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1"/>
  </bookViews>
  <sheets>
    <sheet name="Sheet1" sheetId="1" r:id="rId1"/>
    <sheet name="Sheet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2" l="1"/>
  <c r="L26" i="2"/>
  <c r="L23" i="2"/>
  <c r="L22" i="2"/>
  <c r="L20" i="2"/>
  <c r="L19" i="2"/>
  <c r="L13" i="2"/>
  <c r="L12" i="2"/>
  <c r="L9" i="2"/>
  <c r="L8" i="2"/>
  <c r="L7" i="2"/>
  <c r="L6" i="2"/>
  <c r="L5" i="2"/>
  <c r="L4" i="2"/>
  <c r="M31" i="2"/>
  <c r="M26" i="2"/>
  <c r="M25" i="2"/>
  <c r="M23" i="2"/>
  <c r="M22" i="2"/>
  <c r="M20" i="2"/>
  <c r="M19" i="2"/>
  <c r="M13" i="2"/>
  <c r="M12" i="2"/>
  <c r="M9" i="2"/>
  <c r="M8" i="2"/>
  <c r="M7" i="2"/>
  <c r="M6" i="2"/>
  <c r="M5" i="2"/>
  <c r="M4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E31" i="2" l="1"/>
  <c r="E19" i="2" s="1"/>
  <c r="E8" i="2"/>
  <c r="E6" i="2" s="1"/>
  <c r="E26" i="2"/>
  <c r="E20" i="2" s="1"/>
  <c r="E22" i="2"/>
  <c r="E23" i="2" s="1"/>
  <c r="E15" i="2"/>
  <c r="E27" i="2" s="1"/>
  <c r="E7" i="2"/>
  <c r="E9" i="2" s="1"/>
  <c r="E14" i="2"/>
  <c r="E4" i="2" s="1"/>
  <c r="E5" i="2"/>
  <c r="E11" i="2" s="1"/>
  <c r="D23" i="2"/>
  <c r="D20" i="2" s="1"/>
  <c r="D22" i="2"/>
  <c r="D26" i="2" s="1"/>
  <c r="D27" i="2"/>
  <c r="D15" i="2"/>
  <c r="D31" i="2" s="1"/>
  <c r="D9" i="2"/>
  <c r="D6" i="2" s="1"/>
  <c r="D7" i="2"/>
  <c r="D11" i="2"/>
  <c r="D4" i="2" s="1"/>
  <c r="D5" i="2"/>
  <c r="D14" i="2" s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R80" i="1" s="1"/>
  <c r="S80" i="1" s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R79" i="1" s="1"/>
  <c r="S79" i="1" s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R78" i="1" s="1"/>
  <c r="S78" i="1" s="1"/>
  <c r="T80" i="1" s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R77" i="1" s="1"/>
  <c r="S77" i="1" s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R76" i="1" s="1"/>
  <c r="S76" i="1" s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R75" i="1" s="1"/>
  <c r="S75" i="1" s="1"/>
  <c r="T77" i="1" s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R74" i="1" s="1"/>
  <c r="S74" i="1" s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R73" i="1" s="1"/>
  <c r="S73" i="1" s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R72" i="1" s="1"/>
  <c r="S72" i="1" s="1"/>
  <c r="T74" i="1" s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R71" i="1" s="1"/>
  <c r="S71" i="1" s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R70" i="1" s="1"/>
  <c r="S70" i="1" s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R69" i="1" s="1"/>
  <c r="S69" i="1" s="1"/>
  <c r="T71" i="1" s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R61" i="1" s="1"/>
  <c r="S61" i="1" s="1"/>
  <c r="Q60" i="1"/>
  <c r="P60" i="1"/>
  <c r="O60" i="1"/>
  <c r="N60" i="1"/>
  <c r="M60" i="1"/>
  <c r="L60" i="1"/>
  <c r="K60" i="1"/>
  <c r="J60" i="1"/>
  <c r="I60" i="1"/>
  <c r="H60" i="1"/>
  <c r="G60" i="1"/>
  <c r="R60" i="1" s="1"/>
  <c r="S60" i="1" s="1"/>
  <c r="F60" i="1"/>
  <c r="E60" i="1"/>
  <c r="D60" i="1"/>
  <c r="C60" i="1"/>
  <c r="B60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R59" i="1" s="1"/>
  <c r="S59" i="1" s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R58" i="1" s="1"/>
  <c r="S58" i="1" s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R57" i="1" s="1"/>
  <c r="S57" i="1" s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R56" i="1" s="1"/>
  <c r="S56" i="1" s="1"/>
  <c r="T58" i="1" s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R55" i="1" s="1"/>
  <c r="S55" i="1" s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R54" i="1" s="1"/>
  <c r="S54" i="1" s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R53" i="1" s="1"/>
  <c r="S53" i="1" s="1"/>
  <c r="T55" i="1" s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R52" i="1" s="1"/>
  <c r="S52" i="1" s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R51" i="1" s="1"/>
  <c r="S51" i="1" s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R50" i="1" s="1"/>
  <c r="S50" i="1" s="1"/>
  <c r="T52" i="1" s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R20" i="1" s="1"/>
  <c r="S20" i="1" s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R19" i="1" s="1"/>
  <c r="S19" i="1" s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R18" i="1" s="1"/>
  <c r="S18" i="1" s="1"/>
  <c r="T20" i="1" s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R17" i="1" s="1"/>
  <c r="S17" i="1" s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R16" i="1" s="1"/>
  <c r="S16" i="1" s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R15" i="1" s="1"/>
  <c r="S15" i="1" s="1"/>
  <c r="T17" i="1" s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R14" i="1" s="1"/>
  <c r="S14" i="1" s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R13" i="1" s="1"/>
  <c r="S13" i="1" s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R12" i="1" s="1"/>
  <c r="S12" i="1" s="1"/>
  <c r="T14" i="1" s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R11" i="1" s="1"/>
  <c r="S11" i="1" s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R10" i="1" s="1"/>
  <c r="S10" i="1" s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R9" i="1" s="1"/>
  <c r="S9" i="1" s="1"/>
  <c r="T11" i="1" s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41" i="1"/>
  <c r="B40" i="1"/>
  <c r="R40" i="1" s="1"/>
  <c r="B39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8" i="1"/>
  <c r="B37" i="1"/>
  <c r="R37" i="1" s="1"/>
  <c r="B36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5" i="1"/>
  <c r="B34" i="1"/>
  <c r="R34" i="1" s="1"/>
  <c r="B33" i="1"/>
  <c r="A96" i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2" i="1"/>
  <c r="B31" i="1"/>
  <c r="B30" i="1"/>
  <c r="B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J4" i="2" l="1"/>
  <c r="K4" i="2"/>
  <c r="D8" i="2"/>
  <c r="D19" i="2"/>
  <c r="T61" i="1"/>
  <c r="S34" i="1"/>
  <c r="R33" i="1"/>
  <c r="S33" i="1" s="1"/>
  <c r="R36" i="1"/>
  <c r="S36" i="1" s="1"/>
  <c r="R39" i="1"/>
  <c r="S39" i="1" s="1"/>
  <c r="R35" i="1"/>
  <c r="S35" i="1" s="1"/>
  <c r="R38" i="1"/>
  <c r="S38" i="1" s="1"/>
  <c r="T38" i="1" s="1"/>
  <c r="R41" i="1"/>
  <c r="S41" i="1" s="1"/>
  <c r="R30" i="1"/>
  <c r="S30" i="1" s="1"/>
  <c r="T32" i="1" s="1"/>
  <c r="S37" i="1"/>
  <c r="R31" i="1"/>
  <c r="S31" i="1" s="1"/>
  <c r="S40" i="1"/>
  <c r="R32" i="1"/>
  <c r="S32" i="1" s="1"/>
  <c r="T35" i="1"/>
  <c r="T41" i="1"/>
</calcChain>
</file>

<file path=xl/sharedStrings.xml><?xml version="1.0" encoding="utf-8"?>
<sst xmlns="http://schemas.openxmlformats.org/spreadsheetml/2006/main" count="89" uniqueCount="67">
  <si>
    <t>Halvleg 1</t>
  </si>
  <si>
    <t>Gruppe 1</t>
  </si>
  <si>
    <t>Middel</t>
  </si>
  <si>
    <t>Imps</t>
  </si>
  <si>
    <t>Gruppe 2</t>
  </si>
  <si>
    <t>Halvleg 2</t>
  </si>
  <si>
    <t> Runde</t>
  </si>
  <si>
    <t>  Total</t>
  </si>
  <si>
    <t>  Plac. </t>
  </si>
  <si>
    <t>1-1</t>
  </si>
  <si>
    <t>1-2</t>
  </si>
  <si>
    <t> 1</t>
  </si>
  <si>
    <t>  Rumpraketten </t>
  </si>
  <si>
    <t>  Jacob Øland - Martin Rump  </t>
  </si>
  <si>
    <t> 2</t>
  </si>
  <si>
    <t>  Henrik Røn - Signe Buus Thomsen  </t>
  </si>
  <si>
    <t>  Farmands Finesser </t>
  </si>
  <si>
    <t>  Mikkel Porse Rasmussen - Christian Madsen  </t>
  </si>
  <si>
    <t>  Poul Frederiksen - Kim Bo Petersen  </t>
  </si>
  <si>
    <t> 3</t>
  </si>
  <si>
    <t>  Blackadder Boys </t>
  </si>
  <si>
    <t>  Preben Schmidt - Magnus Groes  </t>
  </si>
  <si>
    <t>  Morten Skovsted Eriksen - Erik Wied  </t>
  </si>
  <si>
    <t> 4</t>
  </si>
  <si>
    <t>  Rygerummet </t>
  </si>
  <si>
    <t>  Dan Nybo Jensen - Kresten S Kristensen  </t>
  </si>
  <si>
    <t>  Martin Christoffersen - Preben Thaarup  </t>
  </si>
  <si>
    <t> 5</t>
  </si>
  <si>
    <t>  5Club Partyband </t>
  </si>
  <si>
    <t>  Lone Kiær - Peter Bang Knudsen  </t>
  </si>
  <si>
    <t>  Jesper Poulsen - Susanne Kramhøft  </t>
  </si>
  <si>
    <t> 6</t>
  </si>
  <si>
    <t>  Ortmænd og Co. </t>
  </si>
  <si>
    <t>  Simon Ortmann - Daniel Bang-Ortmann  </t>
  </si>
  <si>
    <t>  Bjarke Friis - Søren Fritzbøger  </t>
  </si>
  <si>
    <t> 7</t>
  </si>
  <si>
    <t>  Op i Saks </t>
  </si>
  <si>
    <t>  Richardt Lisbygd - Kren Jacobsen  </t>
  </si>
  <si>
    <t>  Christian Snabe - Bo Brink Laursen  </t>
  </si>
  <si>
    <t> 8</t>
  </si>
  <si>
    <t>  2 tøser og 3 tumper </t>
  </si>
  <si>
    <t>  Helle Haas - Lars Kirkegaard Nielsen  </t>
  </si>
  <si>
    <t>  Sebastian Mygh - Rasmus Kolding  </t>
  </si>
  <si>
    <t>Runde</t>
  </si>
  <si>
    <t>2-1</t>
  </si>
  <si>
    <t>2-2</t>
  </si>
  <si>
    <t>3-1</t>
  </si>
  <si>
    <t>3-2</t>
  </si>
  <si>
    <t>Imps     3</t>
  </si>
  <si>
    <t>Imps      1</t>
  </si>
  <si>
    <t>Score</t>
  </si>
  <si>
    <t>Champions League, Imps-udregning for runde 1/3</t>
  </si>
  <si>
    <t xml:space="preserve">  Jens Hult Hansen - Lars Pedro Villinger</t>
  </si>
  <si>
    <t xml:space="preserve">  Dan Nybo Jensen - Trille Plejdrup</t>
  </si>
  <si>
    <t xml:space="preserve">  Mads Eyde - Jesper Poulsen</t>
  </si>
  <si>
    <t xml:space="preserve">  Lone Kiær - Jeppe Juhl</t>
  </si>
  <si>
    <t xml:space="preserve">  Søren Fritzbøger - Bo Lønberg Bilde</t>
  </si>
  <si>
    <t xml:space="preserve">  Ninnie Gøttsche Hansen - Lars K Nielsen</t>
  </si>
  <si>
    <t>KP</t>
  </si>
  <si>
    <t>Multi</t>
  </si>
  <si>
    <t># spil = 16</t>
  </si>
  <si>
    <t xml:space="preserve">  Anders Hagen - Preben Schmidt</t>
  </si>
  <si>
    <t xml:space="preserve">  Mads Eyde - Johanne Bilde Kofoed</t>
  </si>
  <si>
    <t xml:space="preserve"> Kren Jacobsen - Thomas Schönfeldt</t>
  </si>
  <si>
    <t xml:space="preserve"> Christian Larsen - Frank Beildorff</t>
  </si>
  <si>
    <t xml:space="preserve">  Lars K Nielsen - Rói Joensen</t>
  </si>
  <si>
    <t xml:space="preserve">  Tanel Teinemaa - Sebastian Mygh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</si>
</sst>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Arial"/>
      <family val="2"/>
    </font>
    <font>
      <i/>
      <sz val="12"/>
      <color rgb="FF80808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/>
      </patternFill>
    </fill>
    <fill>
      <patternFill patternType="solid">
        <fgColor rgb="FFE9E9E9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</cellStyleXfs>
  <cellXfs count="27">
    <xf numFmtId="0" fontId="0" fillId="0" borderId="0" xfId="0"/>
    <xf numFmtId="1" fontId="0" fillId="0" borderId="0" xfId="0" applyNumberFormat="1"/>
    <xf numFmtId="0" fontId="0" fillId="0" borderId="0" xfId="0" applyAlignment="1">
      <alignment horizontal="left"/>
    </xf>
    <xf numFmtId="0" fontId="4" fillId="5" borderId="0" xfId="0" applyFont="1" applyFill="1" applyAlignment="1">
      <alignment horizontal="center" vertical="center"/>
    </xf>
    <xf numFmtId="16" fontId="4" fillId="5" borderId="0" xfId="0" quotePrefix="1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right" vertical="top"/>
    </xf>
    <xf numFmtId="0" fontId="4" fillId="6" borderId="0" xfId="0" applyFont="1" applyFill="1" applyAlignment="1">
      <alignment horizontal="left" vertical="top"/>
    </xf>
    <xf numFmtId="0" fontId="4" fillId="6" borderId="0" xfId="0" applyFont="1" applyFill="1" applyAlignment="1">
      <alignment horizontal="left" vertical="center"/>
    </xf>
    <xf numFmtId="43" fontId="4" fillId="6" borderId="0" xfId="1" applyFont="1" applyFill="1" applyAlignment="1">
      <alignment horizontal="right" vertical="center"/>
    </xf>
    <xf numFmtId="0" fontId="5" fillId="6" borderId="0" xfId="0" applyFont="1" applyFill="1" applyAlignment="1">
      <alignment horizontal="right" vertical="center"/>
    </xf>
    <xf numFmtId="0" fontId="4" fillId="6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left" vertical="center"/>
    </xf>
    <xf numFmtId="43" fontId="4" fillId="5" borderId="0" xfId="1" applyFont="1" applyFill="1" applyAlignment="1">
      <alignment horizontal="right" vertical="center"/>
    </xf>
    <xf numFmtId="0" fontId="2" fillId="0" borderId="1" xfId="2"/>
    <xf numFmtId="1" fontId="2" fillId="0" borderId="1" xfId="2" applyNumberFormat="1"/>
    <xf numFmtId="0" fontId="3" fillId="4" borderId="0" xfId="5"/>
    <xf numFmtId="0" fontId="1" fillId="2" borderId="0" xfId="3"/>
    <xf numFmtId="0" fontId="1" fillId="2" borderId="1" xfId="3" applyBorder="1"/>
    <xf numFmtId="0" fontId="1" fillId="3" borderId="0" xfId="4"/>
    <xf numFmtId="0" fontId="1" fillId="3" borderId="1" xfId="4" applyBorder="1"/>
    <xf numFmtId="2" fontId="0" fillId="0" borderId="0" xfId="0" applyNumberFormat="1"/>
    <xf numFmtId="0" fontId="4" fillId="5" borderId="0" xfId="0" applyFont="1" applyFill="1" applyAlignment="1">
      <alignment horizontal="right" vertical="top"/>
    </xf>
    <xf numFmtId="0" fontId="4" fillId="5" borderId="0" xfId="0" applyFont="1" applyFill="1" applyAlignment="1">
      <alignment horizontal="left" vertical="top"/>
    </xf>
    <xf numFmtId="0" fontId="4" fillId="6" borderId="0" xfId="0" applyFont="1" applyFill="1" applyAlignment="1">
      <alignment horizontal="right" vertical="top"/>
    </xf>
    <xf numFmtId="0" fontId="4" fillId="6" borderId="0" xfId="0" applyFont="1" applyFill="1" applyAlignment="1">
      <alignment horizontal="left" vertical="top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</cellXfs>
  <cellStyles count="6">
    <cellStyle name="20 % - Markeringsfarve1" xfId="3" builtinId="30"/>
    <cellStyle name="20 % - Markeringsfarve4" xfId="4" builtinId="42"/>
    <cellStyle name="Komma" xfId="1" builtinId="3"/>
    <cellStyle name="Markeringsfarve6" xfId="5" builtinId="49"/>
    <cellStyle name="Normal" xfId="0" builtinId="0"/>
    <cellStyle name="Total" xfId="2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topLeftCell="A91" workbookViewId="0">
      <selection activeCell="A115" sqref="A115"/>
    </sheetView>
  </sheetViews>
  <sheetFormatPr defaultRowHeight="15" x14ac:dyDescent="0.25"/>
  <cols>
    <col min="20" max="20" width="10.5703125" bestFit="1" customWidth="1"/>
  </cols>
  <sheetData>
    <row r="1" spans="1:20" x14ac:dyDescent="0.25">
      <c r="A1" t="s">
        <v>51</v>
      </c>
    </row>
    <row r="2" spans="1:20" x14ac:dyDescent="0.25">
      <c r="A2" s="16" t="s">
        <v>0</v>
      </c>
    </row>
    <row r="3" spans="1:20" x14ac:dyDescent="0.25">
      <c r="A3" s="16" t="s">
        <v>1</v>
      </c>
    </row>
    <row r="4" spans="1:20" x14ac:dyDescent="0.25">
      <c r="A4" s="16">
        <v>1</v>
      </c>
      <c r="B4">
        <v>120</v>
      </c>
      <c r="C4">
        <v>600</v>
      </c>
      <c r="D4">
        <v>-600</v>
      </c>
      <c r="E4">
        <v>90</v>
      </c>
      <c r="F4">
        <v>-400</v>
      </c>
      <c r="G4">
        <v>-650</v>
      </c>
      <c r="H4">
        <v>620</v>
      </c>
      <c r="I4">
        <v>920</v>
      </c>
      <c r="J4">
        <v>-140</v>
      </c>
      <c r="K4">
        <v>110</v>
      </c>
      <c r="L4">
        <v>110</v>
      </c>
      <c r="M4">
        <v>-460</v>
      </c>
      <c r="N4">
        <v>100</v>
      </c>
      <c r="O4">
        <v>300</v>
      </c>
      <c r="P4">
        <v>-100</v>
      </c>
      <c r="Q4">
        <v>200</v>
      </c>
    </row>
    <row r="5" spans="1:20" x14ac:dyDescent="0.25">
      <c r="A5" s="16">
        <v>2</v>
      </c>
      <c r="B5">
        <v>140</v>
      </c>
      <c r="C5">
        <v>-100</v>
      </c>
      <c r="D5">
        <v>-150</v>
      </c>
      <c r="E5">
        <v>200</v>
      </c>
      <c r="F5">
        <v>-500</v>
      </c>
      <c r="G5">
        <v>-600</v>
      </c>
      <c r="H5">
        <v>620</v>
      </c>
      <c r="I5">
        <v>520</v>
      </c>
      <c r="J5">
        <v>0</v>
      </c>
      <c r="K5">
        <v>150</v>
      </c>
      <c r="L5">
        <v>150</v>
      </c>
      <c r="M5">
        <v>50</v>
      </c>
      <c r="N5">
        <v>600</v>
      </c>
      <c r="O5">
        <v>400</v>
      </c>
      <c r="P5">
        <v>150</v>
      </c>
      <c r="Q5">
        <v>-100</v>
      </c>
    </row>
    <row r="6" spans="1:20" x14ac:dyDescent="0.25">
      <c r="A6" s="16">
        <v>5</v>
      </c>
      <c r="B6">
        <v>140</v>
      </c>
      <c r="C6">
        <v>600</v>
      </c>
      <c r="D6">
        <v>100</v>
      </c>
      <c r="E6">
        <v>-90</v>
      </c>
      <c r="F6">
        <v>-450</v>
      </c>
      <c r="G6">
        <v>-650</v>
      </c>
      <c r="H6">
        <v>620</v>
      </c>
      <c r="I6">
        <v>490</v>
      </c>
      <c r="J6">
        <v>0</v>
      </c>
      <c r="K6">
        <v>150</v>
      </c>
      <c r="L6">
        <v>-110</v>
      </c>
      <c r="M6">
        <v>50</v>
      </c>
      <c r="N6">
        <v>110</v>
      </c>
      <c r="O6">
        <v>400</v>
      </c>
      <c r="P6">
        <v>-100</v>
      </c>
      <c r="Q6">
        <v>-50</v>
      </c>
    </row>
    <row r="7" spans="1:20" x14ac:dyDescent="0.25">
      <c r="A7" s="16">
        <v>6</v>
      </c>
      <c r="B7">
        <v>120</v>
      </c>
      <c r="C7">
        <v>660</v>
      </c>
      <c r="D7">
        <v>-620</v>
      </c>
      <c r="E7">
        <v>120</v>
      </c>
      <c r="F7">
        <v>-450</v>
      </c>
      <c r="G7">
        <v>-620</v>
      </c>
      <c r="H7">
        <v>650</v>
      </c>
      <c r="I7">
        <v>400</v>
      </c>
      <c r="J7">
        <v>0</v>
      </c>
      <c r="K7">
        <v>150</v>
      </c>
      <c r="L7">
        <v>-50</v>
      </c>
      <c r="M7">
        <v>100</v>
      </c>
      <c r="N7">
        <v>110</v>
      </c>
      <c r="O7">
        <v>400</v>
      </c>
      <c r="P7">
        <v>130</v>
      </c>
      <c r="Q7">
        <v>90</v>
      </c>
    </row>
    <row r="8" spans="1:20" ht="15.75" thickBot="1" x14ac:dyDescent="0.3">
      <c r="A8" s="17" t="s">
        <v>2</v>
      </c>
      <c r="B8" s="13">
        <f>SUM(B4:B7)</f>
        <v>520</v>
      </c>
      <c r="C8" s="13">
        <f t="shared" ref="C8:Q8" si="0">AVERAGE(C4:C7)</f>
        <v>440</v>
      </c>
      <c r="D8" s="13">
        <f t="shared" si="0"/>
        <v>-317.5</v>
      </c>
      <c r="E8" s="13">
        <f t="shared" si="0"/>
        <v>80</v>
      </c>
      <c r="F8" s="13">
        <f t="shared" si="0"/>
        <v>-450</v>
      </c>
      <c r="G8" s="13">
        <f t="shared" si="0"/>
        <v>-630</v>
      </c>
      <c r="H8" s="13">
        <f t="shared" si="0"/>
        <v>627.5</v>
      </c>
      <c r="I8" s="13">
        <f t="shared" si="0"/>
        <v>582.5</v>
      </c>
      <c r="J8" s="13">
        <f t="shared" si="0"/>
        <v>-35</v>
      </c>
      <c r="K8" s="13">
        <f t="shared" si="0"/>
        <v>140</v>
      </c>
      <c r="L8" s="13">
        <f t="shared" si="0"/>
        <v>25</v>
      </c>
      <c r="M8" s="13">
        <f t="shared" si="0"/>
        <v>-65</v>
      </c>
      <c r="N8" s="13">
        <f t="shared" si="0"/>
        <v>230</v>
      </c>
      <c r="O8" s="13">
        <f t="shared" si="0"/>
        <v>375</v>
      </c>
      <c r="P8" s="13">
        <f t="shared" si="0"/>
        <v>20</v>
      </c>
      <c r="Q8" s="13">
        <f t="shared" si="0"/>
        <v>35</v>
      </c>
      <c r="R8" t="s">
        <v>3</v>
      </c>
      <c r="S8" t="s">
        <v>58</v>
      </c>
      <c r="T8" t="s">
        <v>59</v>
      </c>
    </row>
    <row r="9" spans="1:20" ht="15.75" thickTop="1" x14ac:dyDescent="0.25">
      <c r="A9" s="16" t="s">
        <v>49</v>
      </c>
      <c r="B9">
        <f t="shared" ref="B9:Q9" si="1">SIGN(B4-B5)*VLOOKUP(ABS(B4-B5),$C$95:$D$112,2,TRUE)</f>
        <v>-1</v>
      </c>
      <c r="C9">
        <f t="shared" si="1"/>
        <v>12</v>
      </c>
      <c r="D9">
        <f t="shared" si="1"/>
        <v>-10</v>
      </c>
      <c r="E9">
        <f t="shared" si="1"/>
        <v>-3</v>
      </c>
      <c r="F9">
        <f t="shared" si="1"/>
        <v>3</v>
      </c>
      <c r="G9">
        <f t="shared" si="1"/>
        <v>-2</v>
      </c>
      <c r="H9">
        <f t="shared" si="1"/>
        <v>0</v>
      </c>
      <c r="I9">
        <f t="shared" si="1"/>
        <v>9</v>
      </c>
      <c r="J9">
        <f t="shared" si="1"/>
        <v>-4</v>
      </c>
      <c r="K9">
        <f t="shared" si="1"/>
        <v>-1</v>
      </c>
      <c r="L9">
        <f t="shared" si="1"/>
        <v>-1</v>
      </c>
      <c r="M9">
        <f t="shared" si="1"/>
        <v>-11</v>
      </c>
      <c r="N9">
        <f t="shared" si="1"/>
        <v>-11</v>
      </c>
      <c r="O9">
        <f t="shared" si="1"/>
        <v>-3</v>
      </c>
      <c r="P9">
        <f t="shared" si="1"/>
        <v>-6</v>
      </c>
      <c r="Q9">
        <f t="shared" si="1"/>
        <v>7</v>
      </c>
      <c r="R9">
        <f>SUM(B9:Q9)</f>
        <v>-22</v>
      </c>
      <c r="S9" s="20">
        <f t="shared" ref="S9:S20" si="2">IF(SIGN(R9)&lt;0,(20-VLOOKUP(ABS(R9),$A$95:$B$156,2,TRUE)),VLOOKUP(ABS(R9),$A$95:$B$156,2,TRUE))</f>
        <v>4.6199999999999992</v>
      </c>
    </row>
    <row r="10" spans="1:20" x14ac:dyDescent="0.25">
      <c r="A10" s="16"/>
      <c r="B10">
        <f t="shared" ref="B10:Q10" si="3">SIGN(B4-B6)*VLOOKUP(ABS(B4-B6),$C$95:$D$112,2,TRUE)</f>
        <v>-1</v>
      </c>
      <c r="C10">
        <f t="shared" si="3"/>
        <v>0</v>
      </c>
      <c r="D10">
        <f t="shared" si="3"/>
        <v>-12</v>
      </c>
      <c r="E10">
        <f t="shared" si="3"/>
        <v>5</v>
      </c>
      <c r="F10">
        <f t="shared" si="3"/>
        <v>2</v>
      </c>
      <c r="G10">
        <f t="shared" si="3"/>
        <v>0</v>
      </c>
      <c r="H10">
        <f t="shared" si="3"/>
        <v>0</v>
      </c>
      <c r="I10">
        <f t="shared" si="3"/>
        <v>10</v>
      </c>
      <c r="J10">
        <f t="shared" si="3"/>
        <v>-4</v>
      </c>
      <c r="K10">
        <f t="shared" si="3"/>
        <v>-1</v>
      </c>
      <c r="L10">
        <f t="shared" si="3"/>
        <v>6</v>
      </c>
      <c r="M10">
        <f t="shared" si="3"/>
        <v>-11</v>
      </c>
      <c r="N10">
        <f t="shared" si="3"/>
        <v>0</v>
      </c>
      <c r="O10">
        <f t="shared" si="3"/>
        <v>-3</v>
      </c>
      <c r="P10">
        <f t="shared" si="3"/>
        <v>0</v>
      </c>
      <c r="Q10">
        <f t="shared" si="3"/>
        <v>6</v>
      </c>
      <c r="R10">
        <f t="shared" ref="R10:R20" si="4">SUM(B10:Q10)</f>
        <v>-3</v>
      </c>
      <c r="S10" s="20">
        <f t="shared" si="2"/>
        <v>9.09</v>
      </c>
    </row>
    <row r="11" spans="1:20" x14ac:dyDescent="0.25">
      <c r="A11" s="16"/>
      <c r="B11">
        <f t="shared" ref="B11:Q11" si="5">SIGN(B4-B7)*VLOOKUP(ABS(B4-B7),$C$95:$D$112,2,TRUE)</f>
        <v>0</v>
      </c>
      <c r="C11">
        <f t="shared" si="5"/>
        <v>-2</v>
      </c>
      <c r="D11">
        <f t="shared" si="5"/>
        <v>1</v>
      </c>
      <c r="E11">
        <f t="shared" si="5"/>
        <v>-1</v>
      </c>
      <c r="F11">
        <f t="shared" si="5"/>
        <v>2</v>
      </c>
      <c r="G11">
        <f t="shared" si="5"/>
        <v>-1</v>
      </c>
      <c r="H11">
        <f t="shared" si="5"/>
        <v>-1</v>
      </c>
      <c r="I11">
        <f t="shared" si="5"/>
        <v>11</v>
      </c>
      <c r="J11">
        <f t="shared" si="5"/>
        <v>-4</v>
      </c>
      <c r="K11">
        <f t="shared" si="5"/>
        <v>-1</v>
      </c>
      <c r="L11">
        <f t="shared" si="5"/>
        <v>4</v>
      </c>
      <c r="M11">
        <f t="shared" si="5"/>
        <v>-11</v>
      </c>
      <c r="N11">
        <f t="shared" si="5"/>
        <v>0</v>
      </c>
      <c r="O11">
        <f t="shared" si="5"/>
        <v>-3</v>
      </c>
      <c r="P11">
        <f t="shared" si="5"/>
        <v>-6</v>
      </c>
      <c r="Q11">
        <f t="shared" si="5"/>
        <v>3</v>
      </c>
      <c r="R11">
        <f t="shared" si="4"/>
        <v>-9</v>
      </c>
      <c r="S11" s="20">
        <f t="shared" si="2"/>
        <v>7.4499999999999993</v>
      </c>
      <c r="T11" s="20">
        <f>AVERAGE(S9:S11)</f>
        <v>7.0533333333333319</v>
      </c>
    </row>
    <row r="12" spans="1:20" x14ac:dyDescent="0.25">
      <c r="A12" s="16">
        <v>2</v>
      </c>
      <c r="B12">
        <f t="shared" ref="B12:Q12" si="6">SIGN(B5-B4)*VLOOKUP(ABS(B5-B4),$C$95:$D$112,2,TRUE)</f>
        <v>1</v>
      </c>
      <c r="C12">
        <f t="shared" si="6"/>
        <v>-12</v>
      </c>
      <c r="D12">
        <f t="shared" si="6"/>
        <v>10</v>
      </c>
      <c r="E12">
        <f t="shared" si="6"/>
        <v>3</v>
      </c>
      <c r="F12">
        <f t="shared" si="6"/>
        <v>-3</v>
      </c>
      <c r="G12">
        <f t="shared" si="6"/>
        <v>2</v>
      </c>
      <c r="H12">
        <f t="shared" si="6"/>
        <v>0</v>
      </c>
      <c r="I12">
        <f t="shared" si="6"/>
        <v>-9</v>
      </c>
      <c r="J12">
        <f t="shared" si="6"/>
        <v>4</v>
      </c>
      <c r="K12">
        <f t="shared" si="6"/>
        <v>1</v>
      </c>
      <c r="L12">
        <f t="shared" si="6"/>
        <v>1</v>
      </c>
      <c r="M12">
        <f t="shared" si="6"/>
        <v>11</v>
      </c>
      <c r="N12">
        <f t="shared" si="6"/>
        <v>11</v>
      </c>
      <c r="O12">
        <f t="shared" si="6"/>
        <v>3</v>
      </c>
      <c r="P12">
        <f t="shared" si="6"/>
        <v>6</v>
      </c>
      <c r="Q12">
        <f t="shared" si="6"/>
        <v>-7</v>
      </c>
      <c r="R12">
        <f t="shared" si="4"/>
        <v>22</v>
      </c>
      <c r="S12" s="20">
        <f t="shared" si="2"/>
        <v>15.38</v>
      </c>
    </row>
    <row r="13" spans="1:20" x14ac:dyDescent="0.25">
      <c r="A13" s="16"/>
      <c r="B13">
        <f t="shared" ref="B13:Q13" si="7">SIGN(B5-B6)*VLOOKUP(ABS(B5-B6),$C$95:$D$112,2,TRUE)</f>
        <v>0</v>
      </c>
      <c r="C13">
        <f t="shared" si="7"/>
        <v>-12</v>
      </c>
      <c r="D13">
        <f t="shared" si="7"/>
        <v>-6</v>
      </c>
      <c r="E13">
        <f t="shared" si="7"/>
        <v>7</v>
      </c>
      <c r="F13">
        <f t="shared" si="7"/>
        <v>-2</v>
      </c>
      <c r="G13">
        <f t="shared" si="7"/>
        <v>2</v>
      </c>
      <c r="H13">
        <f t="shared" si="7"/>
        <v>0</v>
      </c>
      <c r="I13">
        <f t="shared" si="7"/>
        <v>1</v>
      </c>
      <c r="J13">
        <f t="shared" si="7"/>
        <v>0</v>
      </c>
      <c r="K13">
        <f t="shared" si="7"/>
        <v>0</v>
      </c>
      <c r="L13">
        <f t="shared" si="7"/>
        <v>6</v>
      </c>
      <c r="M13">
        <f t="shared" si="7"/>
        <v>0</v>
      </c>
      <c r="N13">
        <f t="shared" si="7"/>
        <v>10</v>
      </c>
      <c r="O13">
        <f t="shared" si="7"/>
        <v>0</v>
      </c>
      <c r="P13">
        <f t="shared" si="7"/>
        <v>6</v>
      </c>
      <c r="Q13">
        <f t="shared" si="7"/>
        <v>-2</v>
      </c>
      <c r="R13">
        <f t="shared" si="4"/>
        <v>10</v>
      </c>
      <c r="S13" s="20">
        <f t="shared" si="2"/>
        <v>12.8</v>
      </c>
    </row>
    <row r="14" spans="1:20" x14ac:dyDescent="0.25">
      <c r="A14" s="16"/>
      <c r="B14">
        <f t="shared" ref="B14:Q14" si="8">SIGN(B5-B7)*VLOOKUP(ABS(B5-B7),$C$95:$D$112,2,TRUE)</f>
        <v>1</v>
      </c>
      <c r="C14">
        <f t="shared" si="8"/>
        <v>-13</v>
      </c>
      <c r="D14">
        <f t="shared" si="8"/>
        <v>10</v>
      </c>
      <c r="E14">
        <f t="shared" si="8"/>
        <v>2</v>
      </c>
      <c r="F14">
        <f t="shared" si="8"/>
        <v>-2</v>
      </c>
      <c r="G14">
        <f t="shared" si="8"/>
        <v>1</v>
      </c>
      <c r="H14">
        <f t="shared" si="8"/>
        <v>-1</v>
      </c>
      <c r="I14">
        <f t="shared" si="8"/>
        <v>3</v>
      </c>
      <c r="J14">
        <f t="shared" si="8"/>
        <v>0</v>
      </c>
      <c r="K14">
        <f t="shared" si="8"/>
        <v>0</v>
      </c>
      <c r="L14">
        <f t="shared" si="8"/>
        <v>5</v>
      </c>
      <c r="M14">
        <f t="shared" si="8"/>
        <v>-2</v>
      </c>
      <c r="N14">
        <f t="shared" si="8"/>
        <v>10</v>
      </c>
      <c r="O14">
        <f t="shared" si="8"/>
        <v>0</v>
      </c>
      <c r="P14">
        <f t="shared" si="8"/>
        <v>1</v>
      </c>
      <c r="Q14">
        <f t="shared" si="8"/>
        <v>-5</v>
      </c>
      <c r="R14">
        <f t="shared" si="4"/>
        <v>10</v>
      </c>
      <c r="S14" s="20">
        <f t="shared" si="2"/>
        <v>12.8</v>
      </c>
      <c r="T14">
        <f>AVERAGE(S12:S14)</f>
        <v>13.660000000000002</v>
      </c>
    </row>
    <row r="15" spans="1:20" x14ac:dyDescent="0.25">
      <c r="A15" s="16">
        <v>5</v>
      </c>
      <c r="B15">
        <f t="shared" ref="B15:Q15" si="9">SIGN(B6-B4)*VLOOKUP(ABS(B6-B4),$C$95:$D$112,2,TRUE)</f>
        <v>1</v>
      </c>
      <c r="C15">
        <f t="shared" si="9"/>
        <v>0</v>
      </c>
      <c r="D15">
        <f t="shared" si="9"/>
        <v>12</v>
      </c>
      <c r="E15">
        <f t="shared" si="9"/>
        <v>-5</v>
      </c>
      <c r="F15">
        <f t="shared" si="9"/>
        <v>-2</v>
      </c>
      <c r="G15">
        <f t="shared" si="9"/>
        <v>0</v>
      </c>
      <c r="H15">
        <f t="shared" si="9"/>
        <v>0</v>
      </c>
      <c r="I15">
        <f t="shared" si="9"/>
        <v>-10</v>
      </c>
      <c r="J15">
        <f t="shared" si="9"/>
        <v>4</v>
      </c>
      <c r="K15">
        <f t="shared" si="9"/>
        <v>1</v>
      </c>
      <c r="L15">
        <f t="shared" si="9"/>
        <v>-6</v>
      </c>
      <c r="M15">
        <f t="shared" si="9"/>
        <v>11</v>
      </c>
      <c r="N15">
        <f t="shared" si="9"/>
        <v>0</v>
      </c>
      <c r="O15">
        <f t="shared" si="9"/>
        <v>3</v>
      </c>
      <c r="P15">
        <f t="shared" si="9"/>
        <v>0</v>
      </c>
      <c r="Q15">
        <f t="shared" si="9"/>
        <v>-6</v>
      </c>
      <c r="R15">
        <f t="shared" si="4"/>
        <v>3</v>
      </c>
      <c r="S15" s="20">
        <f t="shared" si="2"/>
        <v>10.91</v>
      </c>
    </row>
    <row r="16" spans="1:20" x14ac:dyDescent="0.25">
      <c r="A16" s="16"/>
      <c r="B16">
        <f t="shared" ref="B16:Q16" si="10">SIGN(B6-B5)*VLOOKUP(ABS(B6-B5),$C$95:$D$112,2,TRUE)</f>
        <v>0</v>
      </c>
      <c r="C16">
        <f t="shared" si="10"/>
        <v>12</v>
      </c>
      <c r="D16">
        <f t="shared" si="10"/>
        <v>6</v>
      </c>
      <c r="E16">
        <f t="shared" si="10"/>
        <v>-7</v>
      </c>
      <c r="F16">
        <f t="shared" si="10"/>
        <v>2</v>
      </c>
      <c r="G16">
        <f t="shared" si="10"/>
        <v>-2</v>
      </c>
      <c r="H16">
        <f t="shared" si="10"/>
        <v>0</v>
      </c>
      <c r="I16">
        <f t="shared" si="10"/>
        <v>-1</v>
      </c>
      <c r="J16">
        <f t="shared" si="10"/>
        <v>0</v>
      </c>
      <c r="K16">
        <f t="shared" si="10"/>
        <v>0</v>
      </c>
      <c r="L16">
        <f t="shared" si="10"/>
        <v>-6</v>
      </c>
      <c r="M16">
        <f t="shared" si="10"/>
        <v>0</v>
      </c>
      <c r="N16">
        <f t="shared" si="10"/>
        <v>-10</v>
      </c>
      <c r="O16">
        <f t="shared" si="10"/>
        <v>0</v>
      </c>
      <c r="P16">
        <f t="shared" si="10"/>
        <v>-6</v>
      </c>
      <c r="Q16">
        <f t="shared" si="10"/>
        <v>2</v>
      </c>
      <c r="R16">
        <f t="shared" si="4"/>
        <v>-10</v>
      </c>
      <c r="S16" s="20">
        <f t="shared" si="2"/>
        <v>7.1999999999999993</v>
      </c>
    </row>
    <row r="17" spans="1:20" x14ac:dyDescent="0.25">
      <c r="A17" s="16"/>
      <c r="B17">
        <f t="shared" ref="B17:Q17" si="11">SIGN(B6-B7)*VLOOKUP(ABS(B6-B7),$C$95:$D$112,2,TRUE)</f>
        <v>1</v>
      </c>
      <c r="C17">
        <f t="shared" si="11"/>
        <v>-2</v>
      </c>
      <c r="D17">
        <f t="shared" si="11"/>
        <v>12</v>
      </c>
      <c r="E17">
        <f t="shared" si="11"/>
        <v>-5</v>
      </c>
      <c r="F17">
        <f t="shared" si="11"/>
        <v>0</v>
      </c>
      <c r="G17">
        <f t="shared" si="11"/>
        <v>-1</v>
      </c>
      <c r="H17">
        <f t="shared" si="11"/>
        <v>-1</v>
      </c>
      <c r="I17">
        <f t="shared" si="11"/>
        <v>3</v>
      </c>
      <c r="J17">
        <f t="shared" si="11"/>
        <v>0</v>
      </c>
      <c r="K17">
        <f t="shared" si="11"/>
        <v>0</v>
      </c>
      <c r="L17">
        <f t="shared" si="11"/>
        <v>-2</v>
      </c>
      <c r="M17">
        <f t="shared" si="11"/>
        <v>-2</v>
      </c>
      <c r="N17">
        <f t="shared" si="11"/>
        <v>0</v>
      </c>
      <c r="O17">
        <f t="shared" si="11"/>
        <v>0</v>
      </c>
      <c r="P17">
        <f t="shared" si="11"/>
        <v>-6</v>
      </c>
      <c r="Q17">
        <f t="shared" si="11"/>
        <v>-4</v>
      </c>
      <c r="R17">
        <f t="shared" si="4"/>
        <v>-7</v>
      </c>
      <c r="S17" s="20">
        <f t="shared" si="2"/>
        <v>7.9700000000000006</v>
      </c>
      <c r="T17" s="20">
        <f>AVERAGE(S15:S17)</f>
        <v>8.6933333333333334</v>
      </c>
    </row>
    <row r="18" spans="1:20" x14ac:dyDescent="0.25">
      <c r="A18" s="16">
        <v>6</v>
      </c>
      <c r="B18">
        <f t="shared" ref="B18:Q18" si="12">SIGN(B7-B4)*VLOOKUP(ABS(B7-B4),$C$95:$D$112,2,TRUE)</f>
        <v>0</v>
      </c>
      <c r="C18">
        <f t="shared" si="12"/>
        <v>2</v>
      </c>
      <c r="D18">
        <f t="shared" si="12"/>
        <v>-1</v>
      </c>
      <c r="E18">
        <f t="shared" si="12"/>
        <v>1</v>
      </c>
      <c r="F18">
        <f t="shared" si="12"/>
        <v>-2</v>
      </c>
      <c r="G18">
        <f t="shared" si="12"/>
        <v>1</v>
      </c>
      <c r="H18">
        <f t="shared" si="12"/>
        <v>1</v>
      </c>
      <c r="I18">
        <f t="shared" si="12"/>
        <v>-11</v>
      </c>
      <c r="J18">
        <f t="shared" si="12"/>
        <v>4</v>
      </c>
      <c r="K18">
        <f t="shared" si="12"/>
        <v>1</v>
      </c>
      <c r="L18">
        <f t="shared" si="12"/>
        <v>-4</v>
      </c>
      <c r="M18">
        <f t="shared" si="12"/>
        <v>11</v>
      </c>
      <c r="N18">
        <f t="shared" si="12"/>
        <v>0</v>
      </c>
      <c r="O18">
        <f t="shared" si="12"/>
        <v>3</v>
      </c>
      <c r="P18">
        <f t="shared" si="12"/>
        <v>6</v>
      </c>
      <c r="Q18">
        <f t="shared" si="12"/>
        <v>-3</v>
      </c>
      <c r="R18">
        <f t="shared" si="4"/>
        <v>9</v>
      </c>
      <c r="S18" s="20">
        <f t="shared" si="2"/>
        <v>12.55</v>
      </c>
    </row>
    <row r="19" spans="1:20" x14ac:dyDescent="0.25">
      <c r="A19" s="16"/>
      <c r="B19">
        <f t="shared" ref="B19:Q19" si="13">SIGN(B7-B5)*VLOOKUP(ABS(B7-B5),$C$95:$D$112,2,TRUE)</f>
        <v>-1</v>
      </c>
      <c r="C19">
        <f t="shared" si="13"/>
        <v>13</v>
      </c>
      <c r="D19">
        <f t="shared" si="13"/>
        <v>-10</v>
      </c>
      <c r="E19">
        <f t="shared" si="13"/>
        <v>-2</v>
      </c>
      <c r="F19">
        <f t="shared" si="13"/>
        <v>2</v>
      </c>
      <c r="G19">
        <f t="shared" si="13"/>
        <v>-1</v>
      </c>
      <c r="H19">
        <f t="shared" si="13"/>
        <v>1</v>
      </c>
      <c r="I19">
        <f t="shared" si="13"/>
        <v>-3</v>
      </c>
      <c r="J19">
        <f t="shared" si="13"/>
        <v>0</v>
      </c>
      <c r="K19">
        <f t="shared" si="13"/>
        <v>0</v>
      </c>
      <c r="L19">
        <f t="shared" si="13"/>
        <v>-5</v>
      </c>
      <c r="M19">
        <f t="shared" si="13"/>
        <v>2</v>
      </c>
      <c r="N19">
        <f t="shared" si="13"/>
        <v>-10</v>
      </c>
      <c r="O19">
        <f t="shared" si="13"/>
        <v>0</v>
      </c>
      <c r="P19">
        <f t="shared" si="13"/>
        <v>-1</v>
      </c>
      <c r="Q19">
        <f t="shared" si="13"/>
        <v>5</v>
      </c>
      <c r="R19">
        <f t="shared" si="4"/>
        <v>-10</v>
      </c>
      <c r="S19" s="20">
        <f t="shared" si="2"/>
        <v>7.1999999999999993</v>
      </c>
    </row>
    <row r="20" spans="1:20" x14ac:dyDescent="0.25">
      <c r="A20" s="16"/>
      <c r="B20">
        <f t="shared" ref="B20:Q20" si="14">SIGN(B7-B6)*VLOOKUP(ABS(B7-B6),$C$95:$D$112,2,TRUE)</f>
        <v>-1</v>
      </c>
      <c r="C20">
        <f t="shared" si="14"/>
        <v>2</v>
      </c>
      <c r="D20">
        <f t="shared" si="14"/>
        <v>-12</v>
      </c>
      <c r="E20">
        <f t="shared" si="14"/>
        <v>5</v>
      </c>
      <c r="F20">
        <f t="shared" si="14"/>
        <v>0</v>
      </c>
      <c r="G20">
        <f t="shared" si="14"/>
        <v>1</v>
      </c>
      <c r="H20">
        <f t="shared" si="14"/>
        <v>1</v>
      </c>
      <c r="I20">
        <f t="shared" si="14"/>
        <v>-3</v>
      </c>
      <c r="J20">
        <f t="shared" si="14"/>
        <v>0</v>
      </c>
      <c r="K20">
        <f t="shared" si="14"/>
        <v>0</v>
      </c>
      <c r="L20">
        <f t="shared" si="14"/>
        <v>2</v>
      </c>
      <c r="M20">
        <f t="shared" si="14"/>
        <v>2</v>
      </c>
      <c r="N20">
        <f t="shared" si="14"/>
        <v>0</v>
      </c>
      <c r="O20">
        <f t="shared" si="14"/>
        <v>0</v>
      </c>
      <c r="P20">
        <f t="shared" si="14"/>
        <v>6</v>
      </c>
      <c r="Q20">
        <f t="shared" si="14"/>
        <v>4</v>
      </c>
      <c r="R20">
        <f t="shared" si="4"/>
        <v>7</v>
      </c>
      <c r="S20" s="20">
        <f t="shared" si="2"/>
        <v>12.03</v>
      </c>
      <c r="T20" s="20">
        <f>AVERAGE(S18:S20)</f>
        <v>10.593333333333334</v>
      </c>
    </row>
    <row r="24" spans="1:20" x14ac:dyDescent="0.25">
      <c r="A24" s="18" t="s">
        <v>4</v>
      </c>
    </row>
    <row r="25" spans="1:20" x14ac:dyDescent="0.25">
      <c r="A25" s="18">
        <v>3</v>
      </c>
      <c r="B25" s="1">
        <v>50</v>
      </c>
      <c r="C25" s="1">
        <v>150</v>
      </c>
      <c r="D25" s="1">
        <v>110</v>
      </c>
      <c r="E25" s="1">
        <v>-300</v>
      </c>
      <c r="F25" s="1">
        <v>650</v>
      </c>
      <c r="G25" s="1">
        <v>490</v>
      </c>
      <c r="H25" s="1">
        <v>-100</v>
      </c>
      <c r="I25" s="1">
        <v>-100</v>
      </c>
      <c r="J25" s="1">
        <v>400</v>
      </c>
      <c r="K25" s="1">
        <v>660</v>
      </c>
      <c r="L25" s="1">
        <v>50</v>
      </c>
      <c r="M25" s="1">
        <v>650</v>
      </c>
      <c r="N25" s="1">
        <v>110</v>
      </c>
      <c r="O25" s="1">
        <v>400</v>
      </c>
      <c r="P25" s="1">
        <v>620</v>
      </c>
      <c r="Q25" s="1">
        <v>1100</v>
      </c>
    </row>
    <row r="26" spans="1:20" x14ac:dyDescent="0.25">
      <c r="A26" s="18">
        <v>4</v>
      </c>
      <c r="B26" s="1">
        <v>-500</v>
      </c>
      <c r="C26" s="1">
        <v>130</v>
      </c>
      <c r="D26" s="1">
        <v>130</v>
      </c>
      <c r="E26" s="1">
        <v>-170</v>
      </c>
      <c r="F26" s="1">
        <v>650</v>
      </c>
      <c r="G26" s="1">
        <v>490</v>
      </c>
      <c r="H26" s="1">
        <v>620</v>
      </c>
      <c r="I26" s="1">
        <v>-150</v>
      </c>
      <c r="J26" s="1">
        <v>-100</v>
      </c>
      <c r="K26" s="1">
        <v>620</v>
      </c>
      <c r="L26" s="1">
        <v>-200</v>
      </c>
      <c r="M26" s="1">
        <v>650</v>
      </c>
      <c r="N26" s="1">
        <v>110</v>
      </c>
      <c r="O26" s="1">
        <v>0</v>
      </c>
      <c r="P26" s="1">
        <v>-170</v>
      </c>
      <c r="Q26" s="1">
        <v>140</v>
      </c>
    </row>
    <row r="27" spans="1:20" x14ac:dyDescent="0.25">
      <c r="A27" s="18">
        <v>7</v>
      </c>
      <c r="B27" s="1">
        <v>-480</v>
      </c>
      <c r="C27" s="1">
        <v>130</v>
      </c>
      <c r="D27" s="1">
        <v>400</v>
      </c>
      <c r="E27" s="1">
        <v>-100</v>
      </c>
      <c r="F27" s="1">
        <v>650</v>
      </c>
      <c r="G27" s="1">
        <v>460</v>
      </c>
      <c r="H27" s="1">
        <v>-100</v>
      </c>
      <c r="I27" s="1">
        <v>-180</v>
      </c>
      <c r="J27" s="1">
        <v>-50</v>
      </c>
      <c r="K27" s="1">
        <v>200</v>
      </c>
      <c r="L27" s="1">
        <v>-420</v>
      </c>
      <c r="M27" s="1">
        <v>650</v>
      </c>
      <c r="N27" s="1">
        <v>200</v>
      </c>
      <c r="O27" s="1">
        <v>130</v>
      </c>
      <c r="P27" s="1">
        <v>-100</v>
      </c>
      <c r="Q27" s="1">
        <v>200</v>
      </c>
    </row>
    <row r="28" spans="1:20" x14ac:dyDescent="0.25">
      <c r="A28" s="18">
        <v>8</v>
      </c>
      <c r="B28" s="1">
        <v>-450</v>
      </c>
      <c r="C28" s="1">
        <v>130</v>
      </c>
      <c r="D28" s="1">
        <v>100</v>
      </c>
      <c r="E28" s="1">
        <v>-170</v>
      </c>
      <c r="F28" s="1">
        <v>650</v>
      </c>
      <c r="G28" s="1">
        <v>490</v>
      </c>
      <c r="H28" s="1">
        <v>620</v>
      </c>
      <c r="I28" s="1">
        <v>-50</v>
      </c>
      <c r="J28" s="1">
        <v>120</v>
      </c>
      <c r="K28" s="1">
        <v>170</v>
      </c>
      <c r="L28" s="1">
        <v>-50</v>
      </c>
      <c r="M28" s="1">
        <v>1200</v>
      </c>
      <c r="N28" s="1">
        <v>300</v>
      </c>
      <c r="O28" s="1">
        <v>100</v>
      </c>
      <c r="P28" s="1">
        <v>-420</v>
      </c>
      <c r="Q28" s="1">
        <v>100</v>
      </c>
    </row>
    <row r="29" spans="1:20" ht="15.75" thickBot="1" x14ac:dyDescent="0.3">
      <c r="A29" s="19" t="s">
        <v>2</v>
      </c>
      <c r="B29" s="14">
        <f>AVERAGE(B25:B28)</f>
        <v>-345</v>
      </c>
      <c r="C29" s="14">
        <f t="shared" ref="C29:Q29" si="15">AVERAGE(C25:C28)</f>
        <v>135</v>
      </c>
      <c r="D29" s="14">
        <f t="shared" si="15"/>
        <v>185</v>
      </c>
      <c r="E29" s="14">
        <f t="shared" si="15"/>
        <v>-185</v>
      </c>
      <c r="F29" s="14">
        <f t="shared" si="15"/>
        <v>650</v>
      </c>
      <c r="G29" s="14">
        <f t="shared" si="15"/>
        <v>482.5</v>
      </c>
      <c r="H29" s="14">
        <f t="shared" si="15"/>
        <v>260</v>
      </c>
      <c r="I29" s="14">
        <f t="shared" si="15"/>
        <v>-120</v>
      </c>
      <c r="J29" s="14">
        <f t="shared" si="15"/>
        <v>92.5</v>
      </c>
      <c r="K29" s="14">
        <f t="shared" si="15"/>
        <v>412.5</v>
      </c>
      <c r="L29" s="14">
        <f t="shared" si="15"/>
        <v>-155</v>
      </c>
      <c r="M29" s="14">
        <f t="shared" si="15"/>
        <v>787.5</v>
      </c>
      <c r="N29" s="14">
        <f t="shared" si="15"/>
        <v>180</v>
      </c>
      <c r="O29" s="14">
        <f t="shared" si="15"/>
        <v>157.5</v>
      </c>
      <c r="P29" s="14">
        <f t="shared" si="15"/>
        <v>-17.5</v>
      </c>
      <c r="Q29" s="14">
        <f t="shared" si="15"/>
        <v>385</v>
      </c>
      <c r="R29" s="2" t="s">
        <v>3</v>
      </c>
      <c r="S29" t="s">
        <v>58</v>
      </c>
      <c r="T29" t="s">
        <v>59</v>
      </c>
    </row>
    <row r="30" spans="1:20" ht="15.75" thickTop="1" x14ac:dyDescent="0.25">
      <c r="A30" s="18" t="s">
        <v>48</v>
      </c>
      <c r="B30">
        <f t="shared" ref="B30:Q30" si="16">SIGN(B25-B26)*VLOOKUP(ABS(B25-B26),$C$95:$D$112,2,TRUE)</f>
        <v>11</v>
      </c>
      <c r="C30">
        <f t="shared" si="16"/>
        <v>1</v>
      </c>
      <c r="D30">
        <f t="shared" si="16"/>
        <v>-1</v>
      </c>
      <c r="E30">
        <f t="shared" si="16"/>
        <v>-4</v>
      </c>
      <c r="F30">
        <f t="shared" si="16"/>
        <v>0</v>
      </c>
      <c r="G30">
        <f t="shared" si="16"/>
        <v>0</v>
      </c>
      <c r="H30">
        <f t="shared" si="16"/>
        <v>-12</v>
      </c>
      <c r="I30">
        <f t="shared" si="16"/>
        <v>2</v>
      </c>
      <c r="J30">
        <f t="shared" si="16"/>
        <v>11</v>
      </c>
      <c r="K30">
        <f t="shared" si="16"/>
        <v>1</v>
      </c>
      <c r="L30">
        <f t="shared" si="16"/>
        <v>6</v>
      </c>
      <c r="M30">
        <f t="shared" si="16"/>
        <v>0</v>
      </c>
      <c r="N30">
        <f t="shared" si="16"/>
        <v>0</v>
      </c>
      <c r="O30">
        <f t="shared" si="16"/>
        <v>9</v>
      </c>
      <c r="P30">
        <f t="shared" si="16"/>
        <v>13</v>
      </c>
      <c r="Q30">
        <f t="shared" si="16"/>
        <v>14</v>
      </c>
      <c r="R30">
        <f>SUM(B30:Q30)</f>
        <v>51</v>
      </c>
      <c r="S30" s="20">
        <f t="shared" ref="S30:S41" si="17">IF(SIGN(R30)&lt;0,(20-VLOOKUP(ABS(R30),$A$95:$B$156,2,TRUE)),VLOOKUP(ABS(R30),$A$95:$B$156,2,TRUE))</f>
        <v>19.25</v>
      </c>
    </row>
    <row r="31" spans="1:20" x14ac:dyDescent="0.25">
      <c r="A31" s="18"/>
      <c r="B31">
        <f t="shared" ref="B31:Q31" si="18">SIGN(B25-B27)*VLOOKUP(ABS(B25-B27),$C$95:$D$112,2,TRUE)</f>
        <v>11</v>
      </c>
      <c r="C31">
        <f t="shared" si="18"/>
        <v>1</v>
      </c>
      <c r="D31">
        <f t="shared" si="18"/>
        <v>-7</v>
      </c>
      <c r="E31">
        <f t="shared" si="18"/>
        <v>-5</v>
      </c>
      <c r="F31">
        <f t="shared" si="18"/>
        <v>0</v>
      </c>
      <c r="G31">
        <f t="shared" si="18"/>
        <v>1</v>
      </c>
      <c r="H31">
        <f t="shared" si="18"/>
        <v>0</v>
      </c>
      <c r="I31">
        <f t="shared" si="18"/>
        <v>2</v>
      </c>
      <c r="J31">
        <f t="shared" si="18"/>
        <v>10</v>
      </c>
      <c r="K31">
        <f t="shared" si="18"/>
        <v>10</v>
      </c>
      <c r="L31">
        <f t="shared" si="18"/>
        <v>10</v>
      </c>
      <c r="M31">
        <f t="shared" si="18"/>
        <v>0</v>
      </c>
      <c r="N31">
        <f t="shared" si="18"/>
        <v>-3</v>
      </c>
      <c r="O31">
        <f t="shared" si="18"/>
        <v>7</v>
      </c>
      <c r="P31">
        <f t="shared" si="18"/>
        <v>12</v>
      </c>
      <c r="Q31">
        <f t="shared" si="18"/>
        <v>14</v>
      </c>
      <c r="R31">
        <f t="shared" ref="R31:R35" si="19">SUM(B31:Q31)</f>
        <v>63</v>
      </c>
      <c r="S31" s="20">
        <f t="shared" si="17"/>
        <v>20</v>
      </c>
    </row>
    <row r="32" spans="1:20" x14ac:dyDescent="0.25">
      <c r="A32" s="18"/>
      <c r="B32">
        <f t="shared" ref="B32:Q32" si="20">SIGN(B25-B28)*VLOOKUP(ABS(B25-B28),$C$95:$D$112,2,TRUE)</f>
        <v>11</v>
      </c>
      <c r="C32">
        <f t="shared" si="20"/>
        <v>1</v>
      </c>
      <c r="D32">
        <f t="shared" si="20"/>
        <v>0</v>
      </c>
      <c r="E32">
        <f t="shared" si="20"/>
        <v>-4</v>
      </c>
      <c r="F32">
        <f t="shared" si="20"/>
        <v>0</v>
      </c>
      <c r="G32">
        <f t="shared" si="20"/>
        <v>0</v>
      </c>
      <c r="H32">
        <f t="shared" si="20"/>
        <v>-12</v>
      </c>
      <c r="I32">
        <f t="shared" si="20"/>
        <v>-2</v>
      </c>
      <c r="J32">
        <f t="shared" si="20"/>
        <v>7</v>
      </c>
      <c r="K32">
        <f t="shared" si="20"/>
        <v>10</v>
      </c>
      <c r="L32">
        <f t="shared" si="20"/>
        <v>3</v>
      </c>
      <c r="M32">
        <f t="shared" si="20"/>
        <v>-11</v>
      </c>
      <c r="N32">
        <f t="shared" si="20"/>
        <v>-5</v>
      </c>
      <c r="O32">
        <f t="shared" si="20"/>
        <v>7</v>
      </c>
      <c r="P32">
        <f t="shared" si="20"/>
        <v>14</v>
      </c>
      <c r="Q32">
        <f t="shared" si="20"/>
        <v>14</v>
      </c>
      <c r="R32">
        <f t="shared" si="19"/>
        <v>33</v>
      </c>
      <c r="S32" s="20">
        <f t="shared" si="17"/>
        <v>17.170000000000002</v>
      </c>
      <c r="T32" s="20">
        <f>AVERAGE(S30:S32)</f>
        <v>18.806666666666668</v>
      </c>
    </row>
    <row r="33" spans="1:20" x14ac:dyDescent="0.25">
      <c r="A33" s="18">
        <v>4</v>
      </c>
      <c r="B33">
        <f t="shared" ref="B33:Q33" si="21">SIGN(B26-B25)*VLOOKUP(ABS(B26-B25),$C$95:$D$112,2,TRUE)</f>
        <v>-11</v>
      </c>
      <c r="C33">
        <f t="shared" si="21"/>
        <v>-1</v>
      </c>
      <c r="D33">
        <f t="shared" si="21"/>
        <v>1</v>
      </c>
      <c r="E33">
        <f t="shared" si="21"/>
        <v>4</v>
      </c>
      <c r="F33">
        <f t="shared" si="21"/>
        <v>0</v>
      </c>
      <c r="G33">
        <f t="shared" si="21"/>
        <v>0</v>
      </c>
      <c r="H33">
        <f t="shared" si="21"/>
        <v>12</v>
      </c>
      <c r="I33">
        <f t="shared" si="21"/>
        <v>-2</v>
      </c>
      <c r="J33">
        <f t="shared" si="21"/>
        <v>-11</v>
      </c>
      <c r="K33">
        <f t="shared" si="21"/>
        <v>-1</v>
      </c>
      <c r="L33">
        <f t="shared" si="21"/>
        <v>-6</v>
      </c>
      <c r="M33">
        <f t="shared" si="21"/>
        <v>0</v>
      </c>
      <c r="N33">
        <f t="shared" si="21"/>
        <v>0</v>
      </c>
      <c r="O33">
        <f t="shared" si="21"/>
        <v>-9</v>
      </c>
      <c r="P33">
        <f t="shared" si="21"/>
        <v>-13</v>
      </c>
      <c r="Q33">
        <f t="shared" si="21"/>
        <v>-14</v>
      </c>
      <c r="R33">
        <f t="shared" si="19"/>
        <v>-51</v>
      </c>
      <c r="S33" s="20">
        <f t="shared" si="17"/>
        <v>0.75</v>
      </c>
    </row>
    <row r="34" spans="1:20" x14ac:dyDescent="0.25">
      <c r="A34" s="18"/>
      <c r="B34">
        <f t="shared" ref="B34:Q34" si="22">SIGN(B26-B27)*VLOOKUP(ABS(B26-B27),$C$95:$D$112,2,TRUE)</f>
        <v>-1</v>
      </c>
      <c r="C34">
        <f t="shared" si="22"/>
        <v>0</v>
      </c>
      <c r="D34">
        <f t="shared" si="22"/>
        <v>-7</v>
      </c>
      <c r="E34">
        <f t="shared" si="22"/>
        <v>-2</v>
      </c>
      <c r="F34">
        <f t="shared" si="22"/>
        <v>0</v>
      </c>
      <c r="G34">
        <f t="shared" si="22"/>
        <v>1</v>
      </c>
      <c r="H34">
        <f t="shared" si="22"/>
        <v>12</v>
      </c>
      <c r="I34">
        <f t="shared" si="22"/>
        <v>1</v>
      </c>
      <c r="J34">
        <f t="shared" si="22"/>
        <v>-2</v>
      </c>
      <c r="K34">
        <f t="shared" si="22"/>
        <v>9</v>
      </c>
      <c r="L34">
        <f t="shared" si="22"/>
        <v>6</v>
      </c>
      <c r="M34">
        <f t="shared" si="22"/>
        <v>0</v>
      </c>
      <c r="N34">
        <f t="shared" si="22"/>
        <v>-3</v>
      </c>
      <c r="O34">
        <f t="shared" si="22"/>
        <v>-4</v>
      </c>
      <c r="P34">
        <f t="shared" si="22"/>
        <v>-2</v>
      </c>
      <c r="Q34">
        <f t="shared" si="22"/>
        <v>-2</v>
      </c>
      <c r="R34">
        <f t="shared" si="19"/>
        <v>6</v>
      </c>
      <c r="S34" s="20">
        <f t="shared" si="17"/>
        <v>11.76</v>
      </c>
    </row>
    <row r="35" spans="1:20" x14ac:dyDescent="0.25">
      <c r="A35" s="18"/>
      <c r="B35">
        <f t="shared" ref="B35:Q35" si="23">SIGN(B26-B28)*VLOOKUP(ABS(B26-B28),$C$95:$D$112,2,TRUE)</f>
        <v>-2</v>
      </c>
      <c r="C35">
        <f t="shared" si="23"/>
        <v>0</v>
      </c>
      <c r="D35">
        <f t="shared" si="23"/>
        <v>1</v>
      </c>
      <c r="E35">
        <f t="shared" si="23"/>
        <v>0</v>
      </c>
      <c r="F35">
        <f t="shared" si="23"/>
        <v>0</v>
      </c>
      <c r="G35">
        <f t="shared" si="23"/>
        <v>0</v>
      </c>
      <c r="H35">
        <f t="shared" si="23"/>
        <v>0</v>
      </c>
      <c r="I35">
        <f t="shared" si="23"/>
        <v>-3</v>
      </c>
      <c r="J35">
        <f t="shared" si="23"/>
        <v>-6</v>
      </c>
      <c r="K35">
        <f t="shared" si="23"/>
        <v>10</v>
      </c>
      <c r="L35">
        <f t="shared" si="23"/>
        <v>-4</v>
      </c>
      <c r="M35">
        <f t="shared" si="23"/>
        <v>-11</v>
      </c>
      <c r="N35">
        <f t="shared" si="23"/>
        <v>-5</v>
      </c>
      <c r="O35">
        <f t="shared" si="23"/>
        <v>-3</v>
      </c>
      <c r="P35">
        <f t="shared" si="23"/>
        <v>6</v>
      </c>
      <c r="Q35">
        <f t="shared" si="23"/>
        <v>1</v>
      </c>
      <c r="R35">
        <f t="shared" si="19"/>
        <v>-16</v>
      </c>
      <c r="S35" s="20">
        <f t="shared" si="17"/>
        <v>5.82</v>
      </c>
      <c r="T35">
        <f>AVERAGE(S33:S35)</f>
        <v>6.1099999999999994</v>
      </c>
    </row>
    <row r="36" spans="1:20" x14ac:dyDescent="0.25">
      <c r="A36" s="18">
        <v>7</v>
      </c>
      <c r="B36">
        <f t="shared" ref="B36:Q36" si="24">SIGN(B27-B25)*VLOOKUP(ABS(B27-B25),$C$95:$D$112,2,TRUE)</f>
        <v>-11</v>
      </c>
      <c r="C36">
        <f t="shared" si="24"/>
        <v>-1</v>
      </c>
      <c r="D36">
        <f t="shared" si="24"/>
        <v>7</v>
      </c>
      <c r="E36">
        <f t="shared" si="24"/>
        <v>5</v>
      </c>
      <c r="F36">
        <f t="shared" si="24"/>
        <v>0</v>
      </c>
      <c r="G36">
        <f t="shared" si="24"/>
        <v>-1</v>
      </c>
      <c r="H36">
        <f t="shared" si="24"/>
        <v>0</v>
      </c>
      <c r="I36">
        <f t="shared" si="24"/>
        <v>-2</v>
      </c>
      <c r="J36">
        <f t="shared" si="24"/>
        <v>-10</v>
      </c>
      <c r="K36">
        <f t="shared" si="24"/>
        <v>-10</v>
      </c>
      <c r="L36">
        <f t="shared" si="24"/>
        <v>-10</v>
      </c>
      <c r="M36">
        <f t="shared" si="24"/>
        <v>0</v>
      </c>
      <c r="N36">
        <f t="shared" si="24"/>
        <v>3</v>
      </c>
      <c r="O36">
        <f t="shared" si="24"/>
        <v>-7</v>
      </c>
      <c r="P36">
        <f t="shared" si="24"/>
        <v>-12</v>
      </c>
      <c r="Q36">
        <f t="shared" si="24"/>
        <v>-14</v>
      </c>
      <c r="R36">
        <f t="shared" ref="R36:R38" si="25">SUM(B36:Q36)</f>
        <v>-63</v>
      </c>
      <c r="S36" s="20">
        <f t="shared" si="17"/>
        <v>0</v>
      </c>
    </row>
    <row r="37" spans="1:20" x14ac:dyDescent="0.25">
      <c r="A37" s="18"/>
      <c r="B37">
        <f t="shared" ref="B37:Q37" si="26">SIGN(B27-B26)*VLOOKUP(ABS(B27-B26),$C$95:$D$112,2,TRUE)</f>
        <v>1</v>
      </c>
      <c r="C37">
        <f t="shared" si="26"/>
        <v>0</v>
      </c>
      <c r="D37">
        <f t="shared" si="26"/>
        <v>7</v>
      </c>
      <c r="E37">
        <f t="shared" si="26"/>
        <v>2</v>
      </c>
      <c r="F37">
        <f t="shared" si="26"/>
        <v>0</v>
      </c>
      <c r="G37">
        <f t="shared" si="26"/>
        <v>-1</v>
      </c>
      <c r="H37">
        <f t="shared" si="26"/>
        <v>-12</v>
      </c>
      <c r="I37">
        <f t="shared" si="26"/>
        <v>-1</v>
      </c>
      <c r="J37">
        <f t="shared" si="26"/>
        <v>2</v>
      </c>
      <c r="K37">
        <f t="shared" si="26"/>
        <v>-9</v>
      </c>
      <c r="L37">
        <f t="shared" si="26"/>
        <v>-6</v>
      </c>
      <c r="M37">
        <f t="shared" si="26"/>
        <v>0</v>
      </c>
      <c r="N37">
        <f t="shared" si="26"/>
        <v>3</v>
      </c>
      <c r="O37">
        <f t="shared" si="26"/>
        <v>4</v>
      </c>
      <c r="P37">
        <f t="shared" si="26"/>
        <v>2</v>
      </c>
      <c r="Q37">
        <f t="shared" si="26"/>
        <v>2</v>
      </c>
      <c r="R37">
        <f t="shared" si="25"/>
        <v>-6</v>
      </c>
      <c r="S37" s="20">
        <f t="shared" si="17"/>
        <v>8.24</v>
      </c>
    </row>
    <row r="38" spans="1:20" x14ac:dyDescent="0.25">
      <c r="A38" s="18"/>
      <c r="B38">
        <f t="shared" ref="B38:Q38" si="27">SIGN(B27-B28)*VLOOKUP(ABS(B27-B28),$C$95:$D$112,2,TRUE)</f>
        <v>-1</v>
      </c>
      <c r="C38">
        <f t="shared" si="27"/>
        <v>0</v>
      </c>
      <c r="D38">
        <f t="shared" si="27"/>
        <v>7</v>
      </c>
      <c r="E38">
        <f t="shared" si="27"/>
        <v>2</v>
      </c>
      <c r="F38">
        <f t="shared" si="27"/>
        <v>0</v>
      </c>
      <c r="G38">
        <f t="shared" si="27"/>
        <v>-1</v>
      </c>
      <c r="H38">
        <f t="shared" si="27"/>
        <v>-12</v>
      </c>
      <c r="I38">
        <f t="shared" si="27"/>
        <v>-4</v>
      </c>
      <c r="J38">
        <f t="shared" si="27"/>
        <v>-5</v>
      </c>
      <c r="K38">
        <f t="shared" si="27"/>
        <v>1</v>
      </c>
      <c r="L38">
        <f t="shared" si="27"/>
        <v>-9</v>
      </c>
      <c r="M38">
        <f t="shared" si="27"/>
        <v>-11</v>
      </c>
      <c r="N38">
        <f t="shared" si="27"/>
        <v>-3</v>
      </c>
      <c r="O38">
        <f t="shared" si="27"/>
        <v>1</v>
      </c>
      <c r="P38">
        <f t="shared" si="27"/>
        <v>8</v>
      </c>
      <c r="Q38">
        <f t="shared" si="27"/>
        <v>3</v>
      </c>
      <c r="R38">
        <f t="shared" si="25"/>
        <v>-24</v>
      </c>
      <c r="S38" s="20">
        <f t="shared" si="17"/>
        <v>4.26</v>
      </c>
      <c r="T38" s="20">
        <f>AVERAGE(S36:S38)</f>
        <v>4.166666666666667</v>
      </c>
    </row>
    <row r="39" spans="1:20" x14ac:dyDescent="0.25">
      <c r="A39" s="18">
        <v>8</v>
      </c>
      <c r="B39">
        <f t="shared" ref="B39:Q39" si="28">SIGN(B28-B25)*VLOOKUP(ABS(B28-B25),$C$95:$D$112,2,TRUE)</f>
        <v>-11</v>
      </c>
      <c r="C39">
        <f t="shared" si="28"/>
        <v>-1</v>
      </c>
      <c r="D39">
        <f t="shared" si="28"/>
        <v>0</v>
      </c>
      <c r="E39">
        <f t="shared" si="28"/>
        <v>4</v>
      </c>
      <c r="F39">
        <f t="shared" si="28"/>
        <v>0</v>
      </c>
      <c r="G39">
        <f t="shared" si="28"/>
        <v>0</v>
      </c>
      <c r="H39">
        <f t="shared" si="28"/>
        <v>12</v>
      </c>
      <c r="I39">
        <f t="shared" si="28"/>
        <v>2</v>
      </c>
      <c r="J39">
        <f t="shared" si="28"/>
        <v>-7</v>
      </c>
      <c r="K39">
        <f t="shared" si="28"/>
        <v>-10</v>
      </c>
      <c r="L39">
        <f t="shared" si="28"/>
        <v>-3</v>
      </c>
      <c r="M39">
        <f t="shared" si="28"/>
        <v>11</v>
      </c>
      <c r="N39">
        <f t="shared" si="28"/>
        <v>5</v>
      </c>
      <c r="O39">
        <f t="shared" si="28"/>
        <v>-7</v>
      </c>
      <c r="P39">
        <f t="shared" si="28"/>
        <v>-14</v>
      </c>
      <c r="Q39">
        <f t="shared" si="28"/>
        <v>-14</v>
      </c>
      <c r="R39">
        <f t="shared" ref="R39:R41" si="29">SUM(B39:Q39)</f>
        <v>-33</v>
      </c>
      <c r="S39" s="20">
        <f t="shared" si="17"/>
        <v>2.8299999999999983</v>
      </c>
    </row>
    <row r="40" spans="1:20" x14ac:dyDescent="0.25">
      <c r="A40" s="18"/>
      <c r="B40">
        <f t="shared" ref="B40:Q40" si="30">SIGN(B28-B26)*VLOOKUP(ABS(B28-B26),$C$95:$D$112,2,TRUE)</f>
        <v>2</v>
      </c>
      <c r="C40">
        <f t="shared" si="30"/>
        <v>0</v>
      </c>
      <c r="D40">
        <f t="shared" si="30"/>
        <v>-1</v>
      </c>
      <c r="E40">
        <f t="shared" si="30"/>
        <v>0</v>
      </c>
      <c r="F40">
        <f t="shared" si="30"/>
        <v>0</v>
      </c>
      <c r="G40">
        <f t="shared" si="30"/>
        <v>0</v>
      </c>
      <c r="H40">
        <f t="shared" si="30"/>
        <v>0</v>
      </c>
      <c r="I40">
        <f t="shared" si="30"/>
        <v>3</v>
      </c>
      <c r="J40">
        <f t="shared" si="30"/>
        <v>6</v>
      </c>
      <c r="K40">
        <f t="shared" si="30"/>
        <v>-10</v>
      </c>
      <c r="L40">
        <f t="shared" si="30"/>
        <v>4</v>
      </c>
      <c r="M40">
        <f t="shared" si="30"/>
        <v>11</v>
      </c>
      <c r="N40">
        <f t="shared" si="30"/>
        <v>5</v>
      </c>
      <c r="O40">
        <f t="shared" si="30"/>
        <v>3</v>
      </c>
      <c r="P40">
        <f t="shared" si="30"/>
        <v>-6</v>
      </c>
      <c r="Q40">
        <f t="shared" si="30"/>
        <v>-1</v>
      </c>
      <c r="R40">
        <f t="shared" si="29"/>
        <v>16</v>
      </c>
      <c r="S40" s="20">
        <f t="shared" si="17"/>
        <v>14.18</v>
      </c>
    </row>
    <row r="41" spans="1:20" x14ac:dyDescent="0.25">
      <c r="A41" s="18"/>
      <c r="B41">
        <f t="shared" ref="B41:Q41" si="31">SIGN(B28-B27)*VLOOKUP(ABS(B28-B27),$C$95:$D$112,2,TRUE)</f>
        <v>1</v>
      </c>
      <c r="C41">
        <f t="shared" si="31"/>
        <v>0</v>
      </c>
      <c r="D41">
        <f t="shared" si="31"/>
        <v>-7</v>
      </c>
      <c r="E41">
        <f t="shared" si="31"/>
        <v>-2</v>
      </c>
      <c r="F41">
        <f t="shared" si="31"/>
        <v>0</v>
      </c>
      <c r="G41">
        <f t="shared" si="31"/>
        <v>1</v>
      </c>
      <c r="H41">
        <f t="shared" si="31"/>
        <v>12</v>
      </c>
      <c r="I41">
        <f t="shared" si="31"/>
        <v>4</v>
      </c>
      <c r="J41">
        <f t="shared" si="31"/>
        <v>5</v>
      </c>
      <c r="K41">
        <f t="shared" si="31"/>
        <v>-1</v>
      </c>
      <c r="L41">
        <f t="shared" si="31"/>
        <v>9</v>
      </c>
      <c r="M41">
        <f t="shared" si="31"/>
        <v>11</v>
      </c>
      <c r="N41">
        <f t="shared" si="31"/>
        <v>3</v>
      </c>
      <c r="O41">
        <f t="shared" si="31"/>
        <v>-1</v>
      </c>
      <c r="P41">
        <f t="shared" si="31"/>
        <v>-8</v>
      </c>
      <c r="Q41">
        <f t="shared" si="31"/>
        <v>-3</v>
      </c>
      <c r="R41">
        <f t="shared" si="29"/>
        <v>24</v>
      </c>
      <c r="S41" s="20">
        <f t="shared" si="17"/>
        <v>15.74</v>
      </c>
      <c r="T41" s="20">
        <f>AVERAGE(S39:S41)</f>
        <v>10.916666666666666</v>
      </c>
    </row>
    <row r="42" spans="1:20" x14ac:dyDescent="0.25">
      <c r="A42" s="18"/>
    </row>
    <row r="43" spans="1:20" x14ac:dyDescent="0.25">
      <c r="A43" s="16" t="s">
        <v>5</v>
      </c>
    </row>
    <row r="44" spans="1:20" x14ac:dyDescent="0.25">
      <c r="A44" s="16" t="s">
        <v>1</v>
      </c>
    </row>
    <row r="45" spans="1:20" x14ac:dyDescent="0.25">
      <c r="A45" s="16">
        <v>1</v>
      </c>
      <c r="B45">
        <v>50</v>
      </c>
      <c r="C45">
        <v>620</v>
      </c>
      <c r="D45">
        <v>-50</v>
      </c>
      <c r="E45">
        <v>-650</v>
      </c>
      <c r="F45">
        <v>-300</v>
      </c>
      <c r="G45">
        <v>-50</v>
      </c>
      <c r="H45">
        <v>-100</v>
      </c>
      <c r="I45">
        <v>-50</v>
      </c>
      <c r="J45">
        <v>500</v>
      </c>
      <c r="K45">
        <v>-170</v>
      </c>
      <c r="L45">
        <v>100</v>
      </c>
      <c r="M45">
        <v>50</v>
      </c>
      <c r="N45">
        <v>0</v>
      </c>
      <c r="O45">
        <v>800</v>
      </c>
      <c r="P45">
        <v>-100</v>
      </c>
      <c r="Q45">
        <v>490</v>
      </c>
    </row>
    <row r="46" spans="1:20" x14ac:dyDescent="0.25">
      <c r="A46" s="16">
        <v>2</v>
      </c>
      <c r="B46">
        <v>-120</v>
      </c>
      <c r="C46">
        <v>620</v>
      </c>
      <c r="D46">
        <v>-50</v>
      </c>
      <c r="E46">
        <v>-620</v>
      </c>
      <c r="F46">
        <v>100</v>
      </c>
      <c r="G46">
        <v>-50</v>
      </c>
      <c r="H46">
        <v>-100</v>
      </c>
      <c r="I46">
        <v>420</v>
      </c>
      <c r="J46">
        <v>300</v>
      </c>
      <c r="K46">
        <v>120</v>
      </c>
      <c r="L46">
        <v>50</v>
      </c>
      <c r="M46">
        <v>50</v>
      </c>
      <c r="N46">
        <v>0</v>
      </c>
      <c r="O46">
        <v>-300</v>
      </c>
      <c r="P46">
        <v>90</v>
      </c>
      <c r="Q46">
        <v>490</v>
      </c>
    </row>
    <row r="47" spans="1:20" x14ac:dyDescent="0.25">
      <c r="A47" s="16">
        <v>5</v>
      </c>
      <c r="B47">
        <v>-100</v>
      </c>
      <c r="C47">
        <v>650</v>
      </c>
      <c r="D47">
        <v>-100</v>
      </c>
      <c r="E47">
        <v>300</v>
      </c>
      <c r="F47">
        <v>-500</v>
      </c>
      <c r="G47">
        <v>110</v>
      </c>
      <c r="H47">
        <v>660</v>
      </c>
      <c r="I47">
        <v>-100</v>
      </c>
      <c r="J47">
        <v>-120</v>
      </c>
      <c r="K47">
        <v>300</v>
      </c>
      <c r="L47">
        <v>100</v>
      </c>
      <c r="M47">
        <v>-480</v>
      </c>
      <c r="N47">
        <v>-110</v>
      </c>
      <c r="O47">
        <v>-300</v>
      </c>
      <c r="P47">
        <v>130</v>
      </c>
      <c r="Q47">
        <v>520</v>
      </c>
    </row>
    <row r="48" spans="1:20" x14ac:dyDescent="0.25">
      <c r="A48" s="16">
        <v>6</v>
      </c>
      <c r="B48">
        <v>-400</v>
      </c>
      <c r="C48">
        <v>680</v>
      </c>
      <c r="D48">
        <v>400</v>
      </c>
      <c r="E48">
        <v>-650</v>
      </c>
      <c r="F48">
        <v>100</v>
      </c>
      <c r="G48">
        <v>90</v>
      </c>
      <c r="H48">
        <v>-100</v>
      </c>
      <c r="I48">
        <v>-150</v>
      </c>
      <c r="J48">
        <v>100</v>
      </c>
      <c r="K48">
        <v>200</v>
      </c>
      <c r="L48">
        <v>300</v>
      </c>
      <c r="M48">
        <v>-450</v>
      </c>
      <c r="N48">
        <v>0</v>
      </c>
      <c r="O48">
        <v>50</v>
      </c>
      <c r="P48">
        <v>-100</v>
      </c>
      <c r="Q48">
        <v>-50</v>
      </c>
    </row>
    <row r="49" spans="1:20" ht="15.75" thickBot="1" x14ac:dyDescent="0.3">
      <c r="A49" s="17" t="s">
        <v>2</v>
      </c>
      <c r="B49" s="13">
        <f>AVERAGE(B45:B48)</f>
        <v>-142.5</v>
      </c>
      <c r="C49" s="13">
        <f t="shared" ref="C49:Q49" si="32">AVERAGE(C45:C48)</f>
        <v>642.5</v>
      </c>
      <c r="D49" s="13">
        <f t="shared" si="32"/>
        <v>50</v>
      </c>
      <c r="E49" s="13">
        <f t="shared" si="32"/>
        <v>-405</v>
      </c>
      <c r="F49" s="13">
        <f t="shared" si="32"/>
        <v>-150</v>
      </c>
      <c r="G49" s="13">
        <f t="shared" si="32"/>
        <v>25</v>
      </c>
      <c r="H49" s="13">
        <f t="shared" si="32"/>
        <v>90</v>
      </c>
      <c r="I49" s="13">
        <f t="shared" si="32"/>
        <v>30</v>
      </c>
      <c r="J49" s="13">
        <f t="shared" si="32"/>
        <v>195</v>
      </c>
      <c r="K49" s="13">
        <f t="shared" si="32"/>
        <v>112.5</v>
      </c>
      <c r="L49" s="13">
        <f t="shared" si="32"/>
        <v>137.5</v>
      </c>
      <c r="M49" s="13">
        <f t="shared" si="32"/>
        <v>-207.5</v>
      </c>
      <c r="N49" s="13">
        <f t="shared" si="32"/>
        <v>-27.5</v>
      </c>
      <c r="O49" s="13">
        <f t="shared" si="32"/>
        <v>62.5</v>
      </c>
      <c r="P49" s="13">
        <f t="shared" si="32"/>
        <v>5</v>
      </c>
      <c r="Q49" s="13">
        <f t="shared" si="32"/>
        <v>362.5</v>
      </c>
      <c r="R49" s="2" t="s">
        <v>3</v>
      </c>
      <c r="S49" t="s">
        <v>58</v>
      </c>
      <c r="T49" t="s">
        <v>59</v>
      </c>
    </row>
    <row r="50" spans="1:20" ht="15.75" thickTop="1" x14ac:dyDescent="0.25">
      <c r="A50" s="16" t="s">
        <v>49</v>
      </c>
      <c r="B50">
        <f t="shared" ref="B50:Q50" si="33">SIGN(B45-B46)*VLOOKUP(ABS(B45-B46),$C$95:$D$112,2,TRUE)</f>
        <v>5</v>
      </c>
      <c r="C50">
        <f t="shared" si="33"/>
        <v>0</v>
      </c>
      <c r="D50">
        <f t="shared" si="33"/>
        <v>0</v>
      </c>
      <c r="E50">
        <f t="shared" si="33"/>
        <v>-1</v>
      </c>
      <c r="F50">
        <f t="shared" si="33"/>
        <v>-9</v>
      </c>
      <c r="G50">
        <f t="shared" si="33"/>
        <v>0</v>
      </c>
      <c r="H50">
        <f t="shared" si="33"/>
        <v>0</v>
      </c>
      <c r="I50">
        <f t="shared" si="33"/>
        <v>-10</v>
      </c>
      <c r="J50">
        <f t="shared" si="33"/>
        <v>5</v>
      </c>
      <c r="K50">
        <f t="shared" si="33"/>
        <v>-7</v>
      </c>
      <c r="L50">
        <f t="shared" si="33"/>
        <v>2</v>
      </c>
      <c r="M50">
        <f t="shared" si="33"/>
        <v>0</v>
      </c>
      <c r="N50">
        <f t="shared" si="33"/>
        <v>0</v>
      </c>
      <c r="O50">
        <f t="shared" si="33"/>
        <v>15</v>
      </c>
      <c r="P50">
        <f t="shared" si="33"/>
        <v>-5</v>
      </c>
      <c r="Q50">
        <f t="shared" si="33"/>
        <v>0</v>
      </c>
      <c r="R50">
        <f>SUM(B50:Q50)</f>
        <v>-5</v>
      </c>
      <c r="S50" s="20">
        <f t="shared" ref="S50:S61" si="34">IF(SIGN(R50)&lt;0,(20-VLOOKUP(ABS(R50),$A$95:$B$156,2,TRUE)),VLOOKUP(ABS(R50),$A$95:$B$156,2,TRUE))</f>
        <v>8.52</v>
      </c>
    </row>
    <row r="51" spans="1:20" x14ac:dyDescent="0.25">
      <c r="A51" s="16"/>
      <c r="B51">
        <f t="shared" ref="B51:Q51" si="35">SIGN(B45-B47)*VLOOKUP(ABS(B45-B47),$C$95:$D$112,2,TRUE)</f>
        <v>4</v>
      </c>
      <c r="C51">
        <f t="shared" si="35"/>
        <v>-1</v>
      </c>
      <c r="D51">
        <f t="shared" si="35"/>
        <v>2</v>
      </c>
      <c r="E51">
        <f t="shared" si="35"/>
        <v>-14</v>
      </c>
      <c r="F51">
        <f t="shared" si="35"/>
        <v>5</v>
      </c>
      <c r="G51">
        <f t="shared" si="35"/>
        <v>-4</v>
      </c>
      <c r="H51">
        <f t="shared" si="35"/>
        <v>-13</v>
      </c>
      <c r="I51">
        <f t="shared" si="35"/>
        <v>2</v>
      </c>
      <c r="J51">
        <f t="shared" si="35"/>
        <v>12</v>
      </c>
      <c r="K51">
        <f t="shared" si="35"/>
        <v>-10</v>
      </c>
      <c r="L51">
        <f t="shared" si="35"/>
        <v>0</v>
      </c>
      <c r="M51">
        <f t="shared" si="35"/>
        <v>11</v>
      </c>
      <c r="N51">
        <f t="shared" si="35"/>
        <v>3</v>
      </c>
      <c r="O51">
        <f t="shared" si="35"/>
        <v>15</v>
      </c>
      <c r="P51">
        <f t="shared" si="35"/>
        <v>-6</v>
      </c>
      <c r="Q51">
        <f t="shared" si="35"/>
        <v>-1</v>
      </c>
      <c r="R51">
        <f t="shared" ref="R51:R61" si="36">SUM(B51:Q51)</f>
        <v>5</v>
      </c>
      <c r="S51" s="20">
        <f t="shared" si="34"/>
        <v>11.48</v>
      </c>
    </row>
    <row r="52" spans="1:20" x14ac:dyDescent="0.25">
      <c r="A52" s="16"/>
      <c r="B52">
        <f t="shared" ref="B52:Q52" si="37">SIGN(B45-B48)*VLOOKUP(ABS(B45-B48),$C$95:$D$112,2,TRUE)</f>
        <v>10</v>
      </c>
      <c r="C52">
        <f t="shared" si="37"/>
        <v>-2</v>
      </c>
      <c r="D52">
        <f t="shared" si="37"/>
        <v>-10</v>
      </c>
      <c r="E52">
        <f t="shared" si="37"/>
        <v>0</v>
      </c>
      <c r="F52">
        <f t="shared" si="37"/>
        <v>-9</v>
      </c>
      <c r="G52">
        <f t="shared" si="37"/>
        <v>-4</v>
      </c>
      <c r="H52">
        <f t="shared" si="37"/>
        <v>0</v>
      </c>
      <c r="I52">
        <f t="shared" si="37"/>
        <v>3</v>
      </c>
      <c r="J52">
        <f t="shared" si="37"/>
        <v>9</v>
      </c>
      <c r="K52">
        <f t="shared" si="37"/>
        <v>-9</v>
      </c>
      <c r="L52">
        <f t="shared" si="37"/>
        <v>-5</v>
      </c>
      <c r="M52">
        <f t="shared" si="37"/>
        <v>11</v>
      </c>
      <c r="N52">
        <f t="shared" si="37"/>
        <v>0</v>
      </c>
      <c r="O52">
        <f t="shared" si="37"/>
        <v>13</v>
      </c>
      <c r="P52">
        <f t="shared" si="37"/>
        <v>0</v>
      </c>
      <c r="Q52">
        <f t="shared" si="37"/>
        <v>11</v>
      </c>
      <c r="R52">
        <f t="shared" si="36"/>
        <v>18</v>
      </c>
      <c r="S52" s="20">
        <f t="shared" si="34"/>
        <v>14.6</v>
      </c>
      <c r="T52" s="20">
        <f>AVERAGE(S50:S52)</f>
        <v>11.533333333333333</v>
      </c>
    </row>
    <row r="53" spans="1:20" x14ac:dyDescent="0.25">
      <c r="A53" s="16">
        <v>2</v>
      </c>
      <c r="B53">
        <f t="shared" ref="B53:Q53" si="38">SIGN(B46-B45)*VLOOKUP(ABS(B46-B45),$C$95:$D$112,2,TRUE)</f>
        <v>-5</v>
      </c>
      <c r="C53">
        <f t="shared" si="38"/>
        <v>0</v>
      </c>
      <c r="D53">
        <f t="shared" si="38"/>
        <v>0</v>
      </c>
      <c r="E53">
        <f t="shared" si="38"/>
        <v>1</v>
      </c>
      <c r="F53">
        <f t="shared" si="38"/>
        <v>9</v>
      </c>
      <c r="G53">
        <f t="shared" si="38"/>
        <v>0</v>
      </c>
      <c r="H53">
        <f t="shared" si="38"/>
        <v>0</v>
      </c>
      <c r="I53">
        <f t="shared" si="38"/>
        <v>10</v>
      </c>
      <c r="J53">
        <f t="shared" si="38"/>
        <v>-5</v>
      </c>
      <c r="K53">
        <f t="shared" si="38"/>
        <v>7</v>
      </c>
      <c r="L53">
        <f t="shared" si="38"/>
        <v>-2</v>
      </c>
      <c r="M53">
        <f t="shared" si="38"/>
        <v>0</v>
      </c>
      <c r="N53">
        <f t="shared" si="38"/>
        <v>0</v>
      </c>
      <c r="O53">
        <f t="shared" si="38"/>
        <v>-15</v>
      </c>
      <c r="P53">
        <f t="shared" si="38"/>
        <v>5</v>
      </c>
      <c r="Q53">
        <f t="shared" si="38"/>
        <v>0</v>
      </c>
      <c r="R53">
        <f t="shared" si="36"/>
        <v>5</v>
      </c>
      <c r="S53" s="20">
        <f t="shared" si="34"/>
        <v>11.48</v>
      </c>
    </row>
    <row r="54" spans="1:20" x14ac:dyDescent="0.25">
      <c r="A54" s="16"/>
      <c r="B54">
        <f t="shared" ref="B54:Q54" si="39">SIGN(B46-B47)*VLOOKUP(ABS(B46-B47),$C$95:$D$112,2,TRUE)</f>
        <v>-1</v>
      </c>
      <c r="C54">
        <f t="shared" si="39"/>
        <v>-1</v>
      </c>
      <c r="D54">
        <f t="shared" si="39"/>
        <v>2</v>
      </c>
      <c r="E54">
        <f t="shared" si="39"/>
        <v>-14</v>
      </c>
      <c r="F54">
        <f t="shared" si="39"/>
        <v>12</v>
      </c>
      <c r="G54">
        <f t="shared" si="39"/>
        <v>-4</v>
      </c>
      <c r="H54">
        <f t="shared" si="39"/>
        <v>-13</v>
      </c>
      <c r="I54">
        <f t="shared" si="39"/>
        <v>11</v>
      </c>
      <c r="J54">
        <f t="shared" si="39"/>
        <v>9</v>
      </c>
      <c r="K54">
        <f t="shared" si="39"/>
        <v>-5</v>
      </c>
      <c r="L54">
        <f t="shared" si="39"/>
        <v>-2</v>
      </c>
      <c r="M54">
        <f t="shared" si="39"/>
        <v>11</v>
      </c>
      <c r="N54">
        <f t="shared" si="39"/>
        <v>3</v>
      </c>
      <c r="O54">
        <f t="shared" si="39"/>
        <v>0</v>
      </c>
      <c r="P54">
        <f t="shared" si="39"/>
        <v>-1</v>
      </c>
      <c r="Q54">
        <f t="shared" si="39"/>
        <v>-1</v>
      </c>
      <c r="R54">
        <f t="shared" si="36"/>
        <v>6</v>
      </c>
      <c r="S54" s="20">
        <f t="shared" si="34"/>
        <v>11.76</v>
      </c>
    </row>
    <row r="55" spans="1:20" x14ac:dyDescent="0.25">
      <c r="A55" s="16"/>
      <c r="B55">
        <f t="shared" ref="B55:Q55" si="40">SIGN(B46-B48)*VLOOKUP(ABS(B46-B48),$C$95:$D$112,2,TRUE)</f>
        <v>7</v>
      </c>
      <c r="C55">
        <f t="shared" si="40"/>
        <v>-2</v>
      </c>
      <c r="D55">
        <f t="shared" si="40"/>
        <v>-10</v>
      </c>
      <c r="E55">
        <f t="shared" si="40"/>
        <v>1</v>
      </c>
      <c r="F55">
        <f t="shared" si="40"/>
        <v>0</v>
      </c>
      <c r="G55">
        <f t="shared" si="40"/>
        <v>-4</v>
      </c>
      <c r="H55">
        <f t="shared" si="40"/>
        <v>0</v>
      </c>
      <c r="I55">
        <f t="shared" si="40"/>
        <v>11</v>
      </c>
      <c r="J55">
        <f t="shared" si="40"/>
        <v>5</v>
      </c>
      <c r="K55">
        <f t="shared" si="40"/>
        <v>-2</v>
      </c>
      <c r="L55">
        <f t="shared" si="40"/>
        <v>-6</v>
      </c>
      <c r="M55">
        <f t="shared" si="40"/>
        <v>11</v>
      </c>
      <c r="N55">
        <f t="shared" si="40"/>
        <v>0</v>
      </c>
      <c r="O55">
        <f t="shared" si="40"/>
        <v>-8</v>
      </c>
      <c r="P55">
        <f t="shared" si="40"/>
        <v>5</v>
      </c>
      <c r="Q55">
        <f t="shared" si="40"/>
        <v>11</v>
      </c>
      <c r="R55">
        <f t="shared" si="36"/>
        <v>19</v>
      </c>
      <c r="S55" s="20">
        <f t="shared" si="34"/>
        <v>14.8</v>
      </c>
      <c r="T55">
        <f>AVERAGE(S53:S55)</f>
        <v>12.680000000000001</v>
      </c>
    </row>
    <row r="56" spans="1:20" x14ac:dyDescent="0.25">
      <c r="A56" s="16">
        <v>5</v>
      </c>
      <c r="B56">
        <f t="shared" ref="B56:Q56" si="41">SIGN(B47-B45)*VLOOKUP(ABS(B47-B45),$C$95:$D$112,2,TRUE)</f>
        <v>-4</v>
      </c>
      <c r="C56">
        <f t="shared" si="41"/>
        <v>1</v>
      </c>
      <c r="D56">
        <f t="shared" si="41"/>
        <v>-2</v>
      </c>
      <c r="E56">
        <f t="shared" si="41"/>
        <v>14</v>
      </c>
      <c r="F56">
        <f t="shared" si="41"/>
        <v>-5</v>
      </c>
      <c r="G56">
        <f t="shared" si="41"/>
        <v>4</v>
      </c>
      <c r="H56">
        <f t="shared" si="41"/>
        <v>13</v>
      </c>
      <c r="I56">
        <f t="shared" si="41"/>
        <v>-2</v>
      </c>
      <c r="J56">
        <f t="shared" si="41"/>
        <v>-12</v>
      </c>
      <c r="K56">
        <f t="shared" si="41"/>
        <v>10</v>
      </c>
      <c r="L56">
        <f t="shared" si="41"/>
        <v>0</v>
      </c>
      <c r="M56">
        <f t="shared" si="41"/>
        <v>-11</v>
      </c>
      <c r="N56">
        <f t="shared" si="41"/>
        <v>-3</v>
      </c>
      <c r="O56">
        <f t="shared" si="41"/>
        <v>-15</v>
      </c>
      <c r="P56">
        <f t="shared" si="41"/>
        <v>6</v>
      </c>
      <c r="Q56">
        <f t="shared" si="41"/>
        <v>1</v>
      </c>
      <c r="R56">
        <f t="shared" si="36"/>
        <v>-5</v>
      </c>
      <c r="S56" s="20">
        <f t="shared" si="34"/>
        <v>8.52</v>
      </c>
    </row>
    <row r="57" spans="1:20" x14ac:dyDescent="0.25">
      <c r="A57" s="16"/>
      <c r="B57">
        <f t="shared" ref="B57:Q57" si="42">SIGN(B47-B46)*VLOOKUP(ABS(B47-B46),$C$95:$D$112,2,TRUE)</f>
        <v>1</v>
      </c>
      <c r="C57">
        <f t="shared" si="42"/>
        <v>1</v>
      </c>
      <c r="D57">
        <f t="shared" si="42"/>
        <v>-2</v>
      </c>
      <c r="E57">
        <f t="shared" si="42"/>
        <v>14</v>
      </c>
      <c r="F57">
        <f t="shared" si="42"/>
        <v>-12</v>
      </c>
      <c r="G57">
        <f t="shared" si="42"/>
        <v>4</v>
      </c>
      <c r="H57">
        <f t="shared" si="42"/>
        <v>13</v>
      </c>
      <c r="I57">
        <f t="shared" si="42"/>
        <v>-11</v>
      </c>
      <c r="J57">
        <f t="shared" si="42"/>
        <v>-9</v>
      </c>
      <c r="K57">
        <f t="shared" si="42"/>
        <v>5</v>
      </c>
      <c r="L57">
        <f t="shared" si="42"/>
        <v>2</v>
      </c>
      <c r="M57">
        <f t="shared" si="42"/>
        <v>-11</v>
      </c>
      <c r="N57">
        <f t="shared" si="42"/>
        <v>-3</v>
      </c>
      <c r="O57">
        <f t="shared" si="42"/>
        <v>0</v>
      </c>
      <c r="P57">
        <f t="shared" si="42"/>
        <v>1</v>
      </c>
      <c r="Q57">
        <f t="shared" si="42"/>
        <v>1</v>
      </c>
      <c r="R57">
        <f t="shared" si="36"/>
        <v>-6</v>
      </c>
      <c r="S57" s="20">
        <f t="shared" si="34"/>
        <v>8.24</v>
      </c>
    </row>
    <row r="58" spans="1:20" x14ac:dyDescent="0.25">
      <c r="A58" s="16"/>
      <c r="B58">
        <f t="shared" ref="B58:Q58" si="43">SIGN(B47-B48)*VLOOKUP(ABS(B47-B48),$C$95:$D$112,2,TRUE)</f>
        <v>7</v>
      </c>
      <c r="C58">
        <f t="shared" si="43"/>
        <v>-1</v>
      </c>
      <c r="D58">
        <f t="shared" si="43"/>
        <v>-11</v>
      </c>
      <c r="E58">
        <f t="shared" si="43"/>
        <v>14</v>
      </c>
      <c r="F58">
        <f t="shared" si="43"/>
        <v>-12</v>
      </c>
      <c r="G58">
        <f t="shared" si="43"/>
        <v>1</v>
      </c>
      <c r="H58">
        <f t="shared" si="43"/>
        <v>13</v>
      </c>
      <c r="I58">
        <f t="shared" si="43"/>
        <v>2</v>
      </c>
      <c r="J58">
        <f t="shared" si="43"/>
        <v>-6</v>
      </c>
      <c r="K58">
        <f t="shared" si="43"/>
        <v>3</v>
      </c>
      <c r="L58">
        <f t="shared" si="43"/>
        <v>-5</v>
      </c>
      <c r="M58">
        <f t="shared" si="43"/>
        <v>-1</v>
      </c>
      <c r="N58">
        <f t="shared" si="43"/>
        <v>-3</v>
      </c>
      <c r="O58">
        <f t="shared" si="43"/>
        <v>-8</v>
      </c>
      <c r="P58">
        <f t="shared" si="43"/>
        <v>6</v>
      </c>
      <c r="Q58">
        <f t="shared" si="43"/>
        <v>11</v>
      </c>
      <c r="R58">
        <f t="shared" si="36"/>
        <v>10</v>
      </c>
      <c r="S58" s="20">
        <f t="shared" si="34"/>
        <v>12.8</v>
      </c>
      <c r="T58" s="20">
        <f>AVERAGE(S56:S58)</f>
        <v>9.8533333333333335</v>
      </c>
    </row>
    <row r="59" spans="1:20" x14ac:dyDescent="0.25">
      <c r="A59" s="16">
        <v>6</v>
      </c>
      <c r="B59">
        <f t="shared" ref="B59:Q59" si="44">SIGN(B48-B45)*VLOOKUP(ABS(B48-B45),$C$95:$D$112,2,TRUE)</f>
        <v>-10</v>
      </c>
      <c r="C59">
        <f t="shared" si="44"/>
        <v>2</v>
      </c>
      <c r="D59">
        <f t="shared" si="44"/>
        <v>10</v>
      </c>
      <c r="E59">
        <f t="shared" si="44"/>
        <v>0</v>
      </c>
      <c r="F59">
        <f t="shared" si="44"/>
        <v>9</v>
      </c>
      <c r="G59">
        <f t="shared" si="44"/>
        <v>4</v>
      </c>
      <c r="H59">
        <f t="shared" si="44"/>
        <v>0</v>
      </c>
      <c r="I59">
        <f t="shared" si="44"/>
        <v>-3</v>
      </c>
      <c r="J59">
        <f t="shared" si="44"/>
        <v>-9</v>
      </c>
      <c r="K59">
        <f t="shared" si="44"/>
        <v>9</v>
      </c>
      <c r="L59">
        <f t="shared" si="44"/>
        <v>5</v>
      </c>
      <c r="M59">
        <f t="shared" si="44"/>
        <v>-11</v>
      </c>
      <c r="N59">
        <f t="shared" si="44"/>
        <v>0</v>
      </c>
      <c r="O59">
        <f t="shared" si="44"/>
        <v>-13</v>
      </c>
      <c r="P59">
        <f t="shared" si="44"/>
        <v>0</v>
      </c>
      <c r="Q59">
        <f t="shared" si="44"/>
        <v>-11</v>
      </c>
      <c r="R59">
        <f t="shared" si="36"/>
        <v>-18</v>
      </c>
      <c r="S59" s="20">
        <f t="shared" si="34"/>
        <v>5.4</v>
      </c>
    </row>
    <row r="60" spans="1:20" x14ac:dyDescent="0.25">
      <c r="A60" s="16"/>
      <c r="B60">
        <f t="shared" ref="B60:Q60" si="45">SIGN(B48-B46)*VLOOKUP(ABS(B48-B46),$C$95:$D$112,2,TRUE)</f>
        <v>-7</v>
      </c>
      <c r="C60">
        <f t="shared" si="45"/>
        <v>2</v>
      </c>
      <c r="D60">
        <f t="shared" si="45"/>
        <v>10</v>
      </c>
      <c r="E60">
        <f t="shared" si="45"/>
        <v>-1</v>
      </c>
      <c r="F60">
        <f t="shared" si="45"/>
        <v>0</v>
      </c>
      <c r="G60">
        <f t="shared" si="45"/>
        <v>4</v>
      </c>
      <c r="H60">
        <f t="shared" si="45"/>
        <v>0</v>
      </c>
      <c r="I60">
        <f t="shared" si="45"/>
        <v>-11</v>
      </c>
      <c r="J60">
        <f t="shared" si="45"/>
        <v>-5</v>
      </c>
      <c r="K60">
        <f t="shared" si="45"/>
        <v>2</v>
      </c>
      <c r="L60">
        <f t="shared" si="45"/>
        <v>6</v>
      </c>
      <c r="M60">
        <f t="shared" si="45"/>
        <v>-11</v>
      </c>
      <c r="N60">
        <f t="shared" si="45"/>
        <v>0</v>
      </c>
      <c r="O60">
        <f t="shared" si="45"/>
        <v>8</v>
      </c>
      <c r="P60">
        <f t="shared" si="45"/>
        <v>-5</v>
      </c>
      <c r="Q60">
        <f t="shared" si="45"/>
        <v>-11</v>
      </c>
      <c r="R60">
        <f t="shared" si="36"/>
        <v>-19</v>
      </c>
      <c r="S60" s="20">
        <f t="shared" si="34"/>
        <v>5.1999999999999993</v>
      </c>
    </row>
    <row r="61" spans="1:20" x14ac:dyDescent="0.25">
      <c r="A61" s="16"/>
      <c r="B61">
        <f t="shared" ref="B61:Q61" si="46">SIGN(B48-B47)*VLOOKUP(ABS(B48-B47),$C$95:$D$112,2,TRUE)</f>
        <v>-7</v>
      </c>
      <c r="C61">
        <f t="shared" si="46"/>
        <v>1</v>
      </c>
      <c r="D61">
        <f t="shared" si="46"/>
        <v>11</v>
      </c>
      <c r="E61">
        <f t="shared" si="46"/>
        <v>-14</v>
      </c>
      <c r="F61">
        <f t="shared" si="46"/>
        <v>12</v>
      </c>
      <c r="G61">
        <f t="shared" si="46"/>
        <v>-1</v>
      </c>
      <c r="H61">
        <f t="shared" si="46"/>
        <v>-13</v>
      </c>
      <c r="I61">
        <f t="shared" si="46"/>
        <v>-2</v>
      </c>
      <c r="J61">
        <f t="shared" si="46"/>
        <v>6</v>
      </c>
      <c r="K61">
        <f t="shared" si="46"/>
        <v>-3</v>
      </c>
      <c r="L61">
        <f t="shared" si="46"/>
        <v>5</v>
      </c>
      <c r="M61">
        <f t="shared" si="46"/>
        <v>1</v>
      </c>
      <c r="N61">
        <f t="shared" si="46"/>
        <v>3</v>
      </c>
      <c r="O61">
        <f t="shared" si="46"/>
        <v>8</v>
      </c>
      <c r="P61">
        <f t="shared" si="46"/>
        <v>-6</v>
      </c>
      <c r="Q61">
        <f t="shared" si="46"/>
        <v>-11</v>
      </c>
      <c r="R61">
        <f t="shared" si="36"/>
        <v>-10</v>
      </c>
      <c r="S61" s="20">
        <f t="shared" si="34"/>
        <v>7.1999999999999993</v>
      </c>
      <c r="T61" s="20">
        <f>AVERAGE(S59:S61)</f>
        <v>5.9333333333333327</v>
      </c>
    </row>
    <row r="63" spans="1:20" x14ac:dyDescent="0.25">
      <c r="A63" s="18" t="s">
        <v>4</v>
      </c>
    </row>
    <row r="64" spans="1:20" x14ac:dyDescent="0.25">
      <c r="A64" s="18">
        <v>3</v>
      </c>
      <c r="B64">
        <v>400</v>
      </c>
      <c r="C64">
        <v>-1010</v>
      </c>
      <c r="D64">
        <v>420</v>
      </c>
      <c r="E64">
        <v>-1440</v>
      </c>
      <c r="F64">
        <v>150</v>
      </c>
      <c r="G64">
        <v>140</v>
      </c>
      <c r="H64">
        <v>-170</v>
      </c>
      <c r="I64">
        <v>-50</v>
      </c>
      <c r="J64">
        <v>430</v>
      </c>
      <c r="K64">
        <v>-130</v>
      </c>
      <c r="L64">
        <v>-50</v>
      </c>
      <c r="M64">
        <v>-420</v>
      </c>
      <c r="N64">
        <v>-200</v>
      </c>
      <c r="O64">
        <v>-300</v>
      </c>
      <c r="P64">
        <v>0</v>
      </c>
      <c r="Q64">
        <v>400</v>
      </c>
    </row>
    <row r="65" spans="1:20" x14ac:dyDescent="0.25">
      <c r="A65" s="18">
        <v>4</v>
      </c>
      <c r="B65">
        <v>-50</v>
      </c>
      <c r="C65">
        <v>-1510</v>
      </c>
      <c r="D65">
        <v>-130</v>
      </c>
      <c r="E65">
        <v>-1440</v>
      </c>
      <c r="F65">
        <v>150</v>
      </c>
      <c r="G65">
        <v>100</v>
      </c>
      <c r="H65">
        <v>-620</v>
      </c>
      <c r="I65">
        <v>450</v>
      </c>
      <c r="J65">
        <v>430</v>
      </c>
      <c r="K65">
        <v>-600</v>
      </c>
      <c r="L65">
        <v>50</v>
      </c>
      <c r="M65">
        <v>-450</v>
      </c>
      <c r="N65">
        <v>-100</v>
      </c>
      <c r="O65">
        <v>-420</v>
      </c>
      <c r="P65">
        <v>100</v>
      </c>
      <c r="Q65">
        <v>150</v>
      </c>
    </row>
    <row r="66" spans="1:20" x14ac:dyDescent="0.25">
      <c r="A66" s="18">
        <v>7</v>
      </c>
      <c r="B66">
        <v>430</v>
      </c>
      <c r="C66">
        <v>-1010</v>
      </c>
      <c r="D66">
        <v>-110</v>
      </c>
      <c r="E66">
        <v>100</v>
      </c>
      <c r="F66">
        <v>-140</v>
      </c>
      <c r="G66">
        <v>200</v>
      </c>
      <c r="H66">
        <v>-620</v>
      </c>
      <c r="I66">
        <v>450</v>
      </c>
      <c r="J66">
        <v>430</v>
      </c>
      <c r="K66">
        <v>-150</v>
      </c>
      <c r="L66">
        <v>50</v>
      </c>
      <c r="M66">
        <v>-480</v>
      </c>
      <c r="N66">
        <v>-200</v>
      </c>
      <c r="O66">
        <v>-420</v>
      </c>
      <c r="P66">
        <v>100</v>
      </c>
      <c r="Q66">
        <v>430</v>
      </c>
    </row>
    <row r="67" spans="1:20" x14ac:dyDescent="0.25">
      <c r="A67" s="18">
        <v>8</v>
      </c>
      <c r="B67">
        <v>-50</v>
      </c>
      <c r="C67">
        <v>-1510</v>
      </c>
      <c r="D67">
        <v>-110</v>
      </c>
      <c r="E67">
        <v>-690</v>
      </c>
      <c r="F67">
        <v>-170</v>
      </c>
      <c r="G67">
        <v>-130</v>
      </c>
      <c r="H67">
        <v>-620</v>
      </c>
      <c r="I67">
        <v>450</v>
      </c>
      <c r="J67">
        <v>430</v>
      </c>
      <c r="K67">
        <v>-100</v>
      </c>
      <c r="L67">
        <v>50</v>
      </c>
      <c r="M67">
        <v>-420</v>
      </c>
      <c r="N67">
        <v>-1000</v>
      </c>
      <c r="O67">
        <v>-170</v>
      </c>
      <c r="P67">
        <v>100</v>
      </c>
      <c r="Q67">
        <v>400</v>
      </c>
    </row>
    <row r="68" spans="1:20" ht="15.75" thickBot="1" x14ac:dyDescent="0.3">
      <c r="A68" s="19" t="s">
        <v>2</v>
      </c>
      <c r="B68" s="13">
        <f>AVERAGE(B64:B67)</f>
        <v>182.5</v>
      </c>
      <c r="C68" s="13">
        <f t="shared" ref="C68:Q68" si="47">AVERAGE(C64:C67)</f>
        <v>-1260</v>
      </c>
      <c r="D68" s="13">
        <f t="shared" si="47"/>
        <v>17.5</v>
      </c>
      <c r="E68" s="13">
        <f t="shared" si="47"/>
        <v>-867.5</v>
      </c>
      <c r="F68" s="13">
        <f t="shared" si="47"/>
        <v>-2.5</v>
      </c>
      <c r="G68" s="13">
        <f t="shared" si="47"/>
        <v>77.5</v>
      </c>
      <c r="H68" s="13">
        <f t="shared" si="47"/>
        <v>-507.5</v>
      </c>
      <c r="I68" s="13">
        <f t="shared" si="47"/>
        <v>325</v>
      </c>
      <c r="J68" s="13">
        <f t="shared" si="47"/>
        <v>430</v>
      </c>
      <c r="K68" s="13">
        <f t="shared" si="47"/>
        <v>-245</v>
      </c>
      <c r="L68" s="13">
        <f t="shared" si="47"/>
        <v>25</v>
      </c>
      <c r="M68" s="13">
        <f t="shared" si="47"/>
        <v>-442.5</v>
      </c>
      <c r="N68" s="13">
        <f t="shared" si="47"/>
        <v>-375</v>
      </c>
      <c r="O68" s="13">
        <f t="shared" si="47"/>
        <v>-327.5</v>
      </c>
      <c r="P68" s="13">
        <f t="shared" si="47"/>
        <v>75</v>
      </c>
      <c r="Q68" s="13">
        <f t="shared" si="47"/>
        <v>345</v>
      </c>
      <c r="R68" s="2" t="s">
        <v>3</v>
      </c>
      <c r="S68" t="s">
        <v>58</v>
      </c>
      <c r="T68" t="s">
        <v>59</v>
      </c>
    </row>
    <row r="69" spans="1:20" ht="15.75" thickTop="1" x14ac:dyDescent="0.25">
      <c r="A69" s="18" t="s">
        <v>48</v>
      </c>
      <c r="B69">
        <f t="shared" ref="B69:Q69" si="48">SIGN(B64-B65)*VLOOKUP(ABS(B64-B65),$C$95:$D$112,2,TRUE)</f>
        <v>10</v>
      </c>
      <c r="C69">
        <f t="shared" si="48"/>
        <v>11</v>
      </c>
      <c r="D69">
        <f t="shared" si="48"/>
        <v>11</v>
      </c>
      <c r="E69">
        <f t="shared" si="48"/>
        <v>0</v>
      </c>
      <c r="F69">
        <f t="shared" si="48"/>
        <v>0</v>
      </c>
      <c r="G69">
        <f t="shared" si="48"/>
        <v>1</v>
      </c>
      <c r="H69">
        <f t="shared" si="48"/>
        <v>10</v>
      </c>
      <c r="I69">
        <f t="shared" si="48"/>
        <v>-11</v>
      </c>
      <c r="J69">
        <f t="shared" si="48"/>
        <v>0</v>
      </c>
      <c r="K69">
        <f t="shared" si="48"/>
        <v>10</v>
      </c>
      <c r="L69">
        <f t="shared" si="48"/>
        <v>-3</v>
      </c>
      <c r="M69">
        <f t="shared" si="48"/>
        <v>1</v>
      </c>
      <c r="N69">
        <f t="shared" si="48"/>
        <v>-3</v>
      </c>
      <c r="O69">
        <f t="shared" si="48"/>
        <v>3</v>
      </c>
      <c r="P69">
        <f t="shared" si="48"/>
        <v>-3</v>
      </c>
      <c r="Q69">
        <f t="shared" si="48"/>
        <v>6</v>
      </c>
      <c r="R69">
        <f>SUM(B69:Q69)</f>
        <v>43</v>
      </c>
      <c r="S69" s="20">
        <f t="shared" ref="S69:S80" si="49">IF(SIGN(R69)&lt;0,(20-VLOOKUP(ABS(R69),$A$95:$B$156,2,TRUE)),VLOOKUP(ABS(R69),$A$95:$B$156,2,TRUE))</f>
        <v>18.440000000000001</v>
      </c>
    </row>
    <row r="70" spans="1:20" x14ac:dyDescent="0.25">
      <c r="A70" s="18"/>
      <c r="B70">
        <f t="shared" ref="B70:Q70" si="50">SIGN(B64-B66)*VLOOKUP(ABS(B64-B66),$C$95:$D$112,2,TRUE)</f>
        <v>-1</v>
      </c>
      <c r="C70">
        <f t="shared" si="50"/>
        <v>0</v>
      </c>
      <c r="D70">
        <f t="shared" si="50"/>
        <v>11</v>
      </c>
      <c r="E70">
        <f t="shared" si="50"/>
        <v>-17</v>
      </c>
      <c r="F70">
        <f t="shared" si="50"/>
        <v>7</v>
      </c>
      <c r="G70">
        <f t="shared" si="50"/>
        <v>-2</v>
      </c>
      <c r="H70">
        <f t="shared" si="50"/>
        <v>10</v>
      </c>
      <c r="I70">
        <f t="shared" si="50"/>
        <v>-11</v>
      </c>
      <c r="J70">
        <f t="shared" si="50"/>
        <v>0</v>
      </c>
      <c r="K70">
        <f t="shared" si="50"/>
        <v>1</v>
      </c>
      <c r="L70">
        <f t="shared" si="50"/>
        <v>-3</v>
      </c>
      <c r="M70">
        <f t="shared" si="50"/>
        <v>2</v>
      </c>
      <c r="N70">
        <f t="shared" si="50"/>
        <v>0</v>
      </c>
      <c r="O70">
        <f t="shared" si="50"/>
        <v>3</v>
      </c>
      <c r="P70">
        <f t="shared" si="50"/>
        <v>-3</v>
      </c>
      <c r="Q70">
        <f t="shared" si="50"/>
        <v>-1</v>
      </c>
      <c r="R70">
        <f t="shared" ref="R70:R80" si="51">SUM(B70:Q70)</f>
        <v>-4</v>
      </c>
      <c r="S70" s="20">
        <f t="shared" si="49"/>
        <v>8.8000000000000007</v>
      </c>
    </row>
    <row r="71" spans="1:20" x14ac:dyDescent="0.25">
      <c r="A71" s="18"/>
      <c r="B71">
        <f t="shared" ref="B71:Q71" si="52">SIGN(B64-B67)*VLOOKUP(ABS(B64-B67),$C$95:$D$112,2,TRUE)</f>
        <v>10</v>
      </c>
      <c r="C71">
        <f t="shared" si="52"/>
        <v>11</v>
      </c>
      <c r="D71">
        <f t="shared" si="52"/>
        <v>11</v>
      </c>
      <c r="E71">
        <f t="shared" si="52"/>
        <v>-13</v>
      </c>
      <c r="F71">
        <f t="shared" si="52"/>
        <v>8</v>
      </c>
      <c r="G71">
        <f t="shared" si="52"/>
        <v>7</v>
      </c>
      <c r="H71">
        <f t="shared" si="52"/>
        <v>10</v>
      </c>
      <c r="I71">
        <f t="shared" si="52"/>
        <v>-11</v>
      </c>
      <c r="J71">
        <f t="shared" si="52"/>
        <v>0</v>
      </c>
      <c r="K71">
        <f t="shared" si="52"/>
        <v>-1</v>
      </c>
      <c r="L71">
        <f t="shared" si="52"/>
        <v>-3</v>
      </c>
      <c r="M71">
        <f t="shared" si="52"/>
        <v>0</v>
      </c>
      <c r="N71">
        <f t="shared" si="52"/>
        <v>13</v>
      </c>
      <c r="O71">
        <f t="shared" si="52"/>
        <v>-4</v>
      </c>
      <c r="P71">
        <f t="shared" si="52"/>
        <v>-3</v>
      </c>
      <c r="Q71">
        <f t="shared" si="52"/>
        <v>0</v>
      </c>
      <c r="R71">
        <f t="shared" si="51"/>
        <v>35</v>
      </c>
      <c r="S71" s="20">
        <f t="shared" si="49"/>
        <v>17.45</v>
      </c>
      <c r="T71" s="20">
        <f>AVERAGE(S69:S71)</f>
        <v>14.896666666666667</v>
      </c>
    </row>
    <row r="72" spans="1:20" x14ac:dyDescent="0.25">
      <c r="A72" s="18">
        <v>4</v>
      </c>
      <c r="B72">
        <f t="shared" ref="B72:Q72" si="53">SIGN(B65-B64)*VLOOKUP(ABS(B65-B64),$C$95:$D$112,2,TRUE)</f>
        <v>-10</v>
      </c>
      <c r="C72">
        <f t="shared" si="53"/>
        <v>-11</v>
      </c>
      <c r="D72">
        <f t="shared" si="53"/>
        <v>-11</v>
      </c>
      <c r="E72">
        <f t="shared" si="53"/>
        <v>0</v>
      </c>
      <c r="F72">
        <f t="shared" si="53"/>
        <v>0</v>
      </c>
      <c r="G72">
        <f t="shared" si="53"/>
        <v>-1</v>
      </c>
      <c r="H72">
        <f t="shared" si="53"/>
        <v>-10</v>
      </c>
      <c r="I72">
        <f t="shared" si="53"/>
        <v>11</v>
      </c>
      <c r="J72">
        <f t="shared" si="53"/>
        <v>0</v>
      </c>
      <c r="K72">
        <f t="shared" si="53"/>
        <v>-10</v>
      </c>
      <c r="L72">
        <f t="shared" si="53"/>
        <v>3</v>
      </c>
      <c r="M72">
        <f t="shared" si="53"/>
        <v>-1</v>
      </c>
      <c r="N72">
        <f t="shared" si="53"/>
        <v>3</v>
      </c>
      <c r="O72">
        <f t="shared" si="53"/>
        <v>-3</v>
      </c>
      <c r="P72">
        <f t="shared" si="53"/>
        <v>3</v>
      </c>
      <c r="Q72">
        <f t="shared" si="53"/>
        <v>-6</v>
      </c>
      <c r="R72">
        <f t="shared" si="51"/>
        <v>-43</v>
      </c>
      <c r="S72" s="20">
        <f t="shared" si="49"/>
        <v>1.5599999999999987</v>
      </c>
    </row>
    <row r="73" spans="1:20" x14ac:dyDescent="0.25">
      <c r="A73" s="18"/>
      <c r="B73">
        <f t="shared" ref="B73:Q73" si="54">SIGN(B65-B66)*VLOOKUP(ABS(B65-B66),$C$95:$D$112,2,TRUE)</f>
        <v>-10</v>
      </c>
      <c r="C73">
        <f t="shared" si="54"/>
        <v>-11</v>
      </c>
      <c r="D73">
        <f t="shared" si="54"/>
        <v>-1</v>
      </c>
      <c r="E73">
        <f t="shared" si="54"/>
        <v>-17</v>
      </c>
      <c r="F73">
        <f t="shared" si="54"/>
        <v>7</v>
      </c>
      <c r="G73">
        <f t="shared" si="54"/>
        <v>-3</v>
      </c>
      <c r="H73">
        <f t="shared" si="54"/>
        <v>0</v>
      </c>
      <c r="I73">
        <f t="shared" si="54"/>
        <v>0</v>
      </c>
      <c r="J73">
        <f t="shared" si="54"/>
        <v>0</v>
      </c>
      <c r="K73">
        <f t="shared" si="54"/>
        <v>-10</v>
      </c>
      <c r="L73">
        <f t="shared" si="54"/>
        <v>0</v>
      </c>
      <c r="M73">
        <f t="shared" si="54"/>
        <v>1</v>
      </c>
      <c r="N73">
        <f t="shared" si="54"/>
        <v>3</v>
      </c>
      <c r="O73">
        <f t="shared" si="54"/>
        <v>0</v>
      </c>
      <c r="P73">
        <f t="shared" si="54"/>
        <v>0</v>
      </c>
      <c r="Q73">
        <f t="shared" si="54"/>
        <v>-7</v>
      </c>
      <c r="R73">
        <f t="shared" si="51"/>
        <v>-48</v>
      </c>
      <c r="S73" s="20">
        <f t="shared" si="49"/>
        <v>1.0300000000000011</v>
      </c>
    </row>
    <row r="74" spans="1:20" x14ac:dyDescent="0.25">
      <c r="A74" s="18"/>
      <c r="B74">
        <f t="shared" ref="B74:Q74" si="55">SIGN(B65-B67)*VLOOKUP(ABS(B65-B67),$C$95:$D$112,2,TRUE)</f>
        <v>0</v>
      </c>
      <c r="C74">
        <f t="shared" si="55"/>
        <v>0</v>
      </c>
      <c r="D74">
        <f t="shared" si="55"/>
        <v>-1</v>
      </c>
      <c r="E74">
        <f t="shared" si="55"/>
        <v>-13</v>
      </c>
      <c r="F74">
        <f t="shared" si="55"/>
        <v>8</v>
      </c>
      <c r="G74">
        <f t="shared" si="55"/>
        <v>6</v>
      </c>
      <c r="H74">
        <f t="shared" si="55"/>
        <v>0</v>
      </c>
      <c r="I74">
        <f t="shared" si="55"/>
        <v>0</v>
      </c>
      <c r="J74">
        <f t="shared" si="55"/>
        <v>0</v>
      </c>
      <c r="K74">
        <f t="shared" si="55"/>
        <v>-11</v>
      </c>
      <c r="L74">
        <f t="shared" si="55"/>
        <v>0</v>
      </c>
      <c r="M74">
        <f t="shared" si="55"/>
        <v>-1</v>
      </c>
      <c r="N74">
        <f t="shared" si="55"/>
        <v>14</v>
      </c>
      <c r="O74">
        <f t="shared" si="55"/>
        <v>-6</v>
      </c>
      <c r="P74">
        <f t="shared" si="55"/>
        <v>0</v>
      </c>
      <c r="Q74">
        <f t="shared" si="55"/>
        <v>-6</v>
      </c>
      <c r="R74">
        <f t="shared" si="51"/>
        <v>-10</v>
      </c>
      <c r="S74" s="20">
        <f t="shared" si="49"/>
        <v>7.1999999999999993</v>
      </c>
      <c r="T74" s="20">
        <f>AVERAGE(S72:S74)</f>
        <v>3.2633333333333332</v>
      </c>
    </row>
    <row r="75" spans="1:20" x14ac:dyDescent="0.25">
      <c r="A75" s="18">
        <v>7</v>
      </c>
      <c r="B75">
        <f t="shared" ref="B75:Q75" si="56">SIGN(B66-B64)*VLOOKUP(ABS(B66-B64),$C$95:$D$112,2,TRUE)</f>
        <v>1</v>
      </c>
      <c r="C75">
        <f t="shared" si="56"/>
        <v>0</v>
      </c>
      <c r="D75">
        <f t="shared" si="56"/>
        <v>-11</v>
      </c>
      <c r="E75">
        <f t="shared" si="56"/>
        <v>17</v>
      </c>
      <c r="F75">
        <f t="shared" si="56"/>
        <v>-7</v>
      </c>
      <c r="G75">
        <f t="shared" si="56"/>
        <v>2</v>
      </c>
      <c r="H75">
        <f t="shared" si="56"/>
        <v>-10</v>
      </c>
      <c r="I75">
        <f t="shared" si="56"/>
        <v>11</v>
      </c>
      <c r="J75">
        <f t="shared" si="56"/>
        <v>0</v>
      </c>
      <c r="K75">
        <f t="shared" si="56"/>
        <v>-1</v>
      </c>
      <c r="L75">
        <f t="shared" si="56"/>
        <v>3</v>
      </c>
      <c r="M75">
        <f t="shared" si="56"/>
        <v>-2</v>
      </c>
      <c r="N75">
        <f t="shared" si="56"/>
        <v>0</v>
      </c>
      <c r="O75">
        <f t="shared" si="56"/>
        <v>-3</v>
      </c>
      <c r="P75">
        <f t="shared" si="56"/>
        <v>3</v>
      </c>
      <c r="Q75">
        <f t="shared" si="56"/>
        <v>1</v>
      </c>
      <c r="R75">
        <f t="shared" si="51"/>
        <v>4</v>
      </c>
      <c r="S75" s="20">
        <f t="shared" si="49"/>
        <v>11.2</v>
      </c>
    </row>
    <row r="76" spans="1:20" x14ac:dyDescent="0.25">
      <c r="A76" s="18"/>
      <c r="B76">
        <f t="shared" ref="B76:Q76" si="57">SIGN(B66-B65)*VLOOKUP(ABS(B66-B65),$C$95:$D$112,2,TRUE)</f>
        <v>10</v>
      </c>
      <c r="C76">
        <f t="shared" si="57"/>
        <v>11</v>
      </c>
      <c r="D76">
        <f t="shared" si="57"/>
        <v>1</v>
      </c>
      <c r="E76">
        <f t="shared" si="57"/>
        <v>17</v>
      </c>
      <c r="F76">
        <f t="shared" si="57"/>
        <v>-7</v>
      </c>
      <c r="G76">
        <f t="shared" si="57"/>
        <v>3</v>
      </c>
      <c r="H76">
        <f t="shared" si="57"/>
        <v>0</v>
      </c>
      <c r="I76">
        <f t="shared" si="57"/>
        <v>0</v>
      </c>
      <c r="J76">
        <f t="shared" si="57"/>
        <v>0</v>
      </c>
      <c r="K76">
        <f t="shared" si="57"/>
        <v>10</v>
      </c>
      <c r="L76">
        <f t="shared" si="57"/>
        <v>0</v>
      </c>
      <c r="M76">
        <f t="shared" si="57"/>
        <v>-1</v>
      </c>
      <c r="N76">
        <f t="shared" si="57"/>
        <v>-3</v>
      </c>
      <c r="O76">
        <f t="shared" si="57"/>
        <v>0</v>
      </c>
      <c r="P76">
        <f t="shared" si="57"/>
        <v>0</v>
      </c>
      <c r="Q76">
        <f t="shared" si="57"/>
        <v>7</v>
      </c>
      <c r="R76">
        <f t="shared" si="51"/>
        <v>48</v>
      </c>
      <c r="S76" s="20">
        <f t="shared" si="49"/>
        <v>18.97</v>
      </c>
    </row>
    <row r="77" spans="1:20" x14ac:dyDescent="0.25">
      <c r="A77" s="18"/>
      <c r="B77">
        <f t="shared" ref="B77:Q77" si="58">SIGN(B66-B67)*VLOOKUP(ABS(B66-B67),$C$95:$D$112,2,TRUE)</f>
        <v>10</v>
      </c>
      <c r="C77">
        <f t="shared" si="58"/>
        <v>11</v>
      </c>
      <c r="D77">
        <f t="shared" si="58"/>
        <v>0</v>
      </c>
      <c r="E77">
        <f t="shared" si="58"/>
        <v>13</v>
      </c>
      <c r="F77">
        <f t="shared" si="58"/>
        <v>1</v>
      </c>
      <c r="G77">
        <f t="shared" si="58"/>
        <v>8</v>
      </c>
      <c r="H77">
        <f t="shared" si="58"/>
        <v>0</v>
      </c>
      <c r="I77">
        <f t="shared" si="58"/>
        <v>0</v>
      </c>
      <c r="J77">
        <f t="shared" si="58"/>
        <v>0</v>
      </c>
      <c r="K77">
        <f t="shared" si="58"/>
        <v>-2</v>
      </c>
      <c r="L77">
        <f t="shared" si="58"/>
        <v>0</v>
      </c>
      <c r="M77">
        <f t="shared" si="58"/>
        <v>-2</v>
      </c>
      <c r="N77">
        <f t="shared" si="58"/>
        <v>13</v>
      </c>
      <c r="O77">
        <f t="shared" si="58"/>
        <v>-6</v>
      </c>
      <c r="P77">
        <f t="shared" si="58"/>
        <v>0</v>
      </c>
      <c r="Q77">
        <f t="shared" si="58"/>
        <v>1</v>
      </c>
      <c r="R77">
        <f t="shared" si="51"/>
        <v>47</v>
      </c>
      <c r="S77" s="20">
        <f t="shared" si="49"/>
        <v>18.87</v>
      </c>
      <c r="T77" s="20">
        <f>AVERAGE(S75:S77)</f>
        <v>16.346666666666668</v>
      </c>
    </row>
    <row r="78" spans="1:20" x14ac:dyDescent="0.25">
      <c r="A78" s="18">
        <v>8</v>
      </c>
      <c r="B78">
        <f t="shared" ref="B78:Q78" si="59">SIGN(B67-B64)*VLOOKUP(ABS(B67-B64),$C$95:$D$112,2,TRUE)</f>
        <v>-10</v>
      </c>
      <c r="C78">
        <f t="shared" si="59"/>
        <v>-11</v>
      </c>
      <c r="D78">
        <f t="shared" si="59"/>
        <v>-11</v>
      </c>
      <c r="E78">
        <f t="shared" si="59"/>
        <v>13</v>
      </c>
      <c r="F78">
        <f t="shared" si="59"/>
        <v>-8</v>
      </c>
      <c r="G78">
        <f t="shared" si="59"/>
        <v>-7</v>
      </c>
      <c r="H78">
        <f t="shared" si="59"/>
        <v>-10</v>
      </c>
      <c r="I78">
        <f t="shared" si="59"/>
        <v>11</v>
      </c>
      <c r="J78">
        <f t="shared" si="59"/>
        <v>0</v>
      </c>
      <c r="K78">
        <f t="shared" si="59"/>
        <v>1</v>
      </c>
      <c r="L78">
        <f t="shared" si="59"/>
        <v>3</v>
      </c>
      <c r="M78">
        <f t="shared" si="59"/>
        <v>0</v>
      </c>
      <c r="N78">
        <f t="shared" si="59"/>
        <v>-13</v>
      </c>
      <c r="O78">
        <f t="shared" si="59"/>
        <v>4</v>
      </c>
      <c r="P78">
        <f t="shared" si="59"/>
        <v>3</v>
      </c>
      <c r="Q78">
        <f t="shared" si="59"/>
        <v>0</v>
      </c>
      <c r="R78">
        <f t="shared" si="51"/>
        <v>-35</v>
      </c>
      <c r="S78" s="20">
        <f t="shared" si="49"/>
        <v>2.5500000000000007</v>
      </c>
    </row>
    <row r="79" spans="1:20" x14ac:dyDescent="0.25">
      <c r="A79" s="18"/>
      <c r="B79">
        <f t="shared" ref="B79:Q79" si="60">SIGN(B67-B65)*VLOOKUP(ABS(B67-B65),$C$95:$D$112,2,TRUE)</f>
        <v>0</v>
      </c>
      <c r="C79">
        <f t="shared" si="60"/>
        <v>0</v>
      </c>
      <c r="D79">
        <f t="shared" si="60"/>
        <v>1</v>
      </c>
      <c r="E79">
        <f t="shared" si="60"/>
        <v>13</v>
      </c>
      <c r="F79">
        <f t="shared" si="60"/>
        <v>-8</v>
      </c>
      <c r="G79">
        <f t="shared" si="60"/>
        <v>-6</v>
      </c>
      <c r="H79">
        <f t="shared" si="60"/>
        <v>0</v>
      </c>
      <c r="I79">
        <f t="shared" si="60"/>
        <v>0</v>
      </c>
      <c r="J79">
        <f t="shared" si="60"/>
        <v>0</v>
      </c>
      <c r="K79">
        <f t="shared" si="60"/>
        <v>11</v>
      </c>
      <c r="L79">
        <f t="shared" si="60"/>
        <v>0</v>
      </c>
      <c r="M79">
        <f t="shared" si="60"/>
        <v>1</v>
      </c>
      <c r="N79">
        <f t="shared" si="60"/>
        <v>-14</v>
      </c>
      <c r="O79">
        <f t="shared" si="60"/>
        <v>6</v>
      </c>
      <c r="P79">
        <f t="shared" si="60"/>
        <v>0</v>
      </c>
      <c r="Q79">
        <f t="shared" si="60"/>
        <v>6</v>
      </c>
      <c r="R79">
        <f t="shared" si="51"/>
        <v>10</v>
      </c>
      <c r="S79" s="20">
        <f t="shared" si="49"/>
        <v>12.8</v>
      </c>
    </row>
    <row r="80" spans="1:20" x14ac:dyDescent="0.25">
      <c r="A80" s="18"/>
      <c r="B80">
        <f t="shared" ref="B80:Q80" si="61">SIGN(B67-B66)*VLOOKUP(ABS(B67-B66),$C$95:$D$112,2,TRUE)</f>
        <v>-10</v>
      </c>
      <c r="C80">
        <f t="shared" si="61"/>
        <v>-11</v>
      </c>
      <c r="D80">
        <f t="shared" si="61"/>
        <v>0</v>
      </c>
      <c r="E80">
        <f t="shared" si="61"/>
        <v>-13</v>
      </c>
      <c r="F80">
        <f t="shared" si="61"/>
        <v>-1</v>
      </c>
      <c r="G80">
        <f t="shared" si="61"/>
        <v>-8</v>
      </c>
      <c r="H80">
        <f t="shared" si="61"/>
        <v>0</v>
      </c>
      <c r="I80">
        <f t="shared" si="61"/>
        <v>0</v>
      </c>
      <c r="J80">
        <f t="shared" si="61"/>
        <v>0</v>
      </c>
      <c r="K80">
        <f t="shared" si="61"/>
        <v>2</v>
      </c>
      <c r="L80">
        <f t="shared" si="61"/>
        <v>0</v>
      </c>
      <c r="M80">
        <f t="shared" si="61"/>
        <v>2</v>
      </c>
      <c r="N80">
        <f t="shared" si="61"/>
        <v>-13</v>
      </c>
      <c r="O80">
        <f t="shared" si="61"/>
        <v>6</v>
      </c>
      <c r="P80">
        <f t="shared" si="61"/>
        <v>0</v>
      </c>
      <c r="Q80">
        <f t="shared" si="61"/>
        <v>-1</v>
      </c>
      <c r="R80">
        <f t="shared" si="51"/>
        <v>-47</v>
      </c>
      <c r="S80" s="20">
        <f t="shared" si="49"/>
        <v>1.129999999999999</v>
      </c>
      <c r="T80" s="20">
        <f>AVERAGE(S78:S80)</f>
        <v>5.4933333333333332</v>
      </c>
    </row>
    <row r="94" spans="1:4" x14ac:dyDescent="0.25">
      <c r="A94" t="s">
        <v>58</v>
      </c>
      <c r="B94" t="s">
        <v>60</v>
      </c>
      <c r="C94" s="15" t="s">
        <v>50</v>
      </c>
      <c r="D94" s="15" t="s">
        <v>3</v>
      </c>
    </row>
    <row r="95" spans="1:4" x14ac:dyDescent="0.25">
      <c r="A95">
        <v>0</v>
      </c>
      <c r="B95">
        <v>10</v>
      </c>
      <c r="C95" s="15">
        <v>0</v>
      </c>
      <c r="D95" s="15">
        <v>0</v>
      </c>
    </row>
    <row r="96" spans="1:4" x14ac:dyDescent="0.25">
      <c r="A96">
        <f t="shared" ref="A96:A127" si="62">A95+1</f>
        <v>1</v>
      </c>
      <c r="B96">
        <v>10.31</v>
      </c>
      <c r="C96" s="15">
        <v>20</v>
      </c>
      <c r="D96" s="15">
        <v>1</v>
      </c>
    </row>
    <row r="97" spans="1:4" x14ac:dyDescent="0.25">
      <c r="A97">
        <f t="shared" si="62"/>
        <v>2</v>
      </c>
      <c r="B97">
        <v>10.61</v>
      </c>
      <c r="C97" s="15">
        <v>50</v>
      </c>
      <c r="D97" s="15">
        <v>2</v>
      </c>
    </row>
    <row r="98" spans="1:4" x14ac:dyDescent="0.25">
      <c r="A98">
        <f t="shared" si="62"/>
        <v>3</v>
      </c>
      <c r="B98">
        <v>10.91</v>
      </c>
      <c r="C98" s="15">
        <v>90</v>
      </c>
      <c r="D98" s="15">
        <v>3</v>
      </c>
    </row>
    <row r="99" spans="1:4" x14ac:dyDescent="0.25">
      <c r="A99">
        <f t="shared" si="62"/>
        <v>4</v>
      </c>
      <c r="B99">
        <v>11.2</v>
      </c>
      <c r="C99" s="15">
        <v>130</v>
      </c>
      <c r="D99" s="15">
        <v>4</v>
      </c>
    </row>
    <row r="100" spans="1:4" x14ac:dyDescent="0.25">
      <c r="A100">
        <f t="shared" si="62"/>
        <v>5</v>
      </c>
      <c r="B100">
        <v>11.48</v>
      </c>
      <c r="C100" s="15">
        <v>170</v>
      </c>
      <c r="D100" s="15">
        <v>5</v>
      </c>
    </row>
    <row r="101" spans="1:4" x14ac:dyDescent="0.25">
      <c r="A101">
        <f t="shared" si="62"/>
        <v>6</v>
      </c>
      <c r="B101">
        <v>11.76</v>
      </c>
      <c r="C101" s="15">
        <v>220</v>
      </c>
      <c r="D101" s="15">
        <v>6</v>
      </c>
    </row>
    <row r="102" spans="1:4" x14ac:dyDescent="0.25">
      <c r="A102">
        <f t="shared" si="62"/>
        <v>7</v>
      </c>
      <c r="B102">
        <v>12.03</v>
      </c>
      <c r="C102" s="15">
        <v>270</v>
      </c>
      <c r="D102" s="15">
        <v>7</v>
      </c>
    </row>
    <row r="103" spans="1:4" x14ac:dyDescent="0.25">
      <c r="A103">
        <f t="shared" si="62"/>
        <v>8</v>
      </c>
      <c r="B103">
        <v>12.29</v>
      </c>
      <c r="C103" s="15">
        <v>320</v>
      </c>
      <c r="D103" s="15">
        <v>8</v>
      </c>
    </row>
    <row r="104" spans="1:4" x14ac:dyDescent="0.25">
      <c r="A104">
        <f t="shared" si="62"/>
        <v>9</v>
      </c>
      <c r="B104">
        <v>12.55</v>
      </c>
      <c r="C104" s="15">
        <v>370</v>
      </c>
      <c r="D104" s="15">
        <v>9</v>
      </c>
    </row>
    <row r="105" spans="1:4" x14ac:dyDescent="0.25">
      <c r="A105">
        <f t="shared" si="62"/>
        <v>10</v>
      </c>
      <c r="B105">
        <v>12.8</v>
      </c>
      <c r="C105" s="15">
        <v>430</v>
      </c>
      <c r="D105" s="15">
        <v>10</v>
      </c>
    </row>
    <row r="106" spans="1:4" x14ac:dyDescent="0.25">
      <c r="A106">
        <f t="shared" si="62"/>
        <v>11</v>
      </c>
      <c r="B106">
        <v>13.04</v>
      </c>
      <c r="C106" s="15">
        <v>500</v>
      </c>
      <c r="D106" s="15">
        <v>11</v>
      </c>
    </row>
    <row r="107" spans="1:4" x14ac:dyDescent="0.25">
      <c r="A107">
        <f t="shared" si="62"/>
        <v>12</v>
      </c>
      <c r="B107">
        <v>13.28</v>
      </c>
      <c r="C107" s="15">
        <v>600</v>
      </c>
      <c r="D107" s="15">
        <v>12</v>
      </c>
    </row>
    <row r="108" spans="1:4" x14ac:dyDescent="0.25">
      <c r="A108">
        <f t="shared" si="62"/>
        <v>13</v>
      </c>
      <c r="B108">
        <v>13.52</v>
      </c>
      <c r="C108" s="15">
        <v>750</v>
      </c>
      <c r="D108" s="15">
        <v>13</v>
      </c>
    </row>
    <row r="109" spans="1:4" x14ac:dyDescent="0.25">
      <c r="A109">
        <f t="shared" si="62"/>
        <v>14</v>
      </c>
      <c r="B109">
        <v>13.75</v>
      </c>
      <c r="C109" s="15">
        <v>900</v>
      </c>
      <c r="D109" s="15">
        <v>14</v>
      </c>
    </row>
    <row r="110" spans="1:4" x14ac:dyDescent="0.25">
      <c r="A110">
        <f t="shared" si="62"/>
        <v>15</v>
      </c>
      <c r="B110">
        <v>13.97</v>
      </c>
      <c r="C110" s="15">
        <v>1100</v>
      </c>
      <c r="D110" s="15">
        <v>15</v>
      </c>
    </row>
    <row r="111" spans="1:4" x14ac:dyDescent="0.25">
      <c r="A111">
        <f t="shared" si="62"/>
        <v>16</v>
      </c>
      <c r="B111">
        <v>14.18</v>
      </c>
      <c r="C111" s="15">
        <v>1300</v>
      </c>
      <c r="D111" s="15">
        <v>16</v>
      </c>
    </row>
    <row r="112" spans="1:4" x14ac:dyDescent="0.25">
      <c r="A112">
        <f t="shared" si="62"/>
        <v>17</v>
      </c>
      <c r="B112">
        <v>14.39</v>
      </c>
      <c r="C112" s="15">
        <v>1500</v>
      </c>
      <c r="D112" s="15">
        <v>17</v>
      </c>
    </row>
    <row r="113" spans="1:2" x14ac:dyDescent="0.25">
      <c r="A113">
        <f t="shared" si="62"/>
        <v>18</v>
      </c>
      <c r="B113">
        <v>14.6</v>
      </c>
    </row>
    <row r="114" spans="1:2" x14ac:dyDescent="0.25">
      <c r="A114">
        <f t="shared" si="62"/>
        <v>19</v>
      </c>
      <c r="B114">
        <v>14.8</v>
      </c>
    </row>
    <row r="115" spans="1:2" x14ac:dyDescent="0.25">
      <c r="A115">
        <f t="shared" si="62"/>
        <v>20</v>
      </c>
      <c r="B115">
        <v>15</v>
      </c>
    </row>
    <row r="116" spans="1:2" x14ac:dyDescent="0.25">
      <c r="A116">
        <f t="shared" si="62"/>
        <v>21</v>
      </c>
      <c r="B116">
        <v>15.19</v>
      </c>
    </row>
    <row r="117" spans="1:2" x14ac:dyDescent="0.25">
      <c r="A117">
        <f t="shared" si="62"/>
        <v>22</v>
      </c>
      <c r="B117">
        <v>15.38</v>
      </c>
    </row>
    <row r="118" spans="1:2" x14ac:dyDescent="0.25">
      <c r="A118">
        <f t="shared" si="62"/>
        <v>23</v>
      </c>
      <c r="B118">
        <v>15.56</v>
      </c>
    </row>
    <row r="119" spans="1:2" x14ac:dyDescent="0.25">
      <c r="A119">
        <f t="shared" si="62"/>
        <v>24</v>
      </c>
      <c r="B119">
        <v>15.74</v>
      </c>
    </row>
    <row r="120" spans="1:2" x14ac:dyDescent="0.25">
      <c r="A120">
        <f t="shared" si="62"/>
        <v>25</v>
      </c>
      <c r="B120">
        <v>15.92</v>
      </c>
    </row>
    <row r="121" spans="1:2" x14ac:dyDescent="0.25">
      <c r="A121">
        <f t="shared" si="62"/>
        <v>26</v>
      </c>
      <c r="B121">
        <v>16.09</v>
      </c>
    </row>
    <row r="122" spans="1:2" x14ac:dyDescent="0.25">
      <c r="A122">
        <f t="shared" si="62"/>
        <v>27</v>
      </c>
      <c r="B122">
        <v>16.260000000000002</v>
      </c>
    </row>
    <row r="123" spans="1:2" x14ac:dyDescent="0.25">
      <c r="A123">
        <f t="shared" si="62"/>
        <v>28</v>
      </c>
      <c r="B123">
        <v>16.420000000000002</v>
      </c>
    </row>
    <row r="124" spans="1:2" x14ac:dyDescent="0.25">
      <c r="A124">
        <f t="shared" si="62"/>
        <v>29</v>
      </c>
      <c r="B124">
        <v>16.579999999999998</v>
      </c>
    </row>
    <row r="125" spans="1:2" x14ac:dyDescent="0.25">
      <c r="A125">
        <f t="shared" si="62"/>
        <v>30</v>
      </c>
      <c r="B125">
        <v>16.73</v>
      </c>
    </row>
    <row r="126" spans="1:2" x14ac:dyDescent="0.25">
      <c r="A126">
        <f t="shared" si="62"/>
        <v>31</v>
      </c>
      <c r="B126">
        <v>16.88</v>
      </c>
    </row>
    <row r="127" spans="1:2" x14ac:dyDescent="0.25">
      <c r="A127">
        <f t="shared" si="62"/>
        <v>32</v>
      </c>
      <c r="B127">
        <v>17.03</v>
      </c>
    </row>
    <row r="128" spans="1:2" x14ac:dyDescent="0.25">
      <c r="A128">
        <f t="shared" ref="A128:A155" si="63">A127+1</f>
        <v>33</v>
      </c>
      <c r="B128">
        <v>17.170000000000002</v>
      </c>
    </row>
    <row r="129" spans="1:2" x14ac:dyDescent="0.25">
      <c r="A129">
        <f t="shared" si="63"/>
        <v>34</v>
      </c>
      <c r="B129">
        <v>17.309999999999999</v>
      </c>
    </row>
    <row r="130" spans="1:2" x14ac:dyDescent="0.25">
      <c r="A130">
        <f t="shared" si="63"/>
        <v>35</v>
      </c>
      <c r="B130">
        <v>17.45</v>
      </c>
    </row>
    <row r="131" spans="1:2" x14ac:dyDescent="0.25">
      <c r="A131">
        <f t="shared" si="63"/>
        <v>36</v>
      </c>
      <c r="B131">
        <v>17.59</v>
      </c>
    </row>
    <row r="132" spans="1:2" x14ac:dyDescent="0.25">
      <c r="A132">
        <f t="shared" si="63"/>
        <v>37</v>
      </c>
      <c r="B132">
        <v>17.72</v>
      </c>
    </row>
    <row r="133" spans="1:2" x14ac:dyDescent="0.25">
      <c r="A133">
        <f t="shared" si="63"/>
        <v>38</v>
      </c>
      <c r="B133">
        <v>17.850000000000001</v>
      </c>
    </row>
    <row r="134" spans="1:2" x14ac:dyDescent="0.25">
      <c r="A134">
        <f t="shared" si="63"/>
        <v>39</v>
      </c>
      <c r="B134">
        <v>17.97</v>
      </c>
    </row>
    <row r="135" spans="1:2" x14ac:dyDescent="0.25">
      <c r="A135">
        <f t="shared" si="63"/>
        <v>40</v>
      </c>
      <c r="B135">
        <v>18.09</v>
      </c>
    </row>
    <row r="136" spans="1:2" x14ac:dyDescent="0.25">
      <c r="A136">
        <f t="shared" si="63"/>
        <v>41</v>
      </c>
      <c r="B136">
        <v>18.21</v>
      </c>
    </row>
    <row r="137" spans="1:2" x14ac:dyDescent="0.25">
      <c r="A137">
        <f t="shared" si="63"/>
        <v>42</v>
      </c>
      <c r="B137">
        <v>18.329999999999998</v>
      </c>
    </row>
    <row r="138" spans="1:2" x14ac:dyDescent="0.25">
      <c r="A138">
        <f t="shared" si="63"/>
        <v>43</v>
      </c>
      <c r="B138">
        <v>18.440000000000001</v>
      </c>
    </row>
    <row r="139" spans="1:2" x14ac:dyDescent="0.25">
      <c r="A139">
        <f t="shared" si="63"/>
        <v>44</v>
      </c>
      <c r="B139">
        <v>18.55</v>
      </c>
    </row>
    <row r="140" spans="1:2" x14ac:dyDescent="0.25">
      <c r="A140">
        <f t="shared" si="63"/>
        <v>45</v>
      </c>
      <c r="B140">
        <v>18.66</v>
      </c>
    </row>
    <row r="141" spans="1:2" x14ac:dyDescent="0.25">
      <c r="A141">
        <f t="shared" si="63"/>
        <v>46</v>
      </c>
      <c r="B141">
        <v>18.77</v>
      </c>
    </row>
    <row r="142" spans="1:2" x14ac:dyDescent="0.25">
      <c r="A142">
        <f t="shared" si="63"/>
        <v>47</v>
      </c>
      <c r="B142">
        <v>18.87</v>
      </c>
    </row>
    <row r="143" spans="1:2" x14ac:dyDescent="0.25">
      <c r="A143">
        <f t="shared" si="63"/>
        <v>48</v>
      </c>
      <c r="B143">
        <v>18.97</v>
      </c>
    </row>
    <row r="144" spans="1:2" x14ac:dyDescent="0.25">
      <c r="A144">
        <f t="shared" si="63"/>
        <v>49</v>
      </c>
      <c r="B144">
        <v>19.07</v>
      </c>
    </row>
    <row r="145" spans="1:2" x14ac:dyDescent="0.25">
      <c r="A145">
        <f t="shared" si="63"/>
        <v>50</v>
      </c>
      <c r="B145">
        <v>19.16</v>
      </c>
    </row>
    <row r="146" spans="1:2" x14ac:dyDescent="0.25">
      <c r="A146">
        <f t="shared" si="63"/>
        <v>51</v>
      </c>
      <c r="B146">
        <v>19.25</v>
      </c>
    </row>
    <row r="147" spans="1:2" x14ac:dyDescent="0.25">
      <c r="A147">
        <f t="shared" si="63"/>
        <v>52</v>
      </c>
      <c r="B147">
        <v>19.34</v>
      </c>
    </row>
    <row r="148" spans="1:2" x14ac:dyDescent="0.25">
      <c r="A148">
        <f t="shared" si="63"/>
        <v>53</v>
      </c>
      <c r="B148">
        <v>19.43</v>
      </c>
    </row>
    <row r="149" spans="1:2" x14ac:dyDescent="0.25">
      <c r="A149">
        <f t="shared" si="63"/>
        <v>54</v>
      </c>
      <c r="B149">
        <v>19.52</v>
      </c>
    </row>
    <row r="150" spans="1:2" x14ac:dyDescent="0.25">
      <c r="A150">
        <f t="shared" si="63"/>
        <v>55</v>
      </c>
      <c r="B150">
        <v>19.61</v>
      </c>
    </row>
    <row r="151" spans="1:2" x14ac:dyDescent="0.25">
      <c r="A151">
        <f t="shared" si="63"/>
        <v>56</v>
      </c>
      <c r="B151">
        <v>19.690000000000001</v>
      </c>
    </row>
    <row r="152" spans="1:2" x14ac:dyDescent="0.25">
      <c r="A152">
        <f t="shared" si="63"/>
        <v>57</v>
      </c>
      <c r="B152">
        <v>19.77</v>
      </c>
    </row>
    <row r="153" spans="1:2" x14ac:dyDescent="0.25">
      <c r="A153">
        <f t="shared" si="63"/>
        <v>58</v>
      </c>
      <c r="B153">
        <v>19.850000000000001</v>
      </c>
    </row>
    <row r="154" spans="1:2" x14ac:dyDescent="0.25">
      <c r="A154">
        <f t="shared" si="63"/>
        <v>59</v>
      </c>
      <c r="B154">
        <v>19.93</v>
      </c>
    </row>
    <row r="155" spans="1:2" x14ac:dyDescent="0.25">
      <c r="A155">
        <f t="shared" si="63"/>
        <v>60</v>
      </c>
      <c r="B155">
        <v>20</v>
      </c>
    </row>
    <row r="156" spans="1:2" x14ac:dyDescent="0.25">
      <c r="A156">
        <v>120</v>
      </c>
      <c r="B156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1"/>
  <sheetViews>
    <sheetView tabSelected="1" workbookViewId="0">
      <selection activeCell="L23" sqref="L23"/>
    </sheetView>
  </sheetViews>
  <sheetFormatPr defaultRowHeight="15" x14ac:dyDescent="0.25"/>
  <cols>
    <col min="2" max="2" width="23.5703125" customWidth="1"/>
    <col min="3" max="3" width="42.85546875" customWidth="1"/>
    <col min="9" max="9" width="9.42578125" bestFit="1" customWidth="1"/>
    <col min="12" max="12" width="10.140625" bestFit="1" customWidth="1"/>
  </cols>
  <sheetData>
    <row r="2" spans="1:13" x14ac:dyDescent="0.25">
      <c r="A2" s="25"/>
      <c r="B2" s="25"/>
      <c r="C2" s="25"/>
      <c r="D2" s="3" t="s">
        <v>6</v>
      </c>
      <c r="E2" s="3" t="s">
        <v>6</v>
      </c>
      <c r="F2" s="3" t="s">
        <v>43</v>
      </c>
      <c r="G2" s="3" t="s">
        <v>43</v>
      </c>
      <c r="H2" s="3" t="s">
        <v>43</v>
      </c>
      <c r="I2" s="3" t="s">
        <v>43</v>
      </c>
      <c r="J2" s="26" t="s">
        <v>7</v>
      </c>
      <c r="K2" s="26"/>
      <c r="L2" s="26" t="s">
        <v>8</v>
      </c>
    </row>
    <row r="3" spans="1:13" x14ac:dyDescent="0.25">
      <c r="A3" s="25"/>
      <c r="B3" s="25"/>
      <c r="C3" s="25"/>
      <c r="D3" s="4" t="s">
        <v>9</v>
      </c>
      <c r="E3" s="4" t="s">
        <v>10</v>
      </c>
      <c r="F3" s="4" t="s">
        <v>44</v>
      </c>
      <c r="G3" s="4" t="s">
        <v>45</v>
      </c>
      <c r="H3" s="4" t="s">
        <v>46</v>
      </c>
      <c r="I3" s="4" t="s">
        <v>47</v>
      </c>
      <c r="J3" s="26"/>
      <c r="K3" s="26"/>
      <c r="L3" s="26"/>
    </row>
    <row r="4" spans="1:13" x14ac:dyDescent="0.25">
      <c r="A4" s="23" t="s">
        <v>11</v>
      </c>
      <c r="B4" s="24" t="s">
        <v>12</v>
      </c>
      <c r="C4" s="7" t="s">
        <v>13</v>
      </c>
      <c r="D4" s="8">
        <f>20-D11</f>
        <v>11.306666666666667</v>
      </c>
      <c r="E4" s="8">
        <f>20-E14</f>
        <v>10.146666666666667</v>
      </c>
      <c r="F4" s="8">
        <v>7.21</v>
      </c>
      <c r="G4" s="8">
        <v>13.94</v>
      </c>
      <c r="H4" s="8">
        <v>6.6</v>
      </c>
      <c r="I4" s="8">
        <v>9.23</v>
      </c>
      <c r="J4" s="8">
        <f>AVERAGE(D4:I4)</f>
        <v>9.7388888888888889</v>
      </c>
      <c r="K4" s="9">
        <f>COUNT(D4:I4)</f>
        <v>6</v>
      </c>
      <c r="L4" s="10">
        <f>IFERROR(_xlfn.RANK.EQ(M4,M$4:M$31),0)</f>
        <v>7</v>
      </c>
      <c r="M4">
        <f>IF(K4&gt;3,J4,0)</f>
        <v>9.7388888888888889</v>
      </c>
    </row>
    <row r="5" spans="1:13" x14ac:dyDescent="0.25">
      <c r="A5" s="23"/>
      <c r="B5" s="24"/>
      <c r="C5" s="7" t="s">
        <v>15</v>
      </c>
      <c r="D5" s="8">
        <f>Sheet1!$T$11</f>
        <v>7.0533333333333319</v>
      </c>
      <c r="E5" s="8">
        <f>Sheet1!$T$52</f>
        <v>11.533333333333333</v>
      </c>
      <c r="F5" s="8">
        <v>10.94</v>
      </c>
      <c r="G5" s="8">
        <v>17.66</v>
      </c>
      <c r="H5" s="8">
        <v>14.37</v>
      </c>
      <c r="I5" s="8">
        <v>15.21</v>
      </c>
      <c r="J5" s="8">
        <f t="shared" ref="J5:J31" si="0">AVERAGE(D5:I5)</f>
        <v>12.794444444444444</v>
      </c>
      <c r="K5" s="9">
        <f t="shared" ref="K5:K31" si="1">COUNT(D5:I5)</f>
        <v>6</v>
      </c>
      <c r="L5" s="10">
        <f t="shared" ref="L5:L31" si="2">IFERROR(_xlfn.RANK.EQ(M5,M$4:M$31),0)</f>
        <v>3</v>
      </c>
      <c r="M5">
        <f t="shared" ref="M5:M31" si="3">IF(K5&gt;3,J5,0)</f>
        <v>12.794444444444444</v>
      </c>
    </row>
    <row r="6" spans="1:13" x14ac:dyDescent="0.25">
      <c r="A6" s="21" t="s">
        <v>14</v>
      </c>
      <c r="B6" s="22" t="s">
        <v>16</v>
      </c>
      <c r="C6" s="11" t="s">
        <v>17</v>
      </c>
      <c r="D6" s="12">
        <f>20-D9</f>
        <v>9.4066666666666663</v>
      </c>
      <c r="E6" s="12">
        <f>20-E8</f>
        <v>14.066666666666666</v>
      </c>
      <c r="F6" s="12">
        <v>18.54</v>
      </c>
      <c r="G6" s="12">
        <v>9.92</v>
      </c>
      <c r="H6" s="12">
        <v>13.4</v>
      </c>
      <c r="I6" s="12">
        <v>4.79</v>
      </c>
      <c r="J6" s="8">
        <f t="shared" si="0"/>
        <v>11.687222222222225</v>
      </c>
      <c r="K6" s="9">
        <f t="shared" si="1"/>
        <v>6</v>
      </c>
      <c r="L6" s="10">
        <f t="shared" si="2"/>
        <v>5</v>
      </c>
      <c r="M6">
        <f t="shared" si="3"/>
        <v>11.687222222222225</v>
      </c>
    </row>
    <row r="7" spans="1:13" x14ac:dyDescent="0.25">
      <c r="A7" s="21"/>
      <c r="B7" s="22"/>
      <c r="C7" s="11" t="s">
        <v>18</v>
      </c>
      <c r="D7" s="12">
        <f>Sheet1!$T$14</f>
        <v>13.660000000000002</v>
      </c>
      <c r="E7" s="12">
        <f>Sheet1!$T$55</f>
        <v>12.680000000000001</v>
      </c>
      <c r="F7" s="12">
        <v>13.49</v>
      </c>
      <c r="G7" s="12">
        <v>16.170000000000002</v>
      </c>
      <c r="H7" s="12">
        <v>5.63</v>
      </c>
      <c r="I7" s="12">
        <v>10.77</v>
      </c>
      <c r="J7" s="8">
        <f t="shared" si="0"/>
        <v>12.066666666666668</v>
      </c>
      <c r="K7" s="9">
        <f t="shared" si="1"/>
        <v>6</v>
      </c>
      <c r="L7" s="10">
        <f t="shared" si="2"/>
        <v>4</v>
      </c>
      <c r="M7">
        <f t="shared" si="3"/>
        <v>12.066666666666668</v>
      </c>
    </row>
    <row r="8" spans="1:13" x14ac:dyDescent="0.25">
      <c r="A8" s="23" t="s">
        <v>19</v>
      </c>
      <c r="B8" s="24" t="s">
        <v>20</v>
      </c>
      <c r="C8" s="7" t="s">
        <v>21</v>
      </c>
      <c r="D8" s="8">
        <f>20-D7</f>
        <v>6.3399999999999981</v>
      </c>
      <c r="E8" s="8">
        <f>Sheet1!$T$61</f>
        <v>5.9333333333333327</v>
      </c>
      <c r="F8" s="8">
        <v>9.06</v>
      </c>
      <c r="G8" s="8">
        <v>6.06</v>
      </c>
      <c r="H8" s="8"/>
      <c r="I8" s="8"/>
      <c r="J8" s="8">
        <f t="shared" si="0"/>
        <v>6.8483333333333318</v>
      </c>
      <c r="K8" s="9">
        <f t="shared" si="1"/>
        <v>4</v>
      </c>
      <c r="L8" s="10">
        <f t="shared" si="2"/>
        <v>13</v>
      </c>
      <c r="M8">
        <f t="shared" si="3"/>
        <v>6.8483333333333318</v>
      </c>
    </row>
    <row r="9" spans="1:13" x14ac:dyDescent="0.25">
      <c r="A9" s="23"/>
      <c r="B9" s="24"/>
      <c r="C9" s="7" t="s">
        <v>22</v>
      </c>
      <c r="D9" s="8">
        <f>Sheet1!$T$20</f>
        <v>10.593333333333334</v>
      </c>
      <c r="E9" s="8">
        <f>20-E7</f>
        <v>7.3199999999999985</v>
      </c>
      <c r="F9" s="8">
        <v>12.79</v>
      </c>
      <c r="G9" s="8">
        <v>2.34</v>
      </c>
      <c r="H9" s="8">
        <v>4.07</v>
      </c>
      <c r="I9" s="8">
        <v>11.74</v>
      </c>
      <c r="J9" s="8">
        <f t="shared" si="0"/>
        <v>8.1422222222222231</v>
      </c>
      <c r="K9" s="9">
        <f t="shared" si="1"/>
        <v>6</v>
      </c>
      <c r="L9" s="10">
        <f t="shared" si="2"/>
        <v>12</v>
      </c>
      <c r="M9">
        <f t="shared" si="3"/>
        <v>8.1422222222222231</v>
      </c>
    </row>
    <row r="10" spans="1:13" x14ac:dyDescent="0.25">
      <c r="A10" s="5"/>
      <c r="B10" s="6"/>
      <c r="C10" s="7" t="s">
        <v>61</v>
      </c>
      <c r="D10" s="8"/>
      <c r="E10" s="8"/>
      <c r="F10" s="8"/>
      <c r="G10" s="8"/>
      <c r="H10" s="8">
        <v>10.91</v>
      </c>
      <c r="I10" s="8">
        <v>14.76</v>
      </c>
      <c r="J10" s="8">
        <f t="shared" si="0"/>
        <v>12.835000000000001</v>
      </c>
      <c r="K10" s="9">
        <f t="shared" si="1"/>
        <v>2</v>
      </c>
      <c r="L10" s="10"/>
    </row>
    <row r="11" spans="1:13" x14ac:dyDescent="0.25">
      <c r="A11" s="21" t="s">
        <v>23</v>
      </c>
      <c r="B11" s="22" t="s">
        <v>24</v>
      </c>
      <c r="C11" s="11" t="s">
        <v>25</v>
      </c>
      <c r="D11" s="12">
        <f>Sheet1!$T$17</f>
        <v>8.6933333333333334</v>
      </c>
      <c r="E11" s="12">
        <f>20-E5</f>
        <v>8.4666666666666668</v>
      </c>
      <c r="F11" s="12"/>
      <c r="G11" s="12"/>
      <c r="H11" s="12"/>
      <c r="I11" s="12"/>
      <c r="J11" s="8">
        <f t="shared" si="0"/>
        <v>8.58</v>
      </c>
      <c r="K11" s="9">
        <f t="shared" si="1"/>
        <v>2</v>
      </c>
      <c r="L11" s="10"/>
    </row>
    <row r="12" spans="1:13" x14ac:dyDescent="0.25">
      <c r="A12" s="21"/>
      <c r="B12" s="22"/>
      <c r="C12" s="11" t="s">
        <v>52</v>
      </c>
      <c r="D12" s="12"/>
      <c r="E12" s="12"/>
      <c r="F12" s="12">
        <v>6.51</v>
      </c>
      <c r="G12" s="12">
        <v>10.08</v>
      </c>
      <c r="H12" s="12">
        <v>15.93</v>
      </c>
      <c r="I12" s="12">
        <v>5.24</v>
      </c>
      <c r="J12" s="8">
        <f t="shared" si="0"/>
        <v>9.44</v>
      </c>
      <c r="K12" s="9">
        <f t="shared" si="1"/>
        <v>4</v>
      </c>
      <c r="L12" s="10">
        <f t="shared" si="2"/>
        <v>8</v>
      </c>
      <c r="M12">
        <f t="shared" si="3"/>
        <v>9.44</v>
      </c>
    </row>
    <row r="13" spans="1:13" x14ac:dyDescent="0.25">
      <c r="A13" s="21"/>
      <c r="B13" s="22"/>
      <c r="C13" s="11" t="s">
        <v>53</v>
      </c>
      <c r="D13" s="12"/>
      <c r="E13" s="12"/>
      <c r="F13" s="12">
        <v>1.46</v>
      </c>
      <c r="G13" s="12">
        <v>3.83</v>
      </c>
      <c r="H13" s="12">
        <v>9.09</v>
      </c>
      <c r="I13" s="12">
        <v>8.26</v>
      </c>
      <c r="J13" s="8">
        <f t="shared" si="0"/>
        <v>5.66</v>
      </c>
      <c r="K13" s="9">
        <f t="shared" si="1"/>
        <v>4</v>
      </c>
      <c r="L13" s="10">
        <f t="shared" si="2"/>
        <v>14</v>
      </c>
      <c r="M13">
        <f t="shared" si="3"/>
        <v>5.66</v>
      </c>
    </row>
    <row r="14" spans="1:13" x14ac:dyDescent="0.25">
      <c r="A14" s="21"/>
      <c r="B14" s="22"/>
      <c r="C14" s="11" t="s">
        <v>26</v>
      </c>
      <c r="D14" s="12">
        <f>20-D5</f>
        <v>12.946666666666669</v>
      </c>
      <c r="E14" s="12">
        <f>Sheet1!$T$58</f>
        <v>9.8533333333333335</v>
      </c>
      <c r="F14" s="12"/>
      <c r="G14" s="12"/>
      <c r="H14" s="12"/>
      <c r="I14" s="12"/>
      <c r="J14" s="8">
        <f t="shared" si="0"/>
        <v>11.400000000000002</v>
      </c>
      <c r="K14" s="9">
        <f t="shared" si="1"/>
        <v>2</v>
      </c>
      <c r="L14" s="10"/>
    </row>
    <row r="15" spans="1:13" x14ac:dyDescent="0.25">
      <c r="A15" s="23" t="s">
        <v>27</v>
      </c>
      <c r="B15" s="24" t="s">
        <v>28</v>
      </c>
      <c r="C15" s="7" t="s">
        <v>29</v>
      </c>
      <c r="D15" s="8">
        <f>Sheet1!$T$32</f>
        <v>18.806666666666668</v>
      </c>
      <c r="E15" s="8">
        <f>Sheet1!$T$71</f>
        <v>14.896666666666667</v>
      </c>
      <c r="F15" s="8"/>
      <c r="G15" s="8"/>
      <c r="H15" s="8"/>
      <c r="I15" s="8"/>
      <c r="J15" s="8">
        <f t="shared" si="0"/>
        <v>16.851666666666667</v>
      </c>
      <c r="K15" s="9">
        <f t="shared" si="1"/>
        <v>2</v>
      </c>
      <c r="L15" s="10"/>
    </row>
    <row r="16" spans="1:13" x14ac:dyDescent="0.25">
      <c r="A16" s="23"/>
      <c r="B16" s="24"/>
      <c r="C16" s="7" t="s">
        <v>55</v>
      </c>
      <c r="D16" s="8"/>
      <c r="E16" s="8"/>
      <c r="F16" s="8">
        <v>9.9</v>
      </c>
      <c r="G16" s="8">
        <v>8.35</v>
      </c>
      <c r="H16" s="8"/>
      <c r="I16" s="8"/>
      <c r="J16" s="8">
        <f t="shared" si="0"/>
        <v>9.125</v>
      </c>
      <c r="K16" s="9">
        <f t="shared" si="1"/>
        <v>2</v>
      </c>
      <c r="L16" s="10"/>
    </row>
    <row r="17" spans="1:13" x14ac:dyDescent="0.25">
      <c r="A17" s="23"/>
      <c r="B17" s="24"/>
      <c r="C17" s="7" t="s">
        <v>54</v>
      </c>
      <c r="D17" s="8"/>
      <c r="E17" s="8"/>
      <c r="F17" s="8">
        <v>5.69</v>
      </c>
      <c r="G17" s="8">
        <v>10.130000000000001</v>
      </c>
      <c r="H17" s="8"/>
      <c r="I17" s="8"/>
      <c r="J17" s="8">
        <f t="shared" si="0"/>
        <v>7.91</v>
      </c>
      <c r="K17" s="9">
        <f t="shared" si="1"/>
        <v>2</v>
      </c>
      <c r="L17" s="10"/>
    </row>
    <row r="18" spans="1:13" x14ac:dyDescent="0.25">
      <c r="A18" s="23"/>
      <c r="B18" s="24"/>
      <c r="C18" s="7" t="s">
        <v>62</v>
      </c>
      <c r="D18" s="8"/>
      <c r="E18" s="8"/>
      <c r="F18" s="8"/>
      <c r="G18" s="8"/>
      <c r="H18" s="8">
        <v>9.9600000000000009</v>
      </c>
      <c r="I18" s="8">
        <v>5.87</v>
      </c>
      <c r="J18" s="8">
        <f t="shared" si="0"/>
        <v>7.9150000000000009</v>
      </c>
      <c r="K18" s="9">
        <f t="shared" si="1"/>
        <v>2</v>
      </c>
      <c r="L18" s="10"/>
    </row>
    <row r="19" spans="1:13" x14ac:dyDescent="0.25">
      <c r="A19" s="23"/>
      <c r="B19" s="24"/>
      <c r="C19" s="7" t="s">
        <v>30</v>
      </c>
      <c r="D19" s="8">
        <f>20-D27</f>
        <v>15.833333333333332</v>
      </c>
      <c r="E19" s="8">
        <f>20-E31</f>
        <v>3.6533333333333324</v>
      </c>
      <c r="F19" s="8"/>
      <c r="G19" s="8"/>
      <c r="H19" s="8">
        <v>8.16</v>
      </c>
      <c r="I19" s="8">
        <v>6.42</v>
      </c>
      <c r="J19" s="8">
        <f t="shared" si="0"/>
        <v>8.5166666666666657</v>
      </c>
      <c r="K19" s="9">
        <f t="shared" si="1"/>
        <v>4</v>
      </c>
      <c r="L19" s="10">
        <f t="shared" si="2"/>
        <v>10</v>
      </c>
      <c r="M19">
        <f t="shared" si="3"/>
        <v>8.5166666666666657</v>
      </c>
    </row>
    <row r="20" spans="1:13" x14ac:dyDescent="0.25">
      <c r="A20" s="21" t="s">
        <v>31</v>
      </c>
      <c r="B20" s="22" t="s">
        <v>32</v>
      </c>
      <c r="C20" s="11" t="s">
        <v>33</v>
      </c>
      <c r="D20" s="12">
        <f>20-D23</f>
        <v>9.0833333333333339</v>
      </c>
      <c r="E20" s="12">
        <f>20-E26</f>
        <v>14.506666666666668</v>
      </c>
      <c r="F20" s="12">
        <v>14.37</v>
      </c>
      <c r="G20" s="12">
        <v>13.38</v>
      </c>
      <c r="H20" s="12">
        <v>11.84</v>
      </c>
      <c r="I20" s="12">
        <v>14.13</v>
      </c>
      <c r="J20" s="8">
        <f t="shared" si="0"/>
        <v>12.885</v>
      </c>
      <c r="K20" s="9">
        <f t="shared" si="1"/>
        <v>6</v>
      </c>
      <c r="L20" s="10">
        <f t="shared" si="2"/>
        <v>2</v>
      </c>
      <c r="M20">
        <f t="shared" si="3"/>
        <v>12.885</v>
      </c>
    </row>
    <row r="21" spans="1:13" x14ac:dyDescent="0.25">
      <c r="A21" s="21"/>
      <c r="B21" s="22"/>
      <c r="C21" s="11" t="s">
        <v>56</v>
      </c>
      <c r="D21" s="12"/>
      <c r="E21" s="12"/>
      <c r="F21" s="12">
        <v>11.49</v>
      </c>
      <c r="G21" s="12">
        <v>9.08</v>
      </c>
      <c r="H21" s="12"/>
      <c r="I21" s="12"/>
      <c r="J21" s="8">
        <f t="shared" si="0"/>
        <v>10.285</v>
      </c>
      <c r="K21" s="9">
        <f t="shared" si="1"/>
        <v>2</v>
      </c>
      <c r="L21" s="10"/>
    </row>
    <row r="22" spans="1:13" x14ac:dyDescent="0.25">
      <c r="A22" s="21"/>
      <c r="B22" s="22"/>
      <c r="C22" s="11" t="s">
        <v>34</v>
      </c>
      <c r="D22" s="12">
        <f>Sheet1!$T$35</f>
        <v>6.1099999999999994</v>
      </c>
      <c r="E22" s="12">
        <f>Sheet1!$T$74</f>
        <v>3.2633333333333332</v>
      </c>
      <c r="F22" s="12"/>
      <c r="G22" s="12"/>
      <c r="H22" s="12">
        <v>10.039999999999999</v>
      </c>
      <c r="I22" s="12">
        <v>13.58</v>
      </c>
      <c r="J22" s="8">
        <f t="shared" si="0"/>
        <v>8.2483333333333331</v>
      </c>
      <c r="K22" s="9">
        <f t="shared" si="1"/>
        <v>4</v>
      </c>
      <c r="L22" s="10">
        <f t="shared" si="2"/>
        <v>11</v>
      </c>
      <c r="M22">
        <f t="shared" si="3"/>
        <v>8.2483333333333331</v>
      </c>
    </row>
    <row r="23" spans="1:13" x14ac:dyDescent="0.25">
      <c r="A23" s="23" t="s">
        <v>35</v>
      </c>
      <c r="B23" s="24" t="s">
        <v>36</v>
      </c>
      <c r="C23" s="7" t="s">
        <v>37</v>
      </c>
      <c r="D23" s="8">
        <f>Sheet1!$T$41</f>
        <v>10.916666666666666</v>
      </c>
      <c r="E23" s="8">
        <f>20-E22</f>
        <v>16.736666666666668</v>
      </c>
      <c r="F23" s="8">
        <v>14.31</v>
      </c>
      <c r="G23" s="8">
        <v>11.65</v>
      </c>
      <c r="H23" s="8"/>
      <c r="I23" s="8"/>
      <c r="J23" s="8">
        <f t="shared" si="0"/>
        <v>13.403333333333334</v>
      </c>
      <c r="K23" s="9">
        <f t="shared" si="1"/>
        <v>4</v>
      </c>
      <c r="L23" s="10">
        <f t="shared" si="2"/>
        <v>1</v>
      </c>
      <c r="M23">
        <f t="shared" si="3"/>
        <v>13.403333333333334</v>
      </c>
    </row>
    <row r="24" spans="1:13" x14ac:dyDescent="0.25">
      <c r="A24" s="23"/>
      <c r="B24" s="24"/>
      <c r="C24" s="7" t="s">
        <v>63</v>
      </c>
      <c r="D24" s="8"/>
      <c r="E24" s="8"/>
      <c r="F24" s="8"/>
      <c r="G24" s="8"/>
      <c r="H24" s="8">
        <v>6.94</v>
      </c>
      <c r="I24" s="8">
        <v>12.39</v>
      </c>
      <c r="J24" s="8">
        <f t="shared" si="0"/>
        <v>9.6650000000000009</v>
      </c>
      <c r="K24" s="9">
        <f t="shared" si="1"/>
        <v>2</v>
      </c>
      <c r="L24" s="10"/>
    </row>
    <row r="25" spans="1:13" x14ac:dyDescent="0.25">
      <c r="A25" s="23"/>
      <c r="B25" s="24"/>
      <c r="C25" s="7" t="s">
        <v>64</v>
      </c>
      <c r="D25" s="8"/>
      <c r="E25" s="8"/>
      <c r="F25" s="8"/>
      <c r="G25" s="8"/>
      <c r="H25" s="8">
        <v>9.68</v>
      </c>
      <c r="I25" s="8">
        <v>14.8</v>
      </c>
      <c r="J25" s="8">
        <f t="shared" si="0"/>
        <v>12.24</v>
      </c>
      <c r="K25" s="9">
        <f t="shared" si="1"/>
        <v>2</v>
      </c>
      <c r="L25" s="10"/>
      <c r="M25">
        <f t="shared" si="3"/>
        <v>0</v>
      </c>
    </row>
    <row r="26" spans="1:13" x14ac:dyDescent="0.25">
      <c r="A26" s="23"/>
      <c r="B26" s="24"/>
      <c r="C26" s="7" t="s">
        <v>38</v>
      </c>
      <c r="D26" s="8">
        <f>20-D22</f>
        <v>13.89</v>
      </c>
      <c r="E26" s="8">
        <f>Sheet1!$T$80</f>
        <v>5.4933333333333332</v>
      </c>
      <c r="F26" s="8">
        <v>10.1</v>
      </c>
      <c r="G26" s="8">
        <v>9.8699999999999992</v>
      </c>
      <c r="H26" s="8"/>
      <c r="I26" s="8"/>
      <c r="J26" s="8">
        <f t="shared" si="0"/>
        <v>9.8383333333333329</v>
      </c>
      <c r="K26" s="9">
        <f t="shared" si="1"/>
        <v>4</v>
      </c>
      <c r="L26" s="10">
        <f t="shared" si="2"/>
        <v>6</v>
      </c>
      <c r="M26">
        <f t="shared" si="3"/>
        <v>9.8383333333333329</v>
      </c>
    </row>
    <row r="27" spans="1:13" x14ac:dyDescent="0.25">
      <c r="A27" s="21" t="s">
        <v>39</v>
      </c>
      <c r="B27" s="22" t="s">
        <v>40</v>
      </c>
      <c r="C27" s="11" t="s">
        <v>41</v>
      </c>
      <c r="D27" s="12">
        <f>Sheet1!$T$38</f>
        <v>4.166666666666667</v>
      </c>
      <c r="E27" s="12">
        <f>20-E15</f>
        <v>5.1033333333333335</v>
      </c>
      <c r="F27" s="12"/>
      <c r="G27" s="12"/>
      <c r="H27" s="12"/>
      <c r="I27" s="12"/>
      <c r="J27" s="8">
        <f t="shared" si="0"/>
        <v>4.6349999999999998</v>
      </c>
      <c r="K27" s="9">
        <f t="shared" si="1"/>
        <v>2</v>
      </c>
      <c r="L27" s="10"/>
    </row>
    <row r="28" spans="1:13" x14ac:dyDescent="0.25">
      <c r="A28" s="21"/>
      <c r="B28" s="22"/>
      <c r="C28" s="11" t="s">
        <v>57</v>
      </c>
      <c r="D28" s="12"/>
      <c r="E28" s="12"/>
      <c r="F28" s="12">
        <v>8.51</v>
      </c>
      <c r="G28" s="12">
        <v>6.62</v>
      </c>
      <c r="H28" s="12"/>
      <c r="I28" s="12"/>
      <c r="J28" s="8">
        <f t="shared" si="0"/>
        <v>7.5649999999999995</v>
      </c>
      <c r="K28" s="9">
        <f t="shared" si="1"/>
        <v>2</v>
      </c>
      <c r="L28" s="10"/>
    </row>
    <row r="29" spans="1:13" x14ac:dyDescent="0.25">
      <c r="A29" s="21"/>
      <c r="B29" s="22"/>
      <c r="C29" s="11" t="s">
        <v>65</v>
      </c>
      <c r="D29" s="12"/>
      <c r="E29" s="12"/>
      <c r="F29" s="12"/>
      <c r="G29" s="12"/>
      <c r="H29" s="12">
        <v>13.06</v>
      </c>
      <c r="I29" s="12">
        <v>5.2</v>
      </c>
      <c r="J29" s="8">
        <f t="shared" si="0"/>
        <v>9.1300000000000008</v>
      </c>
      <c r="K29" s="9">
        <f t="shared" si="1"/>
        <v>2</v>
      </c>
      <c r="L29" s="10"/>
    </row>
    <row r="30" spans="1:13" x14ac:dyDescent="0.25">
      <c r="A30" s="21"/>
      <c r="B30" s="22"/>
      <c r="C30" s="11" t="s">
        <v>66</v>
      </c>
      <c r="D30" s="12"/>
      <c r="E30" s="12"/>
      <c r="F30" s="12"/>
      <c r="G30" s="12"/>
      <c r="H30" s="12">
        <v>10.32</v>
      </c>
      <c r="I30" s="12">
        <v>7.61</v>
      </c>
      <c r="J30" s="8">
        <f t="shared" si="0"/>
        <v>8.9649999999999999</v>
      </c>
      <c r="K30" s="9">
        <f t="shared" si="1"/>
        <v>2</v>
      </c>
      <c r="L30" s="10"/>
    </row>
    <row r="31" spans="1:13" x14ac:dyDescent="0.25">
      <c r="A31" s="21"/>
      <c r="B31" s="22"/>
      <c r="C31" s="11" t="s">
        <v>42</v>
      </c>
      <c r="D31" s="12">
        <f>20-D15</f>
        <v>1.1933333333333316</v>
      </c>
      <c r="E31" s="12">
        <f>Sheet1!$T$77</f>
        <v>16.346666666666668</v>
      </c>
      <c r="F31" s="12">
        <v>5.63</v>
      </c>
      <c r="G31" s="12">
        <v>10.92</v>
      </c>
      <c r="H31" s="12"/>
      <c r="I31" s="12"/>
      <c r="J31" s="8">
        <f t="shared" si="0"/>
        <v>8.5224999999999991</v>
      </c>
      <c r="K31" s="9">
        <f t="shared" si="1"/>
        <v>4</v>
      </c>
      <c r="L31" s="10">
        <f t="shared" si="2"/>
        <v>9</v>
      </c>
      <c r="M31">
        <f t="shared" si="3"/>
        <v>8.5224999999999991</v>
      </c>
    </row>
  </sheetData>
  <mergeCells count="19">
    <mergeCell ref="A6:A7"/>
    <mergeCell ref="B6:B7"/>
    <mergeCell ref="A2:C3"/>
    <mergeCell ref="J2:K3"/>
    <mergeCell ref="L2:L3"/>
    <mergeCell ref="A4:A5"/>
    <mergeCell ref="B4:B5"/>
    <mergeCell ref="A8:A9"/>
    <mergeCell ref="B8:B9"/>
    <mergeCell ref="A11:A14"/>
    <mergeCell ref="B11:B14"/>
    <mergeCell ref="A15:A19"/>
    <mergeCell ref="B15:B19"/>
    <mergeCell ref="A20:A22"/>
    <mergeCell ref="B20:B22"/>
    <mergeCell ref="A23:A26"/>
    <mergeCell ref="B23:B26"/>
    <mergeCell ref="A27:A31"/>
    <mergeCell ref="B27:B31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Mikkel Porse Rasmussen</dc:creator>
  <cp:lastModifiedBy>KBK2</cp:lastModifiedBy>
  <cp:lastPrinted>2015-03-30T16:23:14Z</cp:lastPrinted>
  <dcterms:created xsi:type="dcterms:W3CDTF">2015-03-30T09:11:56Z</dcterms:created>
  <dcterms:modified xsi:type="dcterms:W3CDTF">2015-03-30T21:01:56Z</dcterms:modified>
</cp:coreProperties>
</file>