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ie1410\Desktop\"/>
    </mc:Choice>
  </mc:AlternateContent>
  <bookViews>
    <workbookView xWindow="0" yWindow="600" windowWidth="12045" windowHeight="10650" activeTab="1"/>
  </bookViews>
  <sheets>
    <sheet name="160 TIMER" sheetId="1" r:id="rId1"/>
    <sheet name="Måned beregn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B38" i="2"/>
  <c r="B39" i="2" s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5" i="2" s="1"/>
  <c r="D39" i="2" s="1"/>
  <c r="C39" i="2" s="1"/>
  <c r="D6" i="2"/>
  <c r="D5" i="2"/>
  <c r="D4" i="2"/>
  <c r="D40" i="2" l="1"/>
  <c r="A40" i="2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30" i="1" s="1"/>
  <c r="D7" i="1"/>
  <c r="D6" i="1"/>
  <c r="D5" i="1"/>
  <c r="D4" i="1"/>
  <c r="D31" i="1"/>
  <c r="E31" i="1" l="1"/>
  <c r="E29" i="1"/>
  <c r="E26" i="1"/>
  <c r="E28" i="1"/>
  <c r="E9" i="1"/>
  <c r="E7" i="1"/>
  <c r="E5" i="1"/>
  <c r="E11" i="1"/>
  <c r="E13" i="1"/>
  <c r="E15" i="1"/>
  <c r="E17" i="1"/>
  <c r="E19" i="1"/>
  <c r="E21" i="1"/>
  <c r="E23" i="1"/>
  <c r="E25" i="1"/>
  <c r="E27" i="1"/>
  <c r="E6" i="1"/>
  <c r="E8" i="1"/>
  <c r="E10" i="1"/>
  <c r="E12" i="1"/>
  <c r="E14" i="1"/>
  <c r="E16" i="1"/>
  <c r="E18" i="1"/>
  <c r="E20" i="1"/>
  <c r="E22" i="1"/>
  <c r="E24" i="1"/>
</calcChain>
</file>

<file path=xl/sharedStrings.xml><?xml version="1.0" encoding="utf-8"?>
<sst xmlns="http://schemas.openxmlformats.org/spreadsheetml/2006/main" count="60" uniqueCount="55">
  <si>
    <t>Mødetid</t>
  </si>
  <si>
    <t>Sluttid</t>
  </si>
  <si>
    <t>Tj. Tid</t>
  </si>
  <si>
    <t>Norm</t>
  </si>
  <si>
    <t>Tur 1</t>
  </si>
  <si>
    <t>Tur 2</t>
  </si>
  <si>
    <t>Tur 3</t>
  </si>
  <si>
    <t>Tur 4</t>
  </si>
  <si>
    <t>Tur 5</t>
  </si>
  <si>
    <t>Tur 6</t>
  </si>
  <si>
    <t>Tur 7</t>
  </si>
  <si>
    <t>Tur 8</t>
  </si>
  <si>
    <t>Tur 9</t>
  </si>
  <si>
    <t>Tur 10</t>
  </si>
  <si>
    <t>Tur 11</t>
  </si>
  <si>
    <t>Tur 12</t>
  </si>
  <si>
    <t>Tur 13</t>
  </si>
  <si>
    <t>Tur 14</t>
  </si>
  <si>
    <t>Tur 15</t>
  </si>
  <si>
    <t>Tur 16</t>
  </si>
  <si>
    <t>Tur 17</t>
  </si>
  <si>
    <t>Tur 18</t>
  </si>
  <si>
    <t>Tur 19</t>
  </si>
  <si>
    <t>Tur 20</t>
  </si>
  <si>
    <t>Tur 21</t>
  </si>
  <si>
    <t>Tur 22</t>
  </si>
  <si>
    <t>Tur 23</t>
  </si>
  <si>
    <t>Tur 24</t>
  </si>
  <si>
    <t>Tur 25</t>
  </si>
  <si>
    <t>Tur 26</t>
  </si>
  <si>
    <t>Tur 27</t>
  </si>
  <si>
    <t>Tur 28</t>
  </si>
  <si>
    <t xml:space="preserve"> </t>
  </si>
  <si>
    <t>160 Timersberegner</t>
  </si>
  <si>
    <t>Måned og år</t>
  </si>
  <si>
    <t>Dato</t>
  </si>
  <si>
    <t>Start</t>
  </si>
  <si>
    <t>Slut</t>
  </si>
  <si>
    <t>Timer</t>
  </si>
  <si>
    <t>I alt</t>
  </si>
  <si>
    <t>Dage</t>
  </si>
  <si>
    <t>Timer/dag</t>
  </si>
  <si>
    <t>Timer i alt</t>
  </si>
  <si>
    <t>Realiseret</t>
  </si>
  <si>
    <t>Vejledning og eks.:</t>
  </si>
  <si>
    <t>Arbejdsdag</t>
  </si>
  <si>
    <t>Fridag</t>
  </si>
  <si>
    <t>blank</t>
  </si>
  <si>
    <t>Feriedag</t>
  </si>
  <si>
    <t>Feriefridag:</t>
  </si>
  <si>
    <t>Øvr/UA-fri:</t>
  </si>
  <si>
    <t>- fast tur</t>
  </si>
  <si>
    <t>- blank/ej fastlagt tj.</t>
  </si>
  <si>
    <t>Hvl</t>
  </si>
  <si>
    <t xml:space="preserve">             som planlagt tjeneste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</si>
</sst>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h]:mm"/>
    <numFmt numFmtId="165" formatCode="[h]: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center"/>
      <protection locked="0"/>
    </xf>
    <xf numFmtId="2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0" fontId="2" fillId="0" borderId="3" xfId="0" applyNumberFormat="1" applyFont="1" applyBorder="1" applyAlignment="1" applyProtection="1">
      <alignment horizontal="center"/>
      <protection locked="0"/>
    </xf>
    <xf numFmtId="20" fontId="2" fillId="0" borderId="4" xfId="0" applyNumberFormat="1" applyFont="1" applyBorder="1" applyAlignment="1" applyProtection="1">
      <alignment horizontal="center"/>
      <protection locked="0"/>
    </xf>
    <xf numFmtId="20" fontId="2" fillId="0" borderId="5" xfId="0" applyNumberFormat="1" applyFont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20" fontId="2" fillId="0" borderId="7" xfId="0" applyNumberFormat="1" applyFont="1" applyBorder="1" applyAlignment="1" applyProtection="1">
      <alignment horizontal="center"/>
      <protection locked="0"/>
    </xf>
    <xf numFmtId="20" fontId="2" fillId="2" borderId="8" xfId="0" applyNumberFormat="1" applyFont="1" applyFill="1" applyBorder="1" applyAlignment="1" applyProtection="1">
      <alignment horizontal="center"/>
    </xf>
    <xf numFmtId="20" fontId="2" fillId="0" borderId="9" xfId="0" applyNumberFormat="1" applyFont="1" applyBorder="1" applyAlignment="1" applyProtection="1">
      <alignment horizontal="center"/>
      <protection locked="0"/>
    </xf>
    <xf numFmtId="20" fontId="2" fillId="0" borderId="10" xfId="0" applyNumberFormat="1" applyFont="1" applyBorder="1" applyAlignment="1" applyProtection="1">
      <alignment horizontal="center"/>
      <protection locked="0"/>
    </xf>
    <xf numFmtId="20" fontId="2" fillId="2" borderId="11" xfId="0" applyNumberFormat="1" applyFont="1" applyFill="1" applyBorder="1" applyAlignment="1" applyProtection="1">
      <alignment horizontal="center"/>
    </xf>
    <xf numFmtId="20" fontId="2" fillId="2" borderId="6" xfId="0" applyNumberFormat="1" applyFont="1" applyFill="1" applyBorder="1" applyAlignment="1" applyProtection="1">
      <alignment horizontal="center"/>
    </xf>
    <xf numFmtId="20" fontId="2" fillId="2" borderId="8" xfId="0" applyNumberFormat="1" applyFont="1" applyFill="1" applyBorder="1" applyAlignment="1" applyProtection="1">
      <alignment horizontal="center"/>
      <protection locked="0"/>
    </xf>
    <xf numFmtId="20" fontId="2" fillId="2" borderId="10" xfId="0" applyNumberFormat="1" applyFont="1" applyFill="1" applyBorder="1" applyAlignment="1" applyProtection="1">
      <alignment horizont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3" fillId="0" borderId="12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20" fontId="2" fillId="2" borderId="5" xfId="0" applyNumberFormat="1" applyFont="1" applyFill="1" applyBorder="1" applyAlignment="1" applyProtection="1">
      <alignment horizontal="center"/>
      <protection locked="0"/>
    </xf>
    <xf numFmtId="20" fontId="2" fillId="0" borderId="18" xfId="0" applyNumberFormat="1" applyFont="1" applyBorder="1" applyAlignment="1" applyProtection="1">
      <alignment horizontal="center"/>
      <protection locked="0"/>
    </xf>
    <xf numFmtId="20" fontId="2" fillId="2" borderId="3" xfId="0" applyNumberFormat="1" applyFont="1" applyFill="1" applyBorder="1" applyAlignment="1" applyProtection="1">
      <alignment horizontal="center"/>
      <protection locked="0"/>
    </xf>
    <xf numFmtId="20" fontId="2" fillId="2" borderId="19" xfId="0" applyNumberFormat="1" applyFont="1" applyFill="1" applyBorder="1" applyAlignment="1" applyProtection="1">
      <alignment horizontal="center"/>
    </xf>
    <xf numFmtId="0" fontId="0" fillId="3" borderId="21" xfId="0" applyFill="1" applyBorder="1" applyAlignment="1" applyProtection="1">
      <alignment vertical="top"/>
      <protection locked="0"/>
    </xf>
    <xf numFmtId="0" fontId="0" fillId="3" borderId="21" xfId="0" applyFont="1" applyFill="1" applyBorder="1" applyAlignment="1" applyProtection="1">
      <alignment vertical="top"/>
      <protection locked="0"/>
    </xf>
    <xf numFmtId="0" fontId="0" fillId="3" borderId="22" xfId="0" applyFill="1" applyBorder="1" applyAlignment="1" applyProtection="1">
      <alignment vertical="top"/>
      <protection locked="0"/>
    </xf>
    <xf numFmtId="49" fontId="4" fillId="3" borderId="20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5" fillId="3" borderId="23" xfId="0" applyFont="1" applyFill="1" applyBorder="1" applyAlignment="1" applyProtection="1">
      <alignment horizontal="left" vertical="top"/>
      <protection locked="0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20" fontId="0" fillId="3" borderId="24" xfId="0" applyNumberFormat="1" applyFill="1" applyBorder="1" applyAlignment="1" applyProtection="1">
      <alignment horizontal="center" vertical="center"/>
      <protection locked="0"/>
    </xf>
    <xf numFmtId="20" fontId="0" fillId="3" borderId="24" xfId="0" applyNumberFormat="1" applyFont="1" applyFill="1" applyBorder="1" applyAlignment="1" applyProtection="1">
      <alignment horizontal="center" vertical="center"/>
      <protection locked="0"/>
    </xf>
    <xf numFmtId="20" fontId="0" fillId="3" borderId="24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20" fontId="0" fillId="3" borderId="26" xfId="0" applyNumberFormat="1" applyFill="1" applyBorder="1" applyAlignment="1" applyProtection="1">
      <alignment horizontal="center" vertical="center"/>
      <protection locked="0"/>
    </xf>
    <xf numFmtId="20" fontId="0" fillId="3" borderId="2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20" fontId="6" fillId="3" borderId="27" xfId="0" applyNumberFormat="1" applyFont="1" applyFill="1" applyBorder="1" applyAlignment="1" applyProtection="1">
      <alignment horizontal="center" vertical="center"/>
    </xf>
    <xf numFmtId="164" fontId="6" fillId="3" borderId="27" xfId="0" applyNumberFormat="1" applyFont="1" applyFill="1" applyBorder="1" applyAlignment="1" applyProtection="1">
      <alignment horizontal="center" vertical="center"/>
    </xf>
    <xf numFmtId="20" fontId="6" fillId="3" borderId="25" xfId="0" applyNumberFormat="1" applyFont="1" applyFill="1" applyBorder="1" applyAlignment="1" applyProtection="1">
      <alignment horizontal="center" vertical="center"/>
    </xf>
    <xf numFmtId="20" fontId="6" fillId="3" borderId="24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1" fontId="0" fillId="3" borderId="24" xfId="0" applyNumberFormat="1" applyFont="1" applyFill="1" applyBorder="1" applyAlignment="1" applyProtection="1">
      <alignment horizontal="center" vertical="center"/>
    </xf>
    <xf numFmtId="165" fontId="0" fillId="3" borderId="24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left" vertical="center"/>
    </xf>
    <xf numFmtId="1" fontId="0" fillId="3" borderId="26" xfId="0" applyNumberFormat="1" applyFont="1" applyFill="1" applyBorder="1" applyAlignment="1" applyProtection="1">
      <alignment horizontal="center" vertical="center"/>
    </xf>
    <xf numFmtId="165" fontId="0" fillId="3" borderId="2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20" fontId="0" fillId="3" borderId="27" xfId="0" applyNumberFormat="1" applyFont="1" applyFill="1" applyBorder="1" applyAlignment="1" applyProtection="1">
      <alignment horizontal="center" vertical="center"/>
    </xf>
    <xf numFmtId="164" fontId="0" fillId="3" borderId="27" xfId="0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ont="1" applyFill="1" applyAlignment="1" applyProtection="1"/>
    <xf numFmtId="0" fontId="6" fillId="3" borderId="26" xfId="0" applyFont="1" applyFill="1" applyBorder="1" applyAlignment="1" applyProtection="1">
      <alignment vertical="center"/>
    </xf>
    <xf numFmtId="0" fontId="6" fillId="3" borderId="26" xfId="0" applyFont="1" applyFill="1" applyBorder="1" applyAlignment="1" applyProtection="1">
      <alignment horizontal="center"/>
    </xf>
    <xf numFmtId="49" fontId="0" fillId="3" borderId="25" xfId="0" applyNumberFormat="1" applyFont="1" applyFill="1" applyBorder="1" applyAlignment="1" applyProtection="1">
      <alignment vertical="center"/>
    </xf>
    <xf numFmtId="20" fontId="0" fillId="3" borderId="25" xfId="0" applyNumberFormat="1" applyFont="1" applyFill="1" applyBorder="1" applyAlignment="1" applyProtection="1">
      <alignment horizontal="center"/>
    </xf>
    <xf numFmtId="49" fontId="0" fillId="3" borderId="24" xfId="0" applyNumberFormat="1" applyFont="1" applyFill="1" applyBorder="1" applyAlignment="1" applyProtection="1">
      <alignment vertical="center"/>
    </xf>
    <xf numFmtId="0" fontId="0" fillId="3" borderId="24" xfId="0" applyFont="1" applyFill="1" applyBorder="1" applyAlignment="1" applyProtection="1">
      <alignment horizontal="center"/>
    </xf>
    <xf numFmtId="0" fontId="0" fillId="3" borderId="24" xfId="0" applyFont="1" applyFill="1" applyBorder="1" applyAlignment="1" applyProtection="1">
      <alignment horizontal="left"/>
    </xf>
    <xf numFmtId="0" fontId="7" fillId="3" borderId="24" xfId="0" applyFont="1" applyFill="1" applyBorder="1" applyAlignment="1" applyProtection="1">
      <alignment horizontal="center"/>
    </xf>
    <xf numFmtId="20" fontId="0" fillId="3" borderId="24" xfId="0" applyNumberFormat="1" applyFont="1" applyFill="1" applyBorder="1" applyAlignment="1" applyProtection="1">
      <alignment horizontal="center"/>
    </xf>
    <xf numFmtId="0" fontId="0" fillId="3" borderId="24" xfId="0" applyFont="1" applyFill="1" applyBorder="1" applyAlignment="1" applyProtection="1"/>
    <xf numFmtId="0" fontId="8" fillId="3" borderId="20" xfId="0" applyFont="1" applyFill="1" applyBorder="1" applyAlignment="1" applyProtection="1">
      <alignment vertical="top"/>
      <protection locked="0"/>
    </xf>
    <xf numFmtId="0" fontId="1" fillId="3" borderId="0" xfId="0" applyFont="1" applyFill="1" applyProtection="1"/>
    <xf numFmtId="0" fontId="0" fillId="3" borderId="2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6" sqref="C6"/>
    </sheetView>
  </sheetViews>
  <sheetFormatPr defaultRowHeight="15" x14ac:dyDescent="0.25"/>
  <cols>
    <col min="1" max="1" width="12.7109375" customWidth="1"/>
    <col min="2" max="5" width="12.7109375" style="5" customWidth="1"/>
  </cols>
  <sheetData>
    <row r="1" spans="1:5" ht="27" thickBot="1" x14ac:dyDescent="0.45">
      <c r="A1" s="20" t="s">
        <v>33</v>
      </c>
      <c r="B1" s="21"/>
      <c r="C1" s="21"/>
      <c r="D1" s="21"/>
      <c r="E1" s="22"/>
    </row>
    <row r="3" spans="1:5" ht="19.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ht="18.75" x14ac:dyDescent="0.3">
      <c r="A4" s="23" t="s">
        <v>4</v>
      </c>
      <c r="B4" s="7">
        <v>0</v>
      </c>
      <c r="C4" s="8">
        <v>0</v>
      </c>
      <c r="D4" s="26">
        <f t="shared" ref="D4:D31" si="0">SUM(C4-B4)</f>
        <v>0</v>
      </c>
      <c r="E4" s="9"/>
    </row>
    <row r="5" spans="1:5" ht="18.75" x14ac:dyDescent="0.3">
      <c r="A5" s="24" t="s">
        <v>5</v>
      </c>
      <c r="B5" s="10">
        <v>0</v>
      </c>
      <c r="C5" s="3">
        <v>0</v>
      </c>
      <c r="D5" s="4">
        <f t="shared" si="0"/>
        <v>0</v>
      </c>
      <c r="E5" s="11">
        <f>SUM(D4:D5)/2</f>
        <v>0</v>
      </c>
    </row>
    <row r="6" spans="1:5" ht="18.75" x14ac:dyDescent="0.3">
      <c r="A6" s="24" t="s">
        <v>6</v>
      </c>
      <c r="B6" s="10">
        <v>0</v>
      </c>
      <c r="C6" s="3">
        <v>0</v>
      </c>
      <c r="D6" s="4">
        <f t="shared" si="0"/>
        <v>0</v>
      </c>
      <c r="E6" s="11">
        <f>SUM(D4:D6)/3</f>
        <v>0</v>
      </c>
    </row>
    <row r="7" spans="1:5" ht="18.75" x14ac:dyDescent="0.3">
      <c r="A7" s="24" t="s">
        <v>7</v>
      </c>
      <c r="B7" s="10">
        <v>0</v>
      </c>
      <c r="C7" s="3">
        <v>0</v>
      </c>
      <c r="D7" s="4">
        <f t="shared" si="0"/>
        <v>0</v>
      </c>
      <c r="E7" s="11">
        <f>SUM(D4:D7)/4</f>
        <v>0</v>
      </c>
    </row>
    <row r="8" spans="1:5" ht="18.75" x14ac:dyDescent="0.3">
      <c r="A8" s="24" t="s">
        <v>8</v>
      </c>
      <c r="B8" s="10">
        <v>0</v>
      </c>
      <c r="C8" s="3">
        <v>0</v>
      </c>
      <c r="D8" s="4">
        <f t="shared" si="0"/>
        <v>0</v>
      </c>
      <c r="E8" s="11">
        <f>SUM(D4:D8)/5</f>
        <v>0</v>
      </c>
    </row>
    <row r="9" spans="1:5" ht="18.75" x14ac:dyDescent="0.3">
      <c r="A9" s="24" t="s">
        <v>9</v>
      </c>
      <c r="B9" s="10">
        <v>0</v>
      </c>
      <c r="C9" s="3">
        <v>0</v>
      </c>
      <c r="D9" s="4">
        <f t="shared" si="0"/>
        <v>0</v>
      </c>
      <c r="E9" s="11">
        <f>SUM(D4:D9)/6</f>
        <v>0</v>
      </c>
    </row>
    <row r="10" spans="1:5" ht="19.5" thickBot="1" x14ac:dyDescent="0.35">
      <c r="A10" s="24" t="s">
        <v>10</v>
      </c>
      <c r="B10" s="12">
        <v>0</v>
      </c>
      <c r="C10" s="13">
        <v>0</v>
      </c>
      <c r="D10" s="17">
        <f t="shared" si="0"/>
        <v>0</v>
      </c>
      <c r="E10" s="14">
        <f>SUM(D4:D10)/7</f>
        <v>0</v>
      </c>
    </row>
    <row r="11" spans="1:5" ht="18.75" x14ac:dyDescent="0.3">
      <c r="A11" s="24" t="s">
        <v>11</v>
      </c>
      <c r="B11" s="7">
        <v>0</v>
      </c>
      <c r="C11" s="8">
        <v>0</v>
      </c>
      <c r="D11" s="26">
        <f t="shared" si="0"/>
        <v>0</v>
      </c>
      <c r="E11" s="15">
        <f>SUM(D4:D11)/8</f>
        <v>0</v>
      </c>
    </row>
    <row r="12" spans="1:5" ht="18.75" x14ac:dyDescent="0.3">
      <c r="A12" s="24" t="s">
        <v>12</v>
      </c>
      <c r="B12" s="10">
        <v>0</v>
      </c>
      <c r="C12" s="3">
        <v>0</v>
      </c>
      <c r="D12" s="4">
        <f t="shared" si="0"/>
        <v>0</v>
      </c>
      <c r="E12" s="11">
        <f>SUM(D4:D12)/9</f>
        <v>0</v>
      </c>
    </row>
    <row r="13" spans="1:5" ht="18.75" x14ac:dyDescent="0.3">
      <c r="A13" s="24" t="s">
        <v>13</v>
      </c>
      <c r="B13" s="10">
        <v>0</v>
      </c>
      <c r="C13" s="3">
        <v>0</v>
      </c>
      <c r="D13" s="4">
        <f t="shared" si="0"/>
        <v>0</v>
      </c>
      <c r="E13" s="11">
        <f>SUM(D4:D13)/10</f>
        <v>0</v>
      </c>
    </row>
    <row r="14" spans="1:5" ht="18.75" x14ac:dyDescent="0.3">
      <c r="A14" s="24" t="s">
        <v>14</v>
      </c>
      <c r="B14" s="10">
        <v>0</v>
      </c>
      <c r="C14" s="3">
        <v>0</v>
      </c>
      <c r="D14" s="4">
        <f t="shared" si="0"/>
        <v>0</v>
      </c>
      <c r="E14" s="11">
        <f>SUM(D4:D14)/11</f>
        <v>0</v>
      </c>
    </row>
    <row r="15" spans="1:5" ht="18.75" x14ac:dyDescent="0.3">
      <c r="A15" s="24" t="s">
        <v>15</v>
      </c>
      <c r="B15" s="10">
        <v>0</v>
      </c>
      <c r="C15" s="3">
        <v>0</v>
      </c>
      <c r="D15" s="4">
        <f t="shared" si="0"/>
        <v>0</v>
      </c>
      <c r="E15" s="11">
        <f>SUM(D4:D15)/12</f>
        <v>0</v>
      </c>
    </row>
    <row r="16" spans="1:5" ht="18.75" x14ac:dyDescent="0.3">
      <c r="A16" s="24" t="s">
        <v>16</v>
      </c>
      <c r="B16" s="10">
        <v>0</v>
      </c>
      <c r="C16" s="3">
        <v>0</v>
      </c>
      <c r="D16" s="4">
        <f t="shared" si="0"/>
        <v>0</v>
      </c>
      <c r="E16" s="11">
        <f>SUM(D4:D16)/13</f>
        <v>0</v>
      </c>
    </row>
    <row r="17" spans="1:5" ht="19.5" thickBot="1" x14ac:dyDescent="0.35">
      <c r="A17" s="24" t="s">
        <v>17</v>
      </c>
      <c r="B17" s="12">
        <v>0</v>
      </c>
      <c r="C17" s="13">
        <v>0</v>
      </c>
      <c r="D17" s="17">
        <f t="shared" si="0"/>
        <v>0</v>
      </c>
      <c r="E17" s="14">
        <f>SUM(D4:D17)/14</f>
        <v>0</v>
      </c>
    </row>
    <row r="18" spans="1:5" ht="18.75" x14ac:dyDescent="0.3">
      <c r="A18" s="24" t="s">
        <v>18</v>
      </c>
      <c r="B18" s="7">
        <v>0</v>
      </c>
      <c r="C18" s="8">
        <v>0</v>
      </c>
      <c r="D18" s="26">
        <f t="shared" si="0"/>
        <v>0</v>
      </c>
      <c r="E18" s="15">
        <f>SUM(D4:D18)/15</f>
        <v>0</v>
      </c>
    </row>
    <row r="19" spans="1:5" ht="18.75" x14ac:dyDescent="0.3">
      <c r="A19" s="24" t="s">
        <v>19</v>
      </c>
      <c r="B19" s="10">
        <v>0</v>
      </c>
      <c r="C19" s="3">
        <v>0</v>
      </c>
      <c r="D19" s="4">
        <f t="shared" si="0"/>
        <v>0</v>
      </c>
      <c r="E19" s="11">
        <f>SUM(D4:D19)/16</f>
        <v>0</v>
      </c>
    </row>
    <row r="20" spans="1:5" ht="18.75" x14ac:dyDescent="0.3">
      <c r="A20" s="24" t="s">
        <v>20</v>
      </c>
      <c r="B20" s="10">
        <v>0</v>
      </c>
      <c r="C20" s="3">
        <v>0</v>
      </c>
      <c r="D20" s="4">
        <f t="shared" si="0"/>
        <v>0</v>
      </c>
      <c r="E20" s="11">
        <f>SUM(D4:D20)/17</f>
        <v>0</v>
      </c>
    </row>
    <row r="21" spans="1:5" ht="18.75" x14ac:dyDescent="0.3">
      <c r="A21" s="24" t="s">
        <v>21</v>
      </c>
      <c r="B21" s="10">
        <v>0</v>
      </c>
      <c r="C21" s="3">
        <v>0</v>
      </c>
      <c r="D21" s="4">
        <f t="shared" si="0"/>
        <v>0</v>
      </c>
      <c r="E21" s="11">
        <f>SUM(D4:D21)/18</f>
        <v>0</v>
      </c>
    </row>
    <row r="22" spans="1:5" ht="18.75" x14ac:dyDescent="0.3">
      <c r="A22" s="24" t="s">
        <v>22</v>
      </c>
      <c r="B22" s="10">
        <v>0</v>
      </c>
      <c r="C22" s="3">
        <v>0</v>
      </c>
      <c r="D22" s="4">
        <f t="shared" si="0"/>
        <v>0</v>
      </c>
      <c r="E22" s="11">
        <f>SUM(D4:D22)/19</f>
        <v>0</v>
      </c>
    </row>
    <row r="23" spans="1:5" ht="18.75" x14ac:dyDescent="0.3">
      <c r="A23" s="24" t="s">
        <v>23</v>
      </c>
      <c r="B23" s="10">
        <v>0</v>
      </c>
      <c r="C23" s="3">
        <v>0</v>
      </c>
      <c r="D23" s="4">
        <f t="shared" si="0"/>
        <v>0</v>
      </c>
      <c r="E23" s="11">
        <f>SUM(D4:D23)/20</f>
        <v>0</v>
      </c>
    </row>
    <row r="24" spans="1:5" ht="19.5" thickBot="1" x14ac:dyDescent="0.35">
      <c r="A24" s="24" t="s">
        <v>24</v>
      </c>
      <c r="B24" s="12">
        <v>0</v>
      </c>
      <c r="C24" s="13">
        <v>0</v>
      </c>
      <c r="D24" s="17">
        <f t="shared" si="0"/>
        <v>0</v>
      </c>
      <c r="E24" s="14">
        <f>SUM(D4:D24)/21</f>
        <v>0</v>
      </c>
    </row>
    <row r="25" spans="1:5" ht="18.75" x14ac:dyDescent="0.3">
      <c r="A25" s="24" t="s">
        <v>25</v>
      </c>
      <c r="B25" s="27">
        <v>0</v>
      </c>
      <c r="C25" s="6">
        <v>0</v>
      </c>
      <c r="D25" s="28">
        <f t="shared" si="0"/>
        <v>0</v>
      </c>
      <c r="E25" s="29">
        <f>SUM(D4:D25)/22</f>
        <v>0</v>
      </c>
    </row>
    <row r="26" spans="1:5" ht="18.75" x14ac:dyDescent="0.3">
      <c r="A26" s="24" t="s">
        <v>26</v>
      </c>
      <c r="B26" s="10">
        <v>0</v>
      </c>
      <c r="C26" s="3">
        <v>0</v>
      </c>
      <c r="D26" s="4">
        <f t="shared" si="0"/>
        <v>0</v>
      </c>
      <c r="E26" s="11">
        <f>SUM(D4:D26)/23</f>
        <v>0</v>
      </c>
    </row>
    <row r="27" spans="1:5" ht="18.75" x14ac:dyDescent="0.3">
      <c r="A27" s="24" t="s">
        <v>27</v>
      </c>
      <c r="B27" s="10">
        <v>0</v>
      </c>
      <c r="C27" s="3">
        <v>0</v>
      </c>
      <c r="D27" s="4">
        <f t="shared" si="0"/>
        <v>0</v>
      </c>
      <c r="E27" s="16">
        <f t="shared" ref="E27:E31" si="1">SUM(D5:D27)/23</f>
        <v>0</v>
      </c>
    </row>
    <row r="28" spans="1:5" ht="18.75" x14ac:dyDescent="0.3">
      <c r="A28" s="24" t="s">
        <v>28</v>
      </c>
      <c r="B28" s="10">
        <v>0</v>
      </c>
      <c r="C28" s="3">
        <v>0</v>
      </c>
      <c r="D28" s="4">
        <f t="shared" si="0"/>
        <v>0</v>
      </c>
      <c r="E28" s="16">
        <f t="shared" si="1"/>
        <v>0</v>
      </c>
    </row>
    <row r="29" spans="1:5" ht="18.75" x14ac:dyDescent="0.3">
      <c r="A29" s="24" t="s">
        <v>29</v>
      </c>
      <c r="B29" s="10">
        <v>0</v>
      </c>
      <c r="C29" s="3">
        <v>0</v>
      </c>
      <c r="D29" s="4">
        <f t="shared" si="0"/>
        <v>0</v>
      </c>
      <c r="E29" s="16">
        <f t="shared" si="1"/>
        <v>0</v>
      </c>
    </row>
    <row r="30" spans="1:5" ht="18.75" x14ac:dyDescent="0.3">
      <c r="A30" s="24" t="s">
        <v>30</v>
      </c>
      <c r="B30" s="10">
        <v>0</v>
      </c>
      <c r="C30" s="3">
        <v>0</v>
      </c>
      <c r="D30" s="4">
        <f t="shared" si="0"/>
        <v>0</v>
      </c>
      <c r="E30" s="16">
        <f t="shared" si="1"/>
        <v>0</v>
      </c>
    </row>
    <row r="31" spans="1:5" ht="19.5" thickBot="1" x14ac:dyDescent="0.35">
      <c r="A31" s="25" t="s">
        <v>31</v>
      </c>
      <c r="B31" s="12">
        <v>0</v>
      </c>
      <c r="C31" s="13">
        <v>0</v>
      </c>
      <c r="D31" s="17">
        <f t="shared" si="0"/>
        <v>0</v>
      </c>
      <c r="E31" s="18">
        <f t="shared" si="1"/>
        <v>0</v>
      </c>
    </row>
    <row r="32" spans="1:5" ht="15.75" thickBot="1" x14ac:dyDescent="0.3"/>
    <row r="33" spans="5:5" ht="15.75" thickBot="1" x14ac:dyDescent="0.3">
      <c r="E33" s="19"/>
    </row>
  </sheetData>
  <protectedRanges>
    <protectedRange sqref="E4:E26" name="Område1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F5" sqref="F5"/>
    </sheetView>
  </sheetViews>
  <sheetFormatPr defaultRowHeight="15" x14ac:dyDescent="0.25"/>
  <cols>
    <col min="1" max="4" width="12.7109375" customWidth="1"/>
    <col min="6" max="6" width="19.140625" bestFit="1" customWidth="1"/>
    <col min="7" max="8" width="16.7109375" customWidth="1"/>
  </cols>
  <sheetData>
    <row r="1" spans="1:8" x14ac:dyDescent="0.25">
      <c r="A1" s="71" t="s">
        <v>34</v>
      </c>
      <c r="B1" s="30"/>
      <c r="C1" s="31"/>
      <c r="D1" s="32"/>
    </row>
    <row r="2" spans="1:8" ht="26.25" x14ac:dyDescent="0.25">
      <c r="A2" s="33"/>
      <c r="B2" s="34"/>
      <c r="C2" s="35" t="s">
        <v>32</v>
      </c>
      <c r="D2" s="36"/>
    </row>
    <row r="3" spans="1:8" x14ac:dyDescent="0.25">
      <c r="A3" s="37" t="s">
        <v>35</v>
      </c>
      <c r="B3" s="37" t="s">
        <v>36</v>
      </c>
      <c r="C3" s="37" t="s">
        <v>37</v>
      </c>
      <c r="D3" s="37" t="s">
        <v>38</v>
      </c>
      <c r="F3" s="72" t="s">
        <v>44</v>
      </c>
      <c r="G3" s="60"/>
      <c r="H3" s="59"/>
    </row>
    <row r="4" spans="1:8" ht="15.75" thickBot="1" x14ac:dyDescent="0.3">
      <c r="A4" s="38">
        <v>1</v>
      </c>
      <c r="B4" s="39"/>
      <c r="C4" s="40"/>
      <c r="D4" s="41" t="str">
        <f t="shared" ref="D4:D34" si="0">IF(AND(B4&lt;&gt;C4,AND(ISNUMBER(B4),ISNUMBER(C4))),IF(C4-B4+IF(C4&lt;B4,1,0)&lt;TIME(6,0,0),TIME(6,0,0),C4-B4+IF(C4&lt;B4,1,0)),"")</f>
        <v/>
      </c>
      <c r="F4" s="61"/>
      <c r="G4" s="62" t="s">
        <v>36</v>
      </c>
      <c r="H4" s="62" t="s">
        <v>37</v>
      </c>
    </row>
    <row r="5" spans="1:8" x14ac:dyDescent="0.25">
      <c r="A5" s="38">
        <v>2</v>
      </c>
      <c r="B5" s="39"/>
      <c r="C5" s="39"/>
      <c r="D5" s="41" t="str">
        <f t="shared" si="0"/>
        <v/>
      </c>
      <c r="F5" s="63" t="s">
        <v>45</v>
      </c>
      <c r="G5" s="64">
        <v>0.34861111111111109</v>
      </c>
      <c r="H5" s="64">
        <v>0.71805555555555545</v>
      </c>
    </row>
    <row r="6" spans="1:8" x14ac:dyDescent="0.25">
      <c r="A6" s="38">
        <v>3</v>
      </c>
      <c r="B6" s="40"/>
      <c r="C6" s="40"/>
      <c r="D6" s="41" t="str">
        <f t="shared" si="0"/>
        <v/>
      </c>
      <c r="F6" s="65" t="s">
        <v>46</v>
      </c>
      <c r="G6" s="73" t="s">
        <v>47</v>
      </c>
      <c r="H6" s="73"/>
    </row>
    <row r="7" spans="1:8" x14ac:dyDescent="0.25">
      <c r="A7" s="38">
        <v>4</v>
      </c>
      <c r="B7" s="40"/>
      <c r="C7" s="40"/>
      <c r="D7" s="41" t="str">
        <f t="shared" si="0"/>
        <v/>
      </c>
      <c r="F7" s="65" t="s">
        <v>48</v>
      </c>
      <c r="G7" s="73" t="s">
        <v>47</v>
      </c>
      <c r="H7" s="73"/>
    </row>
    <row r="8" spans="1:8" x14ac:dyDescent="0.25">
      <c r="A8" s="38">
        <v>5</v>
      </c>
      <c r="B8" s="40"/>
      <c r="C8" s="40"/>
      <c r="D8" s="41" t="str">
        <f t="shared" si="0"/>
        <v/>
      </c>
      <c r="F8" s="65" t="s">
        <v>49</v>
      </c>
      <c r="G8" s="73" t="s">
        <v>47</v>
      </c>
      <c r="H8" s="73"/>
    </row>
    <row r="9" spans="1:8" x14ac:dyDescent="0.25">
      <c r="A9" s="38">
        <v>6</v>
      </c>
      <c r="B9" s="40"/>
      <c r="C9" s="40"/>
      <c r="D9" s="41" t="str">
        <f t="shared" si="0"/>
        <v/>
      </c>
      <c r="F9" s="65" t="s">
        <v>50</v>
      </c>
      <c r="G9" s="66"/>
      <c r="H9" s="66"/>
    </row>
    <row r="10" spans="1:8" x14ac:dyDescent="0.25">
      <c r="A10" s="38">
        <v>7</v>
      </c>
      <c r="B10" s="39"/>
      <c r="C10" s="39"/>
      <c r="D10" s="41" t="str">
        <f t="shared" si="0"/>
        <v/>
      </c>
      <c r="F10" s="65" t="s">
        <v>51</v>
      </c>
      <c r="G10" s="67" t="s">
        <v>54</v>
      </c>
      <c r="H10" s="68"/>
    </row>
    <row r="11" spans="1:8" x14ac:dyDescent="0.25">
      <c r="A11" s="38">
        <v>8</v>
      </c>
      <c r="B11" s="39"/>
      <c r="C11" s="39"/>
      <c r="D11" s="41" t="str">
        <f t="shared" si="0"/>
        <v/>
      </c>
      <c r="F11" s="65" t="s">
        <v>52</v>
      </c>
      <c r="G11" s="69">
        <v>0</v>
      </c>
      <c r="H11" s="69">
        <v>0.25</v>
      </c>
    </row>
    <row r="12" spans="1:8" x14ac:dyDescent="0.25">
      <c r="A12" s="38">
        <v>9</v>
      </c>
      <c r="B12" s="39"/>
      <c r="C12" s="39"/>
      <c r="D12" s="41" t="str">
        <f t="shared" si="0"/>
        <v/>
      </c>
      <c r="F12" s="65" t="s">
        <v>53</v>
      </c>
      <c r="G12" s="69">
        <v>0</v>
      </c>
      <c r="H12" s="69"/>
    </row>
    <row r="13" spans="1:8" x14ac:dyDescent="0.25">
      <c r="A13" s="38">
        <v>10</v>
      </c>
      <c r="B13" s="39"/>
      <c r="C13" s="39"/>
      <c r="D13" s="41" t="str">
        <f t="shared" si="0"/>
        <v/>
      </c>
      <c r="F13" s="70"/>
      <c r="G13" s="70"/>
      <c r="H13" s="70"/>
    </row>
    <row r="14" spans="1:8" x14ac:dyDescent="0.25">
      <c r="A14" s="38">
        <v>11</v>
      </c>
      <c r="B14" s="39"/>
      <c r="C14" s="39"/>
      <c r="D14" s="41" t="str">
        <f t="shared" si="0"/>
        <v/>
      </c>
      <c r="F14" s="70"/>
      <c r="G14" s="70"/>
      <c r="H14" s="70"/>
    </row>
    <row r="15" spans="1:8" x14ac:dyDescent="0.25">
      <c r="A15" s="38">
        <v>12</v>
      </c>
      <c r="B15" s="39"/>
      <c r="C15" s="39"/>
      <c r="D15" s="41" t="str">
        <f t="shared" si="0"/>
        <v/>
      </c>
      <c r="F15" s="70"/>
      <c r="G15" s="70"/>
      <c r="H15" s="70"/>
    </row>
    <row r="16" spans="1:8" x14ac:dyDescent="0.25">
      <c r="A16" s="38">
        <v>13</v>
      </c>
      <c r="B16" s="39"/>
      <c r="C16" s="39"/>
      <c r="D16" s="41" t="str">
        <f t="shared" si="0"/>
        <v/>
      </c>
      <c r="F16" s="70"/>
      <c r="G16" s="70"/>
      <c r="H16" s="70"/>
    </row>
    <row r="17" spans="1:8" x14ac:dyDescent="0.25">
      <c r="A17" s="38">
        <v>14</v>
      </c>
      <c r="B17" s="40"/>
      <c r="C17" s="40"/>
      <c r="D17" s="41" t="str">
        <f t="shared" si="0"/>
        <v/>
      </c>
      <c r="F17" s="70"/>
      <c r="G17" s="70"/>
      <c r="H17" s="70"/>
    </row>
    <row r="18" spans="1:8" x14ac:dyDescent="0.25">
      <c r="A18" s="38">
        <v>15</v>
      </c>
      <c r="B18" s="40"/>
      <c r="C18" s="40"/>
      <c r="D18" s="41" t="str">
        <f t="shared" si="0"/>
        <v/>
      </c>
    </row>
    <row r="19" spans="1:8" x14ac:dyDescent="0.25">
      <c r="A19" s="38">
        <v>16</v>
      </c>
      <c r="B19" s="39"/>
      <c r="C19" s="39"/>
      <c r="D19" s="41" t="str">
        <f t="shared" si="0"/>
        <v/>
      </c>
    </row>
    <row r="20" spans="1:8" x14ac:dyDescent="0.25">
      <c r="A20" s="38">
        <v>17</v>
      </c>
      <c r="B20" s="39"/>
      <c r="C20" s="39"/>
      <c r="D20" s="41" t="str">
        <f t="shared" si="0"/>
        <v/>
      </c>
    </row>
    <row r="21" spans="1:8" x14ac:dyDescent="0.25">
      <c r="A21" s="38">
        <v>18</v>
      </c>
      <c r="B21" s="39"/>
      <c r="C21" s="39"/>
      <c r="D21" s="41" t="str">
        <f t="shared" si="0"/>
        <v/>
      </c>
    </row>
    <row r="22" spans="1:8" x14ac:dyDescent="0.25">
      <c r="A22" s="38">
        <v>19</v>
      </c>
      <c r="B22" s="39"/>
      <c r="C22" s="39"/>
      <c r="D22" s="41" t="str">
        <f t="shared" si="0"/>
        <v/>
      </c>
    </row>
    <row r="23" spans="1:8" x14ac:dyDescent="0.25">
      <c r="A23" s="38">
        <v>20</v>
      </c>
      <c r="B23" s="39"/>
      <c r="C23" s="39"/>
      <c r="D23" s="41" t="str">
        <f t="shared" si="0"/>
        <v/>
      </c>
    </row>
    <row r="24" spans="1:8" x14ac:dyDescent="0.25">
      <c r="A24" s="38">
        <v>21</v>
      </c>
      <c r="B24" s="39"/>
      <c r="C24" s="39"/>
      <c r="D24" s="41" t="str">
        <f t="shared" si="0"/>
        <v/>
      </c>
    </row>
    <row r="25" spans="1:8" x14ac:dyDescent="0.25">
      <c r="A25" s="38">
        <v>22</v>
      </c>
      <c r="B25" s="39"/>
      <c r="C25" s="39"/>
      <c r="D25" s="41" t="str">
        <f t="shared" si="0"/>
        <v/>
      </c>
    </row>
    <row r="26" spans="1:8" x14ac:dyDescent="0.25">
      <c r="A26" s="38">
        <v>23</v>
      </c>
      <c r="B26" s="40"/>
      <c r="C26" s="40"/>
      <c r="D26" s="41" t="str">
        <f t="shared" si="0"/>
        <v/>
      </c>
    </row>
    <row r="27" spans="1:8" x14ac:dyDescent="0.25">
      <c r="A27" s="38">
        <v>24</v>
      </c>
      <c r="B27" s="40"/>
      <c r="C27" s="40"/>
      <c r="D27" s="41" t="str">
        <f t="shared" si="0"/>
        <v/>
      </c>
    </row>
    <row r="28" spans="1:8" x14ac:dyDescent="0.25">
      <c r="A28" s="38">
        <v>25</v>
      </c>
      <c r="B28" s="39"/>
      <c r="C28" s="39"/>
      <c r="D28" s="41" t="str">
        <f t="shared" si="0"/>
        <v/>
      </c>
    </row>
    <row r="29" spans="1:8" x14ac:dyDescent="0.25">
      <c r="A29" s="38">
        <v>26</v>
      </c>
      <c r="B29" s="39"/>
      <c r="C29" s="39"/>
      <c r="D29" s="41" t="str">
        <f t="shared" si="0"/>
        <v/>
      </c>
    </row>
    <row r="30" spans="1:8" x14ac:dyDescent="0.25">
      <c r="A30" s="38">
        <v>27</v>
      </c>
      <c r="B30" s="40"/>
      <c r="C30" s="40"/>
      <c r="D30" s="41" t="str">
        <f t="shared" si="0"/>
        <v/>
      </c>
    </row>
    <row r="31" spans="1:8" x14ac:dyDescent="0.25">
      <c r="A31" s="38">
        <v>28</v>
      </c>
      <c r="B31" s="40"/>
      <c r="C31" s="40"/>
      <c r="D31" s="41" t="str">
        <f t="shared" si="0"/>
        <v/>
      </c>
    </row>
    <row r="32" spans="1:8" x14ac:dyDescent="0.25">
      <c r="A32" s="38">
        <v>29</v>
      </c>
      <c r="B32" s="40"/>
      <c r="C32" s="40"/>
      <c r="D32" s="41" t="str">
        <f t="shared" si="0"/>
        <v/>
      </c>
    </row>
    <row r="33" spans="1:4" x14ac:dyDescent="0.25">
      <c r="A33" s="38">
        <v>30</v>
      </c>
      <c r="B33" s="39"/>
      <c r="C33" s="39"/>
      <c r="D33" s="41" t="str">
        <f t="shared" si="0"/>
        <v/>
      </c>
    </row>
    <row r="34" spans="1:4" ht="15.75" thickBot="1" x14ac:dyDescent="0.3">
      <c r="A34" s="42">
        <v>31</v>
      </c>
      <c r="B34" s="43"/>
      <c r="C34" s="43"/>
      <c r="D34" s="44" t="str">
        <f t="shared" si="0"/>
        <v/>
      </c>
    </row>
    <row r="35" spans="1:4" ht="15.75" thickBot="1" x14ac:dyDescent="0.3">
      <c r="A35" s="45" t="s">
        <v>39</v>
      </c>
      <c r="B35" s="46"/>
      <c r="C35" s="46"/>
      <c r="D35" s="47">
        <f>SUM(D4:D34)</f>
        <v>0</v>
      </c>
    </row>
    <row r="36" spans="1:4" ht="15.75" thickTop="1" x14ac:dyDescent="0.25">
      <c r="A36" s="38"/>
      <c r="B36" s="48"/>
      <c r="C36" s="48"/>
      <c r="D36" s="48"/>
    </row>
    <row r="37" spans="1:4" x14ac:dyDescent="0.25">
      <c r="A37" s="38"/>
      <c r="B37" s="49" t="s">
        <v>40</v>
      </c>
      <c r="C37" s="49" t="s">
        <v>41</v>
      </c>
      <c r="D37" s="49" t="s">
        <v>42</v>
      </c>
    </row>
    <row r="38" spans="1:4" x14ac:dyDescent="0.25">
      <c r="A38" s="50" t="s">
        <v>3</v>
      </c>
      <c r="B38" s="51">
        <f>COUNT(B4:B34)</f>
        <v>0</v>
      </c>
      <c r="C38" s="52">
        <v>0.30833333333333329</v>
      </c>
      <c r="D38" s="52">
        <f>C38*B38</f>
        <v>0</v>
      </c>
    </row>
    <row r="39" spans="1:4" ht="15.75" thickBot="1" x14ac:dyDescent="0.3">
      <c r="A39" s="53" t="s">
        <v>43</v>
      </c>
      <c r="B39" s="54">
        <f>B38</f>
        <v>0</v>
      </c>
      <c r="C39" s="55" t="str">
        <f>IF(D39=0,"",D39/B39)</f>
        <v/>
      </c>
      <c r="D39" s="55">
        <f>D35</f>
        <v>0</v>
      </c>
    </row>
    <row r="40" spans="1:4" ht="15.75" thickBot="1" x14ac:dyDescent="0.3">
      <c r="A40" s="56" t="str">
        <f>IF(D38&gt;D39,"Undernorm","Overnorm")</f>
        <v>Overnorm</v>
      </c>
      <c r="B40" s="57"/>
      <c r="C40" s="57"/>
      <c r="D40" s="58">
        <f>IF(D38&gt;D39,D38-D39,D39-D38)</f>
        <v>0</v>
      </c>
    </row>
    <row r="41" spans="1:4" ht="15.75" thickTop="1" x14ac:dyDescent="0.25"/>
  </sheetData>
  <mergeCells count="3">
    <mergeCell ref="G6:H6"/>
    <mergeCell ref="G7:H7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160 TIMER</vt:lpstr>
      <vt:lpstr>Måned beregner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Vange Jensen [DSB]</dc:creator>
  <cp:lastModifiedBy>Claus Nielsen</cp:lastModifiedBy>
  <dcterms:created xsi:type="dcterms:W3CDTF">2019-01-09T10:01:53Z</dcterms:created>
  <dcterms:modified xsi:type="dcterms:W3CDTF">2019-01-09T10:32:27Z</dcterms:modified>
</cp:coreProperties>
</file>