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hehn\OneDrive - Cambra de Comerç de Barcelona\Escritorio\Tourban_Second CfP\"/>
    </mc:Choice>
  </mc:AlternateContent>
  <xr:revisionPtr revIDLastSave="0" documentId="13_ncr:1_{8FF60D3D-94F9-437F-8902-E63D026A1080}" xr6:coauthVersionLast="47" xr6:coauthVersionMax="47" xr10:uidLastSave="{00000000-0000-0000-0000-000000000000}"/>
  <bookViews>
    <workbookView xWindow="-110" yWindow="-110" windowWidth="19420" windowHeight="10420" xr2:uid="{00000000-000D-0000-FFFF-FFFF00000000}"/>
  </bookViews>
  <sheets>
    <sheet name="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J15" i="1"/>
  <c r="J16" i="1"/>
  <c r="I14" i="1"/>
  <c r="I15" i="1"/>
  <c r="I16" i="1"/>
  <c r="F15" i="1"/>
  <c r="G15" i="1" s="1"/>
  <c r="F4" i="1"/>
  <c r="F14" i="1"/>
  <c r="G31" i="1"/>
  <c r="G27" i="1"/>
  <c r="G28" i="1"/>
  <c r="G26" i="1"/>
  <c r="G23" i="1"/>
  <c r="G24" i="1"/>
  <c r="G25" i="1"/>
  <c r="G22" i="1"/>
  <c r="F16" i="1"/>
  <c r="G30" i="1"/>
  <c r="G29" i="1"/>
  <c r="G21" i="1"/>
  <c r="G32" i="1" l="1"/>
  <c r="G16" i="1"/>
  <c r="G17" i="1"/>
  <c r="G18" i="1" l="1"/>
  <c r="G14" i="1"/>
  <c r="G19" i="1" l="1"/>
  <c r="G33" i="1" s="1"/>
  <c r="G34" i="1" s="1"/>
  <c r="I34" i="1" l="1"/>
  <c r="I33" i="1"/>
  <c r="G35" i="1"/>
  <c r="G36" i="1" s="1"/>
</calcChain>
</file>

<file path=xl/sharedStrings.xml><?xml version="1.0" encoding="utf-8"?>
<sst xmlns="http://schemas.openxmlformats.org/spreadsheetml/2006/main" count="63" uniqueCount="48">
  <si>
    <t>ANNEX B - ESTIMATED BUDGET (in EUR)</t>
  </si>
  <si>
    <t>STATUS:</t>
  </si>
  <si>
    <t>Official company name:</t>
  </si>
  <si>
    <t>Name of the proposal:</t>
  </si>
  <si>
    <t>Country:</t>
  </si>
  <si>
    <t>Status of the cost
(compulsory / optional)</t>
  </si>
  <si>
    <t>Description of the cost</t>
  </si>
  <si>
    <t>Applicant</t>
  </si>
  <si>
    <t>Justification
(to be filled by the Applicant)</t>
  </si>
  <si>
    <t>Unit</t>
  </si>
  <si>
    <r>
      <t xml:space="preserve">Number of units
</t>
    </r>
    <r>
      <rPr>
        <b/>
        <i/>
        <sz val="9"/>
        <color theme="0"/>
        <rFont val="Century Gothic"/>
        <family val="2"/>
      </rPr>
      <t>Expected number</t>
    </r>
  </si>
  <si>
    <r>
      <t xml:space="preserve">Unit value
</t>
    </r>
    <r>
      <rPr>
        <b/>
        <i/>
        <sz val="9"/>
        <color theme="0"/>
        <rFont val="Century Gothic"/>
        <family val="2"/>
      </rPr>
      <t>Average price</t>
    </r>
  </si>
  <si>
    <t>Cost 
(in EUR)</t>
  </si>
  <si>
    <t>1. LOCAL TRAVEL AND SUBSISTENCE COSTS</t>
  </si>
  <si>
    <r>
      <rPr>
        <b/>
        <sz val="12"/>
        <color theme="1"/>
        <rFont val="Century Gothic"/>
        <family val="2"/>
      </rPr>
      <t xml:space="preserve">COMPULSORY: AT LEAST 1 OF 2
</t>
    </r>
    <r>
      <rPr>
        <sz val="9"/>
        <color theme="1"/>
        <rFont val="Century Gothic"/>
        <family val="2"/>
      </rPr>
      <t>Attendance to at least one of these two events is compulsory, by at least one representative of the SME. No cost can be claimed for SMEs based in the events' countries.</t>
    </r>
  </si>
  <si>
    <r>
      <t xml:space="preserve">Event 1: </t>
    </r>
    <r>
      <rPr>
        <b/>
        <sz val="10"/>
        <color theme="1"/>
        <rFont val="Century Gothic"/>
        <family val="2"/>
      </rPr>
      <t>Design Thinking Lab</t>
    </r>
    <r>
      <rPr>
        <sz val="10"/>
        <color theme="1"/>
        <rFont val="Century Gothic"/>
        <family val="2"/>
      </rPr>
      <t xml:space="preserve">
(trip to Barcelona, Spain)</t>
    </r>
  </si>
  <si>
    <t>Per trip</t>
  </si>
  <si>
    <r>
      <t xml:space="preserve">Event 2: </t>
    </r>
    <r>
      <rPr>
        <b/>
        <sz val="10"/>
        <color theme="1"/>
        <rFont val="Century Gothic"/>
        <family val="2"/>
      </rPr>
      <t>Investor Pitch</t>
    </r>
    <r>
      <rPr>
        <sz val="10"/>
        <color theme="1"/>
        <rFont val="Century Gothic"/>
        <family val="2"/>
      </rPr>
      <t xml:space="preserve">
(trip to Copenhagen, Denmark)</t>
    </r>
  </si>
  <si>
    <r>
      <rPr>
        <b/>
        <sz val="12"/>
        <color theme="1"/>
        <rFont val="Century Gothic"/>
        <family val="2"/>
      </rPr>
      <t xml:space="preserve">COMPULSORY
</t>
    </r>
    <r>
      <rPr>
        <sz val="9"/>
        <color theme="1"/>
        <rFont val="Century Gothic"/>
        <family val="2"/>
      </rPr>
      <t>Attendance to this event is compulsory, by at least one representative of the SME. No cost can be claimed for SMEs based in the event's country.</t>
    </r>
  </si>
  <si>
    <r>
      <t xml:space="preserve">Event 3: </t>
    </r>
    <r>
      <rPr>
        <b/>
        <sz val="10"/>
        <color theme="1"/>
        <rFont val="Century Gothic"/>
        <family val="2"/>
      </rPr>
      <t>Final Conference</t>
    </r>
    <r>
      <rPr>
        <sz val="10"/>
        <color theme="1"/>
        <rFont val="Century Gothic"/>
        <family val="2"/>
      </rPr>
      <t xml:space="preserve">
(trip to Dubrovnik, Croatia)</t>
    </r>
  </si>
  <si>
    <r>
      <rPr>
        <sz val="12"/>
        <color theme="1"/>
        <rFont val="Century Gothic"/>
        <family val="2"/>
      </rPr>
      <t>OPTIONAL</t>
    </r>
    <r>
      <rPr>
        <b/>
        <sz val="12"/>
        <color theme="1"/>
        <rFont val="Century Gothic"/>
        <family val="2"/>
      </rPr>
      <t xml:space="preserve">
</t>
    </r>
    <r>
      <rPr>
        <sz val="9"/>
        <color theme="1"/>
        <rFont val="Century Gothic"/>
        <family val="2"/>
      </rPr>
      <t>Please justify why the trip is relevant for the success of the action and the number of people travelling</t>
    </r>
  </si>
  <si>
    <t>Other international trips (optional)</t>
  </si>
  <si>
    <t>Other national trips</t>
  </si>
  <si>
    <t>Subtotal travel and subsistence:</t>
  </si>
  <si>
    <t>2. SERVICES</t>
  </si>
  <si>
    <t>Please describe the main Output Expected 
(e.g. Plan, Strategy, Certificate, Label, Report, Software, Training, etc.)</t>
  </si>
  <si>
    <t>COMPULSORY</t>
  </si>
  <si>
    <r>
      <rPr>
        <b/>
        <sz val="10"/>
        <color theme="1"/>
        <rFont val="Century Gothic"/>
        <family val="2"/>
      </rPr>
      <t>Mentoring</t>
    </r>
    <r>
      <rPr>
        <sz val="10"/>
        <color theme="1"/>
        <rFont val="Century Gothic"/>
        <family val="2"/>
      </rPr>
      <t xml:space="preserve">
(minimum 30 hours)</t>
    </r>
  </si>
  <si>
    <t>Per service</t>
  </si>
  <si>
    <r>
      <rPr>
        <b/>
        <sz val="12"/>
        <color theme="1"/>
        <rFont val="Century Gothic"/>
        <family val="2"/>
      </rPr>
      <t xml:space="preserve">COMPULSORY: AT LEAST 1
</t>
    </r>
    <r>
      <rPr>
        <sz val="9"/>
        <color theme="1"/>
        <rFont val="Century Gothic"/>
        <family val="2"/>
      </rPr>
      <t>Costs in consultancy, training or other service provisions in at least 1 of the 4 categories is compulsory.</t>
    </r>
  </si>
  <si>
    <r>
      <rPr>
        <sz val="10"/>
        <color theme="1"/>
        <rFont val="Century Gothic"/>
        <family val="2"/>
      </rPr>
      <t xml:space="preserve">Consultancy, training or other service provisions:
</t>
    </r>
    <r>
      <rPr>
        <b/>
        <sz val="10"/>
        <color theme="1"/>
        <rFont val="Century Gothic"/>
        <family val="2"/>
      </rPr>
      <t>Topic:</t>
    </r>
    <r>
      <rPr>
        <sz val="10"/>
        <color theme="1"/>
        <rFont val="Century Gothic"/>
        <family val="2"/>
      </rPr>
      <t xml:space="preserve"> </t>
    </r>
    <r>
      <rPr>
        <b/>
        <sz val="10"/>
        <color theme="1"/>
        <rFont val="Century Gothic"/>
        <family val="2"/>
      </rPr>
      <t>Smart resource use (energy and water)</t>
    </r>
  </si>
  <si>
    <r>
      <rPr>
        <sz val="10"/>
        <color theme="1"/>
        <rFont val="Century Gothic"/>
        <family val="2"/>
      </rPr>
      <t xml:space="preserve">Consultancy, training or other service provisions: 
</t>
    </r>
    <r>
      <rPr>
        <b/>
        <sz val="10"/>
        <color theme="1"/>
        <rFont val="Century Gothic"/>
        <family val="2"/>
      </rPr>
      <t>Topic: Circular economy and waste management</t>
    </r>
  </si>
  <si>
    <r>
      <t xml:space="preserve">Consultancy, training or other service provisions: 
</t>
    </r>
    <r>
      <rPr>
        <b/>
        <sz val="10"/>
        <color theme="1"/>
        <rFont val="Century Gothic"/>
        <family val="2"/>
      </rPr>
      <t>Topic:</t>
    </r>
    <r>
      <rPr>
        <sz val="10"/>
        <color theme="1"/>
        <rFont val="Century Gothic"/>
        <family val="2"/>
      </rPr>
      <t xml:space="preserve"> </t>
    </r>
    <r>
      <rPr>
        <b/>
        <sz val="10"/>
        <color theme="1"/>
        <rFont val="Century Gothic"/>
        <family val="2"/>
      </rPr>
      <t>Sustainable destination strategy</t>
    </r>
  </si>
  <si>
    <r>
      <rPr>
        <sz val="10"/>
        <color theme="1"/>
        <rFont val="Century Gothic"/>
        <family val="2"/>
      </rPr>
      <t xml:space="preserve">Consultancy, training or other service provisions; Cost for certification or standardisation: 
</t>
    </r>
    <r>
      <rPr>
        <b/>
        <sz val="10"/>
        <color theme="1"/>
        <rFont val="Century Gothic"/>
        <family val="2"/>
      </rPr>
      <t>Topic: Sustainability certificates and labels</t>
    </r>
  </si>
  <si>
    <r>
      <t xml:space="preserve">OPTIONAL (Horizontal topics)
</t>
    </r>
    <r>
      <rPr>
        <sz val="10"/>
        <color theme="1"/>
        <rFont val="Century Gothic"/>
        <family val="2"/>
      </rPr>
      <t xml:space="preserve">Please indicate the type of service required and justify why they are needed for the success of the project.
Note that horizontal topics incl. indicated cost(s) need to relate to the comulsory topic(s) selected. </t>
    </r>
  </si>
  <si>
    <r>
      <rPr>
        <sz val="10"/>
        <color theme="1"/>
        <rFont val="Century Gothic"/>
        <family val="2"/>
      </rPr>
      <t>Consultancy, training or other service provisions</t>
    </r>
    <r>
      <rPr>
        <b/>
        <sz val="10"/>
        <color theme="1"/>
        <rFont val="Century Gothic"/>
        <family val="2"/>
      </rPr>
      <t>:
Topic: Human Resources and Internal Management</t>
    </r>
  </si>
  <si>
    <r>
      <rPr>
        <sz val="10"/>
        <color theme="1"/>
        <rFont val="Century Gothic"/>
        <family val="2"/>
      </rPr>
      <t xml:space="preserve">Consultancy, training or other service provisions: 
</t>
    </r>
    <r>
      <rPr>
        <b/>
        <sz val="10"/>
        <color theme="1"/>
        <rFont val="Century Gothic"/>
        <family val="2"/>
      </rPr>
      <t>Topic: Accessibility and Social Inclusion</t>
    </r>
  </si>
  <si>
    <r>
      <t xml:space="preserve">Consultancy, training or other service provisions; Communication and awareness raising material: 
</t>
    </r>
    <r>
      <rPr>
        <b/>
        <sz val="10"/>
        <color theme="1"/>
        <rFont val="Century Gothic"/>
        <family val="2"/>
      </rPr>
      <t>Topic: Communication, Marketing and Sales</t>
    </r>
  </si>
  <si>
    <r>
      <t xml:space="preserve">Consultancy, training or other service provisions; Technology and software development: 
</t>
    </r>
    <r>
      <rPr>
        <b/>
        <sz val="10"/>
        <color theme="1"/>
        <rFont val="Century Gothic"/>
        <family val="2"/>
      </rPr>
      <t>Topic: Technology and Digitalisation</t>
    </r>
  </si>
  <si>
    <r>
      <t xml:space="preserve">Consultancy, training or other service provisions:
</t>
    </r>
    <r>
      <rPr>
        <b/>
        <sz val="10"/>
        <color theme="1"/>
        <rFont val="Century Gothic"/>
        <family val="2"/>
      </rPr>
      <t>Topic: Visitor Engagement and Satisfaction</t>
    </r>
  </si>
  <si>
    <r>
      <t xml:space="preserve">Consultancy, training or other service provisions: 
</t>
    </r>
    <r>
      <rPr>
        <b/>
        <sz val="10"/>
        <color theme="1"/>
        <rFont val="Century Gothic"/>
        <family val="2"/>
      </rPr>
      <t>Topic: Access to Finance and Public Incentives</t>
    </r>
  </si>
  <si>
    <t>Subtotal services:</t>
  </si>
  <si>
    <t>TOTAL:</t>
  </si>
  <si>
    <t>OF WHICH COMPULSORY:</t>
  </si>
  <si>
    <r>
      <rPr>
        <b/>
        <sz val="12"/>
        <color theme="1"/>
        <rFont val="Century Gothic"/>
        <family val="2"/>
      </rPr>
      <t>TOURBAN grant:</t>
    </r>
    <r>
      <rPr>
        <sz val="12"/>
        <color theme="1"/>
        <rFont val="Century Gothic"/>
        <family val="2"/>
      </rPr>
      <t xml:space="preserve">
</t>
    </r>
    <r>
      <rPr>
        <b/>
        <sz val="12"/>
        <color rgb="FFFF0000"/>
        <rFont val="Century Gothic"/>
        <family val="2"/>
      </rPr>
      <t>(maximum amount: 10 000€)</t>
    </r>
  </si>
  <si>
    <t>Amount to be covered by the applicant:</t>
  </si>
  <si>
    <t>Spain</t>
  </si>
  <si>
    <t xml:space="preserve">Note: Select your country from the drop down menu BEFORE you start filling the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</si>
</sst>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entury Gothic"/>
      <family val="2"/>
    </font>
    <font>
      <b/>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0"/>
      <name val="Century Gothic"/>
      <family val="2"/>
    </font>
    <font>
      <b/>
      <sz val="14"/>
      <color theme="0"/>
      <name val="Century Gothic"/>
      <family val="2"/>
    </font>
    <font>
      <b/>
      <i/>
      <sz val="9"/>
      <color theme="0"/>
      <name val="Century Gothic"/>
      <family val="2"/>
    </font>
    <font>
      <sz val="9"/>
      <color theme="1"/>
      <name val="Century Gothic"/>
      <family val="2"/>
    </font>
    <font>
      <b/>
      <sz val="12"/>
      <color theme="1"/>
      <name val="Century Gothic"/>
      <family val="2"/>
    </font>
    <font>
      <sz val="12"/>
      <color theme="1"/>
      <name val="Century Gothic"/>
      <family val="2"/>
    </font>
    <font>
      <b/>
      <sz val="11"/>
      <color rgb="FFC00000"/>
      <name val="Century Gothic"/>
      <family val="2"/>
    </font>
    <font>
      <b/>
      <sz val="12"/>
      <name val="Century Gothic"/>
      <family val="2"/>
    </font>
    <font>
      <b/>
      <sz val="11"/>
      <color theme="3"/>
      <name val="Century Gothic"/>
      <family val="2"/>
    </font>
    <font>
      <sz val="11"/>
      <name val="Century Gothic"/>
      <family val="2"/>
    </font>
    <font>
      <sz val="11"/>
      <color theme="1"/>
      <name val="Calibri"/>
      <family val="2"/>
      <scheme val="minor"/>
    </font>
    <font>
      <b/>
      <sz val="12"/>
      <color theme="0"/>
      <name val="Century Gothic"/>
      <family val="2"/>
    </font>
    <font>
      <b/>
      <sz val="12"/>
      <color rgb="FFFF0000"/>
      <name val="Century Gothic"/>
      <family val="2"/>
    </font>
    <font>
      <b/>
      <sz val="40"/>
      <color theme="1"/>
      <name val="Franklin Gothic Book"/>
      <family val="2"/>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3"/>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3" tint="0.59999389629810485"/>
        <bgColor indexed="64"/>
      </patternFill>
    </fill>
  </fills>
  <borders count="42">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9" fontId="16" fillId="0" borderId="0" applyFont="0" applyFill="0" applyBorder="0" applyAlignment="0" applyProtection="0"/>
  </cellStyleXfs>
  <cellXfs count="117">
    <xf numFmtId="0" fontId="0" fillId="0" borderId="0" xfId="0"/>
    <xf numFmtId="0" fontId="1" fillId="0" borderId="0" xfId="0" applyFont="1" applyAlignment="1" applyProtection="1">
      <alignment wrapText="1"/>
      <protection locked="0"/>
    </xf>
    <xf numFmtId="0" fontId="1" fillId="0" borderId="0" xfId="0" applyFont="1" applyAlignment="1" applyProtection="1">
      <alignment horizontal="center" wrapText="1"/>
      <protection locked="0"/>
    </xf>
    <xf numFmtId="4" fontId="1" fillId="0" borderId="0" xfId="0" applyNumberFormat="1" applyFont="1" applyAlignment="1" applyProtection="1">
      <alignment horizontal="center" wrapText="1"/>
      <protection locked="0"/>
    </xf>
    <xf numFmtId="4" fontId="1" fillId="0" borderId="0" xfId="0" applyNumberFormat="1" applyFont="1" applyAlignment="1" applyProtection="1">
      <alignment wrapText="1"/>
      <protection locked="0"/>
    </xf>
    <xf numFmtId="0" fontId="3" fillId="0" borderId="0" xfId="0" applyFont="1" applyAlignment="1" applyProtection="1">
      <alignment wrapText="1"/>
      <protection locked="0"/>
    </xf>
    <xf numFmtId="0" fontId="0" fillId="0" borderId="0" xfId="0" applyAlignment="1" applyProtection="1">
      <alignment horizontal="left" vertical="center" wrapText="1"/>
      <protection locked="0"/>
    </xf>
    <xf numFmtId="0" fontId="4" fillId="0" borderId="0" xfId="0" applyFont="1" applyAlignment="1" applyProtection="1">
      <alignment wrapText="1"/>
      <protection locked="0"/>
    </xf>
    <xf numFmtId="0" fontId="4" fillId="2" borderId="11"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4" xfId="0" applyFont="1" applyBorder="1" applyAlignment="1" applyProtection="1">
      <alignment wrapText="1"/>
      <protection locked="0"/>
    </xf>
    <xf numFmtId="0" fontId="6" fillId="4" borderId="25" xfId="0" applyFont="1" applyFill="1" applyBorder="1" applyAlignment="1">
      <alignment horizontal="center" vertical="center" wrapText="1"/>
    </xf>
    <xf numFmtId="4" fontId="6" fillId="4" borderId="25"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4" fontId="4" fillId="6" borderId="5"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10"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7" borderId="15" xfId="0"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0" fontId="12" fillId="0" borderId="0" xfId="0" applyFont="1" applyAlignment="1" applyProtection="1">
      <alignment vertical="center"/>
      <protection locked="0"/>
    </xf>
    <xf numFmtId="0" fontId="7" fillId="0" borderId="0" xfId="0" applyFont="1" applyAlignment="1">
      <alignment vertical="center" wrapText="1"/>
    </xf>
    <xf numFmtId="0" fontId="2" fillId="0" borderId="0" xfId="0" applyFont="1" applyAlignment="1" applyProtection="1">
      <alignment wrapText="1"/>
      <protection locked="0"/>
    </xf>
    <xf numFmtId="0" fontId="7" fillId="4" borderId="0" xfId="0" applyFont="1" applyFill="1" applyAlignment="1">
      <alignment horizontal="right" vertical="center" wrapText="1"/>
    </xf>
    <xf numFmtId="0" fontId="12" fillId="0" borderId="0" xfId="0" applyFont="1" applyAlignment="1" applyProtection="1">
      <alignment horizontal="left" vertical="center"/>
      <protection locked="0"/>
    </xf>
    <xf numFmtId="0" fontId="7" fillId="4" borderId="31" xfId="0" applyFont="1" applyFill="1" applyBorder="1" applyAlignment="1">
      <alignment horizontal="right" vertical="center" wrapText="1"/>
    </xf>
    <xf numFmtId="0" fontId="13" fillId="0" borderId="31" xfId="0" applyFont="1" applyBorder="1" applyAlignment="1">
      <alignment horizontal="center" vertical="center" wrapText="1"/>
    </xf>
    <xf numFmtId="0" fontId="14" fillId="0" borderId="0" xfId="0" applyFont="1" applyAlignment="1" applyProtection="1">
      <alignment horizontal="left" vertical="center"/>
      <protection locked="0"/>
    </xf>
    <xf numFmtId="0" fontId="2" fillId="5" borderId="3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left" vertical="center"/>
    </xf>
    <xf numFmtId="0" fontId="14" fillId="0" borderId="0" xfId="0" applyFont="1" applyAlignment="1">
      <alignment horizontal="left" vertical="center"/>
    </xf>
    <xf numFmtId="4" fontId="4" fillId="3" borderId="2" xfId="0" applyNumberFormat="1" applyFont="1" applyFill="1" applyBorder="1" applyAlignment="1">
      <alignment horizontal="center" vertical="center" wrapText="1"/>
    </xf>
    <xf numFmtId="0" fontId="7" fillId="0" borderId="0" xfId="0" applyFont="1" applyAlignment="1">
      <alignment horizontal="right" vertical="center" wrapText="1"/>
    </xf>
    <xf numFmtId="0" fontId="4" fillId="0" borderId="0" xfId="0" applyFont="1" applyAlignment="1">
      <alignment horizontal="center" vertical="center" wrapText="1"/>
    </xf>
    <xf numFmtId="0" fontId="4" fillId="3" borderId="31"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2" borderId="31"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8" xfId="0" applyFont="1" applyBorder="1" applyAlignment="1" applyProtection="1">
      <alignment horizontal="center" wrapText="1"/>
      <protection locked="0"/>
    </xf>
    <xf numFmtId="4" fontId="4" fillId="3" borderId="31" xfId="0" applyNumberFormat="1" applyFont="1" applyFill="1" applyBorder="1" applyAlignment="1">
      <alignment horizontal="center" vertical="center" wrapText="1"/>
    </xf>
    <xf numFmtId="4" fontId="4" fillId="0" borderId="31" xfId="0" applyNumberFormat="1" applyFont="1" applyBorder="1" applyAlignment="1" applyProtection="1">
      <alignment horizontal="center" vertical="center" wrapText="1"/>
      <protection locked="0"/>
    </xf>
    <xf numFmtId="4" fontId="4" fillId="0" borderId="31" xfId="0" applyNumberFormat="1" applyFont="1" applyBorder="1" applyAlignment="1">
      <alignment horizontal="center" vertical="center" wrapText="1"/>
    </xf>
    <xf numFmtId="4" fontId="4" fillId="0" borderId="38" xfId="0" applyNumberFormat="1" applyFont="1" applyBorder="1" applyAlignment="1" applyProtection="1">
      <alignment horizontal="center" vertical="center" wrapText="1"/>
      <protection locked="0"/>
    </xf>
    <xf numFmtId="4" fontId="4" fillId="0" borderId="38" xfId="0" applyNumberFormat="1" applyFont="1" applyBorder="1" applyAlignment="1" applyProtection="1">
      <alignment horizontal="center" wrapText="1"/>
      <protection locked="0"/>
    </xf>
    <xf numFmtId="4" fontId="4" fillId="6" borderId="31" xfId="0" applyNumberFormat="1" applyFont="1" applyFill="1" applyBorder="1" applyAlignment="1">
      <alignment horizontal="center" vertical="center" wrapText="1"/>
    </xf>
    <xf numFmtId="4" fontId="4" fillId="3" borderId="38" xfId="0" applyNumberFormat="1" applyFont="1" applyFill="1" applyBorder="1" applyAlignment="1">
      <alignment horizontal="center" vertical="center" wrapText="1"/>
    </xf>
    <xf numFmtId="0" fontId="4" fillId="2" borderId="31" xfId="0" applyFont="1" applyFill="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31" xfId="0" applyFont="1" applyBorder="1" applyAlignment="1" applyProtection="1">
      <alignment wrapText="1"/>
      <protection locked="0"/>
    </xf>
    <xf numFmtId="0" fontId="4" fillId="2" borderId="39" xfId="0" applyFont="1" applyFill="1" applyBorder="1" applyAlignment="1">
      <alignment horizontal="center" vertical="center" wrapText="1"/>
    </xf>
    <xf numFmtId="0" fontId="4" fillId="2" borderId="39" xfId="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35" xfId="0" applyFont="1" applyBorder="1" applyAlignment="1">
      <alignment horizontal="right" vertical="center" wrapText="1"/>
    </xf>
    <xf numFmtId="0" fontId="11" fillId="0" borderId="25" xfId="0" applyFont="1" applyBorder="1" applyAlignment="1">
      <alignment horizontal="right" vertical="center" wrapText="1"/>
    </xf>
    <xf numFmtId="4" fontId="11" fillId="0" borderId="25" xfId="0" applyNumberFormat="1" applyFont="1" applyBorder="1" applyAlignment="1">
      <alignment horizontal="center" vertical="center" wrapText="1"/>
    </xf>
    <xf numFmtId="4" fontId="11" fillId="0" borderId="36" xfId="0" applyNumberFormat="1" applyFont="1" applyBorder="1" applyAlignment="1">
      <alignment horizontal="center" vertical="center" wrapText="1"/>
    </xf>
    <xf numFmtId="4" fontId="15" fillId="0" borderId="31" xfId="0" applyNumberFormat="1" applyFont="1" applyBorder="1" applyAlignment="1">
      <alignment horizontal="center" vertical="center" wrapText="1"/>
    </xf>
    <xf numFmtId="0" fontId="7" fillId="0" borderId="31" xfId="0" applyFont="1" applyBorder="1" applyAlignment="1">
      <alignment horizontal="center" vertical="center"/>
    </xf>
    <xf numFmtId="0" fontId="6" fillId="4" borderId="7"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7" fillId="4" borderId="21" xfId="0" applyFont="1" applyFill="1" applyBorder="1" applyAlignment="1">
      <alignment horizontal="right" vertical="center" wrapText="1"/>
    </xf>
    <xf numFmtId="0" fontId="7" fillId="4" borderId="22" xfId="0" applyFont="1" applyFill="1" applyBorder="1" applyAlignment="1">
      <alignment horizontal="right" vertical="center" wrapText="1"/>
    </xf>
    <xf numFmtId="0" fontId="7" fillId="4" borderId="30" xfId="0" applyFont="1" applyFill="1" applyBorder="1" applyAlignment="1">
      <alignment horizontal="right" vertical="center" wrapText="1"/>
    </xf>
    <xf numFmtId="4" fontId="7" fillId="4" borderId="30" xfId="0" applyNumberFormat="1" applyFont="1" applyFill="1" applyBorder="1" applyAlignment="1">
      <alignment horizontal="center" vertical="center" wrapText="1"/>
    </xf>
    <xf numFmtId="4" fontId="7" fillId="4" borderId="32" xfId="0" applyNumberFormat="1" applyFont="1" applyFill="1" applyBorder="1" applyAlignment="1">
      <alignment horizontal="center" vertical="center" wrapText="1"/>
    </xf>
    <xf numFmtId="4" fontId="13" fillId="0" borderId="8" xfId="0" applyNumberFormat="1" applyFont="1" applyBorder="1" applyAlignment="1">
      <alignment horizontal="center" vertical="center" wrapText="1"/>
    </xf>
    <xf numFmtId="4" fontId="13" fillId="0" borderId="34" xfId="0" applyNumberFormat="1" applyFont="1" applyBorder="1" applyAlignment="1">
      <alignment horizontal="center" vertical="center" wrapText="1"/>
    </xf>
    <xf numFmtId="0" fontId="2" fillId="8" borderId="18" xfId="0" applyFont="1" applyFill="1" applyBorder="1" applyAlignment="1">
      <alignment horizontal="right" vertical="center" wrapText="1"/>
    </xf>
    <xf numFmtId="0" fontId="2" fillId="8" borderId="19" xfId="0" applyFont="1" applyFill="1" applyBorder="1" applyAlignment="1">
      <alignment horizontal="right" vertical="center" wrapText="1"/>
    </xf>
    <xf numFmtId="4" fontId="2" fillId="8" borderId="19" xfId="0" applyNumberFormat="1" applyFont="1" applyFill="1" applyBorder="1" applyAlignment="1">
      <alignment horizontal="left" vertical="center" wrapText="1"/>
    </xf>
    <xf numFmtId="4" fontId="2" fillId="8" borderId="20" xfId="0" applyNumberFormat="1" applyFont="1" applyFill="1" applyBorder="1" applyAlignment="1">
      <alignment horizontal="left" vertical="center" wrapText="1"/>
    </xf>
    <xf numFmtId="0" fontId="10" fillId="5" borderId="27" xfId="0" applyFont="1" applyFill="1" applyBorder="1" applyAlignment="1">
      <alignment horizontal="left" vertical="center" wrapText="1"/>
    </xf>
    <xf numFmtId="0" fontId="10" fillId="5" borderId="28" xfId="0" applyFont="1" applyFill="1" applyBorder="1" applyAlignment="1">
      <alignment horizontal="left" vertical="center" wrapText="1"/>
    </xf>
    <xf numFmtId="0" fontId="10" fillId="5" borderId="29" xfId="0" applyFont="1" applyFill="1" applyBorder="1" applyAlignment="1">
      <alignment horizontal="left" vertical="center" wrapText="1"/>
    </xf>
    <xf numFmtId="0" fontId="2" fillId="5" borderId="18" xfId="0" applyFont="1" applyFill="1" applyBorder="1" applyAlignment="1">
      <alignment horizontal="right" vertical="center" wrapText="1"/>
    </xf>
    <xf numFmtId="0" fontId="2" fillId="5" borderId="19" xfId="0" applyFont="1" applyFill="1" applyBorder="1" applyAlignment="1">
      <alignment horizontal="right" vertical="center" wrapText="1"/>
    </xf>
    <xf numFmtId="4" fontId="2" fillId="5" borderId="19" xfId="0" applyNumberFormat="1" applyFont="1" applyFill="1" applyBorder="1" applyAlignment="1">
      <alignment horizontal="left" vertical="center" wrapText="1"/>
    </xf>
    <xf numFmtId="4" fontId="2" fillId="5" borderId="20" xfId="0" applyNumberFormat="1"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0" borderId="40" xfId="0" applyFont="1" applyBorder="1" applyAlignment="1">
      <alignment horizontal="left" vertical="center"/>
    </xf>
    <xf numFmtId="0" fontId="7" fillId="0" borderId="5" xfId="0" applyFont="1" applyBorder="1" applyAlignment="1">
      <alignment horizontal="left" vertical="center"/>
    </xf>
    <xf numFmtId="0" fontId="4" fillId="2" borderId="13"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6" fillId="4" borderId="9"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11" fillId="0" borderId="33" xfId="0" applyFont="1" applyBorder="1" applyAlignment="1">
      <alignment horizontal="right" vertical="center" wrapText="1"/>
    </xf>
    <xf numFmtId="0" fontId="11" fillId="0" borderId="8" xfId="0" applyFont="1" applyBorder="1" applyAlignment="1">
      <alignment horizontal="right" vertical="center" wrapText="1"/>
    </xf>
    <xf numFmtId="0" fontId="17" fillId="4" borderId="22" xfId="0" applyFont="1" applyFill="1" applyBorder="1" applyAlignment="1">
      <alignment horizontal="right" vertical="center" wrapText="1"/>
    </xf>
    <xf numFmtId="9" fontId="7" fillId="4" borderId="22" xfId="1" applyFont="1" applyFill="1" applyBorder="1" applyAlignment="1" applyProtection="1">
      <alignment horizontal="center" vertical="center" wrapText="1"/>
    </xf>
    <xf numFmtId="9" fontId="7" fillId="4" borderId="37" xfId="1" applyFont="1" applyFill="1" applyBorder="1" applyAlignment="1" applyProtection="1">
      <alignment horizontal="center" vertical="center" wrapText="1"/>
    </xf>
    <xf numFmtId="0" fontId="4" fillId="6" borderId="17" xfId="0" applyFont="1" applyFill="1" applyBorder="1" applyAlignment="1">
      <alignment horizontal="center" vertical="center" wrapText="1"/>
    </xf>
    <xf numFmtId="0" fontId="10" fillId="8" borderId="27"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29" xfId="0" applyFont="1" applyFill="1" applyBorder="1" applyAlignment="1">
      <alignment horizontal="left" vertical="center" wrapText="1"/>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2" fillId="0" borderId="41" xfId="0" applyFont="1" applyBorder="1" applyAlignment="1" applyProtection="1">
      <alignment horizontal="left" wrapText="1"/>
      <protection locked="0"/>
    </xf>
    <xf numFmtId="0" fontId="12" fillId="0" borderId="0" xfId="0" applyFont="1" applyAlignment="1" applyProtection="1">
      <alignment horizontal="left" wrapText="1"/>
      <protection locked="0"/>
    </xf>
  </cellXfs>
  <cellStyles count="2">
    <cellStyle name="Normal" xfId="0" builtinId="0"/>
    <cellStyle name="Porcentaje" xfId="1" builtinId="5"/>
  </cellStyles>
  <dxfs count="6">
    <dxf>
      <font>
        <b/>
        <i val="0"/>
        <color rgb="FFC00000"/>
      </font>
      <fill>
        <patternFill>
          <bgColor rgb="FFFFC9C9"/>
        </patternFill>
      </fill>
    </dxf>
    <dxf>
      <font>
        <b/>
        <i val="0"/>
        <color rgb="FFC00000"/>
      </font>
    </dxf>
    <dxf>
      <font>
        <b/>
        <i val="0"/>
        <color rgb="FFC00000"/>
      </font>
    </dxf>
    <dxf>
      <font>
        <b/>
        <i val="0"/>
        <color theme="3"/>
      </font>
    </dxf>
    <dxf>
      <font>
        <b/>
        <i val="0"/>
        <color theme="3"/>
      </font>
    </dxf>
    <dxf>
      <font>
        <b/>
        <i val="0"/>
        <color rgb="FFC00000"/>
      </font>
      <fill>
        <patternFill>
          <bgColor rgb="FFFFC9C9"/>
        </patternFill>
      </fill>
    </dxf>
  </dxfs>
  <tableStyles count="0" defaultTableStyle="TableStyleMedium2" defaultPivotStyle="PivotStyleLight16"/>
  <colors>
    <mruColors>
      <color rgb="FFFFA3A3"/>
      <color rgb="FFFFB3B3"/>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81429</xdr:colOff>
      <xdr:row>0</xdr:row>
      <xdr:rowOff>133351</xdr:rowOff>
    </xdr:from>
    <xdr:to>
      <xdr:col>1</xdr:col>
      <xdr:colOff>3154088</xdr:colOff>
      <xdr:row>0</xdr:row>
      <xdr:rowOff>838200</xdr:rowOff>
    </xdr:to>
    <xdr:pic>
      <xdr:nvPicPr>
        <xdr:cNvPr id="3" name="Picture 2">
          <a:extLst>
            <a:ext uri="{FF2B5EF4-FFF2-40B4-BE49-F238E27FC236}">
              <a16:creationId xmlns:a16="http://schemas.microsoft.com/office/drawing/2014/main" id="{F46E5D9A-E865-43C2-80C4-EE7661E91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679" y="482601"/>
          <a:ext cx="3072659" cy="708024"/>
        </a:xfrm>
        <a:prstGeom prst="rect">
          <a:avLst/>
        </a:prstGeom>
      </xdr:spPr>
    </xdr:pic>
    <xdr:clientData/>
  </xdr:twoCellAnchor>
  <xdr:twoCellAnchor editAs="oneCell">
    <xdr:from>
      <xdr:col>8</xdr:col>
      <xdr:colOff>530841</xdr:colOff>
      <xdr:row>0</xdr:row>
      <xdr:rowOff>69849</xdr:rowOff>
    </xdr:from>
    <xdr:to>
      <xdr:col>8</xdr:col>
      <xdr:colOff>3503295</xdr:colOff>
      <xdr:row>0</xdr:row>
      <xdr:rowOff>844549</xdr:rowOff>
    </xdr:to>
    <xdr:pic>
      <xdr:nvPicPr>
        <xdr:cNvPr id="4" name="Picture 8">
          <a:extLst>
            <a:ext uri="{FF2B5EF4-FFF2-40B4-BE49-F238E27FC236}">
              <a16:creationId xmlns:a16="http://schemas.microsoft.com/office/drawing/2014/main" id="{2D37FD04-18A2-480A-9491-138EDBD73A42}"/>
            </a:ext>
            <a:ext uri="{147F2762-F138-4A5C-976F-8EAC2B608ADB}">
              <a16:predDERef xmlns:a16="http://schemas.microsoft.com/office/drawing/2014/main" pred="{F46E5D9A-E865-43C2-80C4-EE7661E917A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5561291" y="69849"/>
          <a:ext cx="2972454" cy="774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TOURBA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36"/>
  <sheetViews>
    <sheetView tabSelected="1" view="pageBreakPreview" zoomScale="60" zoomScaleNormal="50" workbookViewId="0">
      <pane ySplit="12" topLeftCell="A34" activePane="bottomLeft" state="frozen"/>
      <selection pane="bottomLeft" activeCell="E39" sqref="E39"/>
    </sheetView>
  </sheetViews>
  <sheetFormatPr baseColWidth="10" defaultColWidth="9.1796875" defaultRowHeight="13.5" x14ac:dyDescent="0.25"/>
  <cols>
    <col min="1" max="1" width="3.1796875" style="1" customWidth="1"/>
    <col min="2" max="2" width="49.453125" style="1" customWidth="1"/>
    <col min="3" max="3" width="50.81640625" style="1" customWidth="1"/>
    <col min="4" max="4" width="25.81640625" style="1" customWidth="1"/>
    <col min="5" max="5" width="21.1796875" style="2" customWidth="1"/>
    <col min="6" max="6" width="15" style="3" customWidth="1"/>
    <col min="7" max="7" width="12.81640625" style="4" customWidth="1"/>
    <col min="8" max="8" width="47.1796875" style="1" customWidth="1"/>
    <col min="9" max="9" width="53" style="1" customWidth="1"/>
    <col min="10" max="10" width="2.81640625" style="1" customWidth="1"/>
    <col min="11" max="16384" width="9.1796875" style="1"/>
  </cols>
  <sheetData>
    <row r="1" spans="2:14" ht="76.5" customHeight="1" x14ac:dyDescent="0.25"/>
    <row r="2" spans="2:14" ht="52.5" customHeight="1" x14ac:dyDescent="1.3">
      <c r="B2" s="65" t="s">
        <v>0</v>
      </c>
      <c r="C2" s="65"/>
      <c r="D2" s="65"/>
      <c r="E2" s="65"/>
      <c r="F2" s="65"/>
      <c r="G2" s="65"/>
      <c r="H2" s="65"/>
      <c r="I2" s="65"/>
    </row>
    <row r="4" spans="2:14" ht="37.4" customHeight="1" x14ac:dyDescent="0.25">
      <c r="E4" s="34" t="s">
        <v>1</v>
      </c>
      <c r="F4" s="70" t="str">
        <f>IF(AND(AND(E16&lt;&gt;"",E16&lt;&gt;0),AND(E21&lt;&gt;"",E21&lt;&gt;0),OR(AND(E14&lt;&gt;"",E14&lt;&gt;0),AND(E15&lt;&gt;"",E15&lt;&gt;0)),OR(AND(E22&lt;&gt;"",E22&lt;&gt;0),AND(E23&lt;&gt;"",E23&lt;&gt;0),AND(E24&lt;&gt;"",E24&lt;&gt;0),AND(E25&lt;&gt;"",E25&lt;&gt;0))),"Compulsory activities are OK","Warning: some compulsory activities are missing!")</f>
        <v>Warning: some compulsory activities are missing!</v>
      </c>
      <c r="G4" s="70"/>
      <c r="H4" s="70"/>
    </row>
    <row r="5" spans="2:14" ht="22.75" customHeight="1" x14ac:dyDescent="0.25">
      <c r="B5" s="31" t="s">
        <v>2</v>
      </c>
      <c r="C5" s="95"/>
      <c r="D5" s="96"/>
      <c r="E5" s="1"/>
    </row>
    <row r="6" spans="2:14" ht="9.75" customHeight="1" x14ac:dyDescent="0.35">
      <c r="C6" s="5"/>
      <c r="E6" s="1"/>
    </row>
    <row r="7" spans="2:14" ht="22.75" customHeight="1" x14ac:dyDescent="0.3">
      <c r="B7" s="31" t="s">
        <v>3</v>
      </c>
      <c r="C7" s="71"/>
      <c r="D7" s="71"/>
      <c r="E7" s="28"/>
      <c r="F7" s="28"/>
      <c r="G7" s="28"/>
      <c r="N7" s="6"/>
    </row>
    <row r="8" spans="2:14" ht="7.75" customHeight="1" x14ac:dyDescent="0.3">
      <c r="B8" s="27"/>
      <c r="C8" s="27"/>
      <c r="D8" s="28"/>
      <c r="E8" s="28"/>
      <c r="F8" s="28"/>
      <c r="G8" s="28"/>
      <c r="N8" s="6"/>
    </row>
    <row r="9" spans="2:14" ht="22.75" customHeight="1" x14ac:dyDescent="0.3">
      <c r="B9" s="29" t="s">
        <v>4</v>
      </c>
      <c r="C9" s="32" t="s">
        <v>46</v>
      </c>
      <c r="D9" s="115" t="s">
        <v>47</v>
      </c>
      <c r="E9" s="116"/>
      <c r="F9" s="116"/>
      <c r="G9" s="116"/>
      <c r="H9" s="116"/>
      <c r="N9" s="6"/>
    </row>
    <row r="10" spans="2:14" ht="15" customHeight="1" thickBot="1" x14ac:dyDescent="0.3">
      <c r="N10" s="6"/>
    </row>
    <row r="11" spans="2:14" ht="25.75" customHeight="1" x14ac:dyDescent="0.25">
      <c r="B11" s="92" t="s">
        <v>5</v>
      </c>
      <c r="C11" s="72" t="s">
        <v>6</v>
      </c>
      <c r="D11" s="94" t="s">
        <v>7</v>
      </c>
      <c r="E11" s="94"/>
      <c r="F11" s="94"/>
      <c r="G11" s="94"/>
      <c r="H11" s="99" t="s">
        <v>8</v>
      </c>
      <c r="N11" s="6"/>
    </row>
    <row r="12" spans="2:14" ht="55.5" customHeight="1" thickBot="1" x14ac:dyDescent="0.3">
      <c r="B12" s="93"/>
      <c r="C12" s="73"/>
      <c r="D12" s="12" t="s">
        <v>9</v>
      </c>
      <c r="E12" s="12" t="s">
        <v>10</v>
      </c>
      <c r="F12" s="13" t="s">
        <v>11</v>
      </c>
      <c r="G12" s="13" t="s">
        <v>12</v>
      </c>
      <c r="H12" s="100"/>
      <c r="N12" s="6"/>
    </row>
    <row r="13" spans="2:14" s="7" customFormat="1" ht="36" customHeight="1" x14ac:dyDescent="0.25">
      <c r="B13" s="109" t="s">
        <v>13</v>
      </c>
      <c r="C13" s="110"/>
      <c r="D13" s="110"/>
      <c r="E13" s="110"/>
      <c r="F13" s="110"/>
      <c r="G13" s="110"/>
      <c r="H13" s="111"/>
      <c r="I13" s="1"/>
      <c r="J13" s="1"/>
    </row>
    <row r="14" spans="2:14" s="7" customFormat="1" ht="39" customHeight="1" x14ac:dyDescent="0.25">
      <c r="B14" s="101" t="s">
        <v>14</v>
      </c>
      <c r="C14" s="14" t="s">
        <v>15</v>
      </c>
      <c r="D14" s="43" t="s">
        <v>16</v>
      </c>
      <c r="E14" s="47"/>
      <c r="F14" s="57">
        <f>IF(C9="Spain",0,650)</f>
        <v>0</v>
      </c>
      <c r="G14" s="16">
        <f t="shared" ref="G14:G18" si="0">E14*F14</f>
        <v>0</v>
      </c>
      <c r="H14" s="97"/>
      <c r="I14" s="36" t="str">
        <f>IF(C9="Spain","Travel cost null (same country)","")</f>
        <v>Travel cost null (same country)</v>
      </c>
      <c r="J14" s="30" t="str">
        <f>IF(D9="Spain","Travel cost null (same country)","")</f>
        <v/>
      </c>
    </row>
    <row r="15" spans="2:14" s="7" customFormat="1" ht="39" customHeight="1" x14ac:dyDescent="0.25">
      <c r="B15" s="102"/>
      <c r="C15" s="21" t="s">
        <v>17</v>
      </c>
      <c r="D15" s="46" t="s">
        <v>16</v>
      </c>
      <c r="E15" s="48"/>
      <c r="F15" s="57">
        <f>IF(C9="Denmark",0,1000)</f>
        <v>1000</v>
      </c>
      <c r="G15" s="25">
        <f t="shared" si="0"/>
        <v>0</v>
      </c>
      <c r="H15" s="98"/>
      <c r="I15" s="36" t="str">
        <f>IF(C9="Denmark","Travel cost null (same country)","")</f>
        <v/>
      </c>
      <c r="J15" s="30" t="str">
        <f>IF(D9="Denmark","Travel cost null (same country)","")</f>
        <v/>
      </c>
    </row>
    <row r="16" spans="2:14" s="7" customFormat="1" ht="63.75" customHeight="1" x14ac:dyDescent="0.25">
      <c r="B16" s="22" t="s">
        <v>18</v>
      </c>
      <c r="C16" s="19" t="s">
        <v>19</v>
      </c>
      <c r="D16" s="41" t="s">
        <v>16</v>
      </c>
      <c r="E16" s="47"/>
      <c r="F16" s="52">
        <f>IF(C9="Croatia",0,850)</f>
        <v>850</v>
      </c>
      <c r="G16" s="20">
        <f t="shared" si="0"/>
        <v>0</v>
      </c>
      <c r="H16" s="8"/>
      <c r="I16" s="37" t="str">
        <f>IF(C9="Croatia","Travel cost null (same country)","")</f>
        <v/>
      </c>
      <c r="J16" s="33" t="str">
        <f>IF(D9="Croatia","Travel cost null (same country)","")</f>
        <v/>
      </c>
    </row>
    <row r="17" spans="1:67" s="7" customFormat="1" ht="39" x14ac:dyDescent="0.25">
      <c r="B17" s="23" t="s">
        <v>20</v>
      </c>
      <c r="C17" s="14" t="s">
        <v>21</v>
      </c>
      <c r="D17" s="43" t="s">
        <v>16</v>
      </c>
      <c r="E17" s="47"/>
      <c r="F17" s="57">
        <v>650</v>
      </c>
      <c r="G17" s="16">
        <f t="shared" si="0"/>
        <v>0</v>
      </c>
      <c r="H17" s="9"/>
      <c r="I17" s="1"/>
      <c r="J17" s="1"/>
    </row>
    <row r="18" spans="1:67" s="7" customFormat="1" ht="39" x14ac:dyDescent="0.25">
      <c r="B18" s="24" t="s">
        <v>20</v>
      </c>
      <c r="C18" s="15" t="s">
        <v>22</v>
      </c>
      <c r="D18" s="45" t="s">
        <v>16</v>
      </c>
      <c r="E18" s="48"/>
      <c r="F18" s="58">
        <v>300</v>
      </c>
      <c r="G18" s="17">
        <f t="shared" si="0"/>
        <v>0</v>
      </c>
      <c r="H18" s="10"/>
      <c r="I18" s="1"/>
      <c r="J18" s="1"/>
    </row>
    <row r="19" spans="1:67" s="11" customFormat="1" ht="27.75" customHeight="1" thickBot="1" x14ac:dyDescent="0.3">
      <c r="A19" s="7"/>
      <c r="B19" s="81" t="s">
        <v>23</v>
      </c>
      <c r="C19" s="82"/>
      <c r="D19" s="82"/>
      <c r="E19" s="82"/>
      <c r="F19" s="82"/>
      <c r="G19" s="83">
        <f>SUM(G14:G18)</f>
        <v>0</v>
      </c>
      <c r="H19" s="84"/>
      <c r="I19" s="1"/>
      <c r="J19" s="1"/>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row>
    <row r="20" spans="1:67" s="7" customFormat="1" ht="58.5" customHeight="1" thickBot="1" x14ac:dyDescent="0.3">
      <c r="B20" s="85" t="s">
        <v>24</v>
      </c>
      <c r="C20" s="86"/>
      <c r="D20" s="86"/>
      <c r="E20" s="86"/>
      <c r="F20" s="86"/>
      <c r="G20" s="86"/>
      <c r="H20" s="87"/>
      <c r="I20" s="12" t="s">
        <v>25</v>
      </c>
      <c r="J20" s="40"/>
    </row>
    <row r="21" spans="1:67" s="7" customFormat="1" ht="41.15" customHeight="1" x14ac:dyDescent="0.25">
      <c r="B21" s="18" t="s">
        <v>26</v>
      </c>
      <c r="C21" s="41" t="s">
        <v>27</v>
      </c>
      <c r="D21" s="41" t="s">
        <v>28</v>
      </c>
      <c r="E21" s="49"/>
      <c r="F21" s="52">
        <v>100</v>
      </c>
      <c r="G21" s="20">
        <f t="shared" ref="G21:G30" si="1">E21*F21</f>
        <v>0</v>
      </c>
      <c r="H21" s="59"/>
      <c r="I21" s="63"/>
      <c r="J21" s="1"/>
    </row>
    <row r="22" spans="1:67" s="7" customFormat="1" ht="39" customHeight="1" x14ac:dyDescent="0.25">
      <c r="B22" s="101" t="s">
        <v>29</v>
      </c>
      <c r="C22" s="42" t="s">
        <v>30</v>
      </c>
      <c r="D22" s="43" t="s">
        <v>28</v>
      </c>
      <c r="E22" s="49"/>
      <c r="F22" s="53"/>
      <c r="G22" s="16">
        <f>E22*F22</f>
        <v>0</v>
      </c>
      <c r="H22" s="48"/>
      <c r="I22" s="64"/>
      <c r="J22" s="1"/>
    </row>
    <row r="23" spans="1:67" s="7" customFormat="1" ht="39" customHeight="1" x14ac:dyDescent="0.25">
      <c r="B23" s="108"/>
      <c r="C23" s="42" t="s">
        <v>31</v>
      </c>
      <c r="D23" s="43" t="s">
        <v>28</v>
      </c>
      <c r="E23" s="49"/>
      <c r="F23" s="53"/>
      <c r="G23" s="16">
        <f t="shared" ref="G23:G25" si="2">E23*F23</f>
        <v>0</v>
      </c>
      <c r="H23" s="48"/>
      <c r="I23" s="64"/>
      <c r="J23" s="1"/>
    </row>
    <row r="24" spans="1:67" s="7" customFormat="1" ht="39" customHeight="1" x14ac:dyDescent="0.25">
      <c r="B24" s="108"/>
      <c r="C24" s="43" t="s">
        <v>32</v>
      </c>
      <c r="D24" s="43" t="s">
        <v>28</v>
      </c>
      <c r="E24" s="49"/>
      <c r="F24" s="53"/>
      <c r="G24" s="16">
        <f t="shared" si="2"/>
        <v>0</v>
      </c>
      <c r="H24" s="48"/>
      <c r="I24" s="64"/>
      <c r="J24" s="1"/>
    </row>
    <row r="25" spans="1:67" s="7" customFormat="1" ht="39" customHeight="1" x14ac:dyDescent="0.25">
      <c r="B25" s="102"/>
      <c r="C25" s="42" t="s">
        <v>33</v>
      </c>
      <c r="D25" s="43" t="s">
        <v>28</v>
      </c>
      <c r="E25" s="49"/>
      <c r="F25" s="53"/>
      <c r="G25" s="16">
        <f t="shared" si="2"/>
        <v>0</v>
      </c>
      <c r="H25" s="48"/>
      <c r="I25" s="64"/>
      <c r="J25" s="1"/>
    </row>
    <row r="26" spans="1:67" s="7" customFormat="1" ht="39" customHeight="1" x14ac:dyDescent="0.25">
      <c r="B26" s="112" t="s">
        <v>34</v>
      </c>
      <c r="C26" s="44" t="s">
        <v>35</v>
      </c>
      <c r="D26" s="41" t="s">
        <v>28</v>
      </c>
      <c r="E26" s="49"/>
      <c r="F26" s="54"/>
      <c r="G26" s="20">
        <f t="shared" si="1"/>
        <v>0</v>
      </c>
      <c r="H26" s="48"/>
      <c r="I26" s="64"/>
      <c r="J26" s="1"/>
    </row>
    <row r="27" spans="1:67" s="7" customFormat="1" ht="39" customHeight="1" x14ac:dyDescent="0.25">
      <c r="B27" s="113"/>
      <c r="C27" s="44" t="s">
        <v>36</v>
      </c>
      <c r="D27" s="41" t="s">
        <v>28</v>
      </c>
      <c r="E27" s="49"/>
      <c r="F27" s="54"/>
      <c r="G27" s="20">
        <f>E27*F27</f>
        <v>0</v>
      </c>
      <c r="H27" s="48"/>
      <c r="I27" s="64"/>
      <c r="J27" s="1"/>
    </row>
    <row r="28" spans="1:67" s="7" customFormat="1" ht="39" customHeight="1" x14ac:dyDescent="0.25">
      <c r="B28" s="113"/>
      <c r="C28" s="45" t="s">
        <v>37</v>
      </c>
      <c r="D28" s="41" t="s">
        <v>28</v>
      </c>
      <c r="E28" s="49"/>
      <c r="F28" s="54"/>
      <c r="G28" s="20">
        <f>E28*F28</f>
        <v>0</v>
      </c>
      <c r="H28" s="48"/>
      <c r="I28" s="64"/>
      <c r="J28" s="1"/>
    </row>
    <row r="29" spans="1:67" s="7" customFormat="1" ht="39" customHeight="1" x14ac:dyDescent="0.25">
      <c r="B29" s="113"/>
      <c r="C29" s="45" t="s">
        <v>38</v>
      </c>
      <c r="D29" s="41" t="s">
        <v>28</v>
      </c>
      <c r="E29" s="49"/>
      <c r="F29" s="53"/>
      <c r="G29" s="20">
        <f t="shared" si="1"/>
        <v>0</v>
      </c>
      <c r="H29" s="60"/>
      <c r="I29" s="64"/>
      <c r="J29" s="1"/>
    </row>
    <row r="30" spans="1:67" s="7" customFormat="1" ht="31.75" customHeight="1" x14ac:dyDescent="0.25">
      <c r="B30" s="113"/>
      <c r="C30" s="45" t="s">
        <v>39</v>
      </c>
      <c r="D30" s="41" t="s">
        <v>28</v>
      </c>
      <c r="E30" s="50"/>
      <c r="F30" s="55"/>
      <c r="G30" s="17">
        <f t="shared" si="1"/>
        <v>0</v>
      </c>
      <c r="H30" s="61"/>
      <c r="I30" s="64"/>
      <c r="J30" s="1"/>
    </row>
    <row r="31" spans="1:67" s="7" customFormat="1" ht="39" customHeight="1" x14ac:dyDescent="0.25">
      <c r="B31" s="114"/>
      <c r="C31" s="41" t="s">
        <v>40</v>
      </c>
      <c r="D31" s="41" t="s">
        <v>28</v>
      </c>
      <c r="E31" s="51"/>
      <c r="F31" s="56"/>
      <c r="G31" s="38">
        <f>E31*F31</f>
        <v>0</v>
      </c>
      <c r="H31" s="62"/>
      <c r="I31" s="64"/>
      <c r="J31" s="1"/>
    </row>
    <row r="32" spans="1:67" s="11" customFormat="1" ht="27.75" customHeight="1" thickBot="1" x14ac:dyDescent="0.3">
      <c r="A32" s="7"/>
      <c r="B32" s="88" t="s">
        <v>41</v>
      </c>
      <c r="C32" s="89"/>
      <c r="D32" s="89"/>
      <c r="E32" s="89"/>
      <c r="F32" s="89"/>
      <c r="G32" s="90">
        <f>SUM(G21:G31)</f>
        <v>0</v>
      </c>
      <c r="H32" s="91"/>
      <c r="I32" s="1"/>
      <c r="J32" s="1"/>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row>
    <row r="33" spans="2:10" ht="33.75" customHeight="1" thickBot="1" x14ac:dyDescent="0.3">
      <c r="B33" s="74" t="s">
        <v>42</v>
      </c>
      <c r="C33" s="75"/>
      <c r="D33" s="75"/>
      <c r="E33" s="76"/>
      <c r="F33" s="76"/>
      <c r="G33" s="77">
        <f>SUM(G32,G19)</f>
        <v>0</v>
      </c>
      <c r="H33" s="78"/>
      <c r="I33" s="35" t="str">
        <f>IF(G33&lt;4000,"Minimum amount: 4 000€","")</f>
        <v>Minimum amount: 4 000€</v>
      </c>
      <c r="J33" s="26"/>
    </row>
    <row r="34" spans="2:10" ht="33.75" customHeight="1" thickBot="1" x14ac:dyDescent="0.3">
      <c r="B34" s="39"/>
      <c r="C34" s="39"/>
      <c r="D34" s="39"/>
      <c r="E34" s="105" t="s">
        <v>43</v>
      </c>
      <c r="F34" s="105"/>
      <c r="G34" s="106">
        <f>IFERROR(SUM(G23,G24,G25,G22,G21,G16,G15,G14)/G33,0)</f>
        <v>0</v>
      </c>
      <c r="H34" s="107"/>
      <c r="I34" s="35" t="str">
        <f>IF(G34&lt;7500,"Minimum 75% of total budget","")</f>
        <v>Minimum 75% of total budget</v>
      </c>
      <c r="J34" s="26"/>
    </row>
    <row r="35" spans="2:10" ht="37.75" customHeight="1" x14ac:dyDescent="0.25">
      <c r="E35" s="103" t="s">
        <v>44</v>
      </c>
      <c r="F35" s="104"/>
      <c r="G35" s="79">
        <f>IF(G33&lt;10001,G33,10000)</f>
        <v>0</v>
      </c>
      <c r="H35" s="80"/>
    </row>
    <row r="36" spans="2:10" ht="37.75" customHeight="1" thickBot="1" x14ac:dyDescent="0.3">
      <c r="E36" s="66" t="s">
        <v>45</v>
      </c>
      <c r="F36" s="67"/>
      <c r="G36" s="68">
        <f>G33-G35</f>
        <v>0</v>
      </c>
      <c r="H36" s="69"/>
    </row>
  </sheetData>
  <sheetProtection formatRows="0" insertRows="0" deleteRows="0"/>
  <mergeCells count="27">
    <mergeCell ref="C5:D5"/>
    <mergeCell ref="H14:H15"/>
    <mergeCell ref="H11:H12"/>
    <mergeCell ref="B14:B15"/>
    <mergeCell ref="E35:F35"/>
    <mergeCell ref="E34:F34"/>
    <mergeCell ref="G34:H34"/>
    <mergeCell ref="B22:B25"/>
    <mergeCell ref="B13:H13"/>
    <mergeCell ref="B26:B31"/>
    <mergeCell ref="D9:H9"/>
    <mergeCell ref="B2:I2"/>
    <mergeCell ref="E36:F36"/>
    <mergeCell ref="G36:H36"/>
    <mergeCell ref="F4:H4"/>
    <mergeCell ref="C7:D7"/>
    <mergeCell ref="C11:C12"/>
    <mergeCell ref="B33:F33"/>
    <mergeCell ref="G33:H33"/>
    <mergeCell ref="G35:H35"/>
    <mergeCell ref="B19:F19"/>
    <mergeCell ref="G19:H19"/>
    <mergeCell ref="B20:H20"/>
    <mergeCell ref="B32:F32"/>
    <mergeCell ref="G32:H32"/>
    <mergeCell ref="B11:B12"/>
    <mergeCell ref="D11:G11"/>
  </mergeCells>
  <conditionalFormatting sqref="G34">
    <cfRule type="cellIs" dxfId="5" priority="8" operator="lessThan">
      <formula>0.75</formula>
    </cfRule>
  </conditionalFormatting>
  <conditionalFormatting sqref="G36:H36">
    <cfRule type="cellIs" dxfId="4" priority="7" operator="greaterThan">
      <formula>0</formula>
    </cfRule>
  </conditionalFormatting>
  <conditionalFormatting sqref="F14:F16">
    <cfRule type="cellIs" dxfId="3" priority="6" operator="equal">
      <formula>0</formula>
    </cfRule>
  </conditionalFormatting>
  <conditionalFormatting sqref="F14:F15">
    <cfRule type="cellIs" dxfId="2" priority="5" operator="equal">
      <formula>0</formula>
    </cfRule>
  </conditionalFormatting>
  <conditionalFormatting sqref="F4:H4">
    <cfRule type="containsText" dxfId="1" priority="4" operator="containsText" text="compulsory">
      <formula>NOT(ISERROR(SEARCH("compulsory",F4)))</formula>
    </cfRule>
  </conditionalFormatting>
  <conditionalFormatting sqref="G33">
    <cfRule type="cellIs" dxfId="0" priority="1" operator="lessThan">
      <formula>3999</formula>
    </cfRule>
  </conditionalFormatting>
  <dataValidations xWindow="1071" yWindow="432" count="5">
    <dataValidation type="decimal" operator="greaterThanOrEqual" allowBlank="1" showInputMessage="1" showErrorMessage="1" errorTitle="Invalid amount" error="The minimum amount of mentoring required is 30 hours." prompt="The minimum amount of mentoring required is 30 hours." sqref="E21" xr:uid="{DCE87BF2-80B7-4883-915F-B805D4A2B51E}">
      <formula1>30</formula1>
    </dataValidation>
    <dataValidation allowBlank="1" errorTitle="INVALID AMOUNT" error="The total budget of the proposal must be superior to 4 000€ and inferior to 10 000€." sqref="G33:G34 H33" xr:uid="{E930173A-6B03-4035-847A-59D79A429A4F}"/>
    <dataValidation type="list" allowBlank="1" showInputMessage="1" showErrorMessage="1" sqref="C9" xr:uid="{50AF8EF0-2935-4FBF-8AF8-29F86198D169}">
      <formula1>"Croatia,Denmark,Estonia,Germany,Hungary,Netherlands,Spain"</formula1>
    </dataValidation>
    <dataValidation allowBlank="1" showInputMessage="1" showErrorMessage="1" prompt="Compulsory cells are:_x000a_- E11 and/or E12_x000a_- E13_x000a_- E18_x000a_- E19" sqref="F4:H4" xr:uid="{977753E2-4B8B-4EF0-93F0-7AD993657B39}"/>
    <dataValidation operator="greaterThanOrEqual" allowBlank="1" showErrorMessage="1" errorTitle="Invalid amount" error="The minimum amount of mentoring required is 30 hours." prompt="The minimum amount of mentoring required is 30 hours." sqref="E22:E28" xr:uid="{199A6589-02DE-4CD9-B6CB-9C39D81BA743}"/>
  </dataValidations>
  <pageMargins left="0.25" right="0.25" top="0.75" bottom="0.75" header="0.3" footer="0.3"/>
  <pageSetup paperSize="9" scale="3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3E3434F87B42BA16DFDC92F91F43" ma:contentTypeVersion="11" ma:contentTypeDescription="Create a new document." ma:contentTypeScope="" ma:versionID="da6ce54553faef7a4ea1139b55bdfba9">
  <xsd:schema xmlns:xsd="http://www.w3.org/2001/XMLSchema" xmlns:xs="http://www.w3.org/2001/XMLSchema" xmlns:p="http://schemas.microsoft.com/office/2006/metadata/properties" xmlns:ns2="13ccad8d-ee75-48fe-b80d-351c24fc5c38" targetNamespace="http://schemas.microsoft.com/office/2006/metadata/properties" ma:root="true" ma:fieldsID="63a622e0be94ee6ea31bbda41c7966c0" ns2:_="">
    <xsd:import namespace="13ccad8d-ee75-48fe-b80d-351c24fc5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d8d-ee75-48fe-b80d-351c24fc5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72B0D1-85F5-4C98-80A8-F733B863373F}">
  <ds:schemaRefs>
    <ds:schemaRef ds:uri="http://schemas.microsoft.com/sharepoint/v3/contenttype/forms"/>
  </ds:schemaRefs>
</ds:datastoreItem>
</file>

<file path=customXml/itemProps2.xml><?xml version="1.0" encoding="utf-8"?>
<ds:datastoreItem xmlns:ds="http://schemas.openxmlformats.org/officeDocument/2006/customXml" ds:itemID="{A52FAE3E-CE82-4731-97F0-D403D0BCDBE3}"/>
</file>

<file path=customXml/itemProps3.xml><?xml version="1.0" encoding="utf-8"?>
<ds:datastoreItem xmlns:ds="http://schemas.openxmlformats.org/officeDocument/2006/customXml" ds:itemID="{E89236F0-8CE8-4ED1-8713-087479920DC8}">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13ccad8d-ee75-48fe-b80d-351c24fc5c3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Sorrosal</dc:creator>
  <cp:keywords/>
  <dc:description/>
  <cp:lastModifiedBy>Leonie Hehn</cp:lastModifiedBy>
  <cp:revision/>
  <dcterms:created xsi:type="dcterms:W3CDTF">2019-09-25T08:08:44Z</dcterms:created>
  <dcterms:modified xsi:type="dcterms:W3CDTF">2021-12-02T11:17:02Z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0x01010052423E3434F87B42BA16DFDC92F91F43</vt:lpwstr>
  </property>
  <property fmtid="{D5CDD505-2E9C-101B-9397-08002B2CF9AE}" pid="3" name="Order">
    <vt:r8>8900</vt:r8>
  </property>
</Properties>
</file>