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rence\Desktop\Rev. Chris Nicollas STJSTP\"/>
    </mc:Choice>
  </mc:AlternateContent>
  <xr:revisionPtr revIDLastSave="0" documentId="8_{9DCDBFFB-3AD5-4825-80F0-620B0C265555}" xr6:coauthVersionLast="47" xr6:coauthVersionMax="47" xr10:uidLastSave="{00000000-0000-0000-0000-000000000000}"/>
  <bookViews>
    <workbookView xWindow="-108" yWindow="-108" windowWidth="23256" windowHeight="12576" xr2:uid="{CE1286B3-541D-4564-ADF2-82D2989E26C9}"/>
  </bookViews>
  <sheets>
    <sheet name="Financial Analysis 202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1" l="1"/>
  <c r="C33" i="1"/>
  <c r="C48" i="1" s="1"/>
  <c r="B18" i="1"/>
  <c r="B3" i="1"/>
  <c r="B19" i="1" s="1"/>
  <c r="B49" i="1" l="1"/>
</calcChain>
</file>

<file path=xl/sharedStrings.xml><?xml version="1.0" encoding="utf-8"?>
<sst xmlns="http://schemas.openxmlformats.org/spreadsheetml/2006/main" count="50" uniqueCount="50">
  <si>
    <t>STAD INCOME AND EXPENDITURE 2023</t>
  </si>
  <si>
    <t>INCOME</t>
  </si>
  <si>
    <t>EXPENDITURE</t>
  </si>
  <si>
    <t>Opening Balance 2023</t>
  </si>
  <si>
    <t>Lent Appeal 2023 STJSTPH</t>
  </si>
  <si>
    <t>StjStp Harvest appeal 2022</t>
  </si>
  <si>
    <t>StJStp Monthly Support</t>
  </si>
  <si>
    <t>Launching STAD office premises</t>
  </si>
  <si>
    <t>GOCU Project</t>
  </si>
  <si>
    <t>Total Amount Received 2023</t>
  </si>
  <si>
    <t>Total Amount Received 2023 &amp;B/F 2022</t>
  </si>
  <si>
    <t>STAD  Uganda office assets maintenance and repairs</t>
  </si>
  <si>
    <t>Money for water well drilling at  Abele office space</t>
  </si>
  <si>
    <t>Lent appeal 2023 for Abele Project</t>
  </si>
  <si>
    <t xml:space="preserve">STAD contribution for ETWA funded Project           </t>
  </si>
  <si>
    <t xml:space="preserve">STAD children Initiative 2023 Easter celebration  </t>
  </si>
  <si>
    <t xml:space="preserve"> Food items for most vulnerable families  Christmas gifts                 </t>
  </si>
  <si>
    <t xml:space="preserve">Money for purchase  of new plot in Aliba Village       </t>
  </si>
  <si>
    <t>STAD Uganda bank transfer charges and administrative costs</t>
  </si>
  <si>
    <t>Bank charges</t>
  </si>
  <si>
    <t>Telephones</t>
  </si>
  <si>
    <t>New Telephone</t>
  </si>
  <si>
    <t xml:space="preserve"> Digi blue monthly remote support subscription</t>
  </si>
  <si>
    <t xml:space="preserve"> Digi blue microsoft office 365 family32-bit/64bit   1 abonnoment</t>
  </si>
  <si>
    <t>Office expense</t>
  </si>
  <si>
    <t>Transport</t>
  </si>
  <si>
    <t xml:space="preserve">Office essentials for STAD Uganda Office </t>
  </si>
  <si>
    <t>WO=MEN Dutch Gender Platform 2023 Membership fee</t>
  </si>
  <si>
    <t>Public Relations (for the needy)</t>
  </si>
  <si>
    <t xml:space="preserve"> Renewal of website 31 October 2023 - 30 October 2024</t>
  </si>
  <si>
    <t xml:space="preserve"> Koninklijke PostNL B.V. annual payment </t>
  </si>
  <si>
    <t>Total local charges</t>
  </si>
  <si>
    <t>Total Expenditure</t>
  </si>
  <si>
    <t>Bank Balance@ 31st DEC 2023</t>
  </si>
  <si>
    <t>Expenditure in  the Netherlands for the Trip to Uganda</t>
  </si>
  <si>
    <t xml:space="preserve">STAD staff &amp; volunteers pocket money   </t>
  </si>
  <si>
    <t xml:space="preserve">Staff &amp; volunteers pocket money  </t>
  </si>
  <si>
    <t>STAD sponsored student school fees and upkeep</t>
  </si>
  <si>
    <t>Contributions for  travelling Ticket/trip to Uganda</t>
  </si>
  <si>
    <t>StJStP allocation of unallocated funds 2022</t>
  </si>
  <si>
    <t>Imvepi students (50)   school fees and other education requirements</t>
  </si>
  <si>
    <t>STAD sponsored students first term  school fees &amp; upkeep</t>
  </si>
  <si>
    <t>STAD new urban student second and third terms school fees &amp; upkeep</t>
  </si>
  <si>
    <t>GOCU project (disability family)</t>
  </si>
  <si>
    <t>Medical &amp; non -medical support  for most vulnerable refugees families</t>
  </si>
  <si>
    <t>Office Equipment for STAD office in Uganda and  South Sudan.</t>
  </si>
  <si>
    <t>Platform Vrouwen en Duurzame VredeSupport fund received from (VDV)</t>
  </si>
  <si>
    <t xml:space="preserve">Donations /contributions from well-wishers/supporters </t>
  </si>
  <si>
    <t xml:space="preserve">Donations for Easter &amp; Christmas celebration </t>
  </si>
  <si>
    <t>Total Fund Support to Stad Uganda / South Sudan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</si>
</sst>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 * #.##0.00_ ;_ * \-#.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1" xfId="0" applyFont="1" applyBorder="1" applyAlignment="1">
      <alignment horizontal="center"/>
    </xf>
    <xf numFmtId="165" fontId="0" fillId="0" borderId="2" xfId="1" applyNumberFormat="1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164" fontId="5" fillId="0" borderId="1" xfId="1" applyFont="1" applyBorder="1"/>
    <xf numFmtId="0" fontId="6" fillId="0" borderId="1" xfId="0" applyFont="1" applyBorder="1"/>
    <xf numFmtId="0" fontId="7" fillId="2" borderId="1" xfId="0" applyFont="1" applyFill="1" applyBorder="1"/>
    <xf numFmtId="43" fontId="0" fillId="0" borderId="1" xfId="0" applyNumberFormat="1" applyBorder="1"/>
    <xf numFmtId="165" fontId="0" fillId="0" borderId="1" xfId="0" applyNumberFormat="1" applyBorder="1"/>
    <xf numFmtId="165" fontId="0" fillId="0" borderId="0" xfId="0" applyNumberFormat="1"/>
    <xf numFmtId="0" fontId="8" fillId="0" borderId="1" xfId="0" applyFont="1" applyBorder="1"/>
    <xf numFmtId="165" fontId="2" fillId="2" borderId="1" xfId="0" applyNumberFormat="1" applyFont="1" applyFill="1" applyBorder="1"/>
    <xf numFmtId="0" fontId="2" fillId="2" borderId="0" xfId="0" applyFont="1" applyFill="1"/>
    <xf numFmtId="165" fontId="2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43" fontId="0" fillId="2" borderId="1" xfId="0" applyNumberFormat="1" applyFill="1" applyBorder="1"/>
    <xf numFmtId="165" fontId="5" fillId="0" borderId="1" xfId="0" applyNumberFormat="1" applyFont="1" applyBorder="1"/>
    <xf numFmtId="165" fontId="5" fillId="0" borderId="3" xfId="0" applyNumberFormat="1" applyFont="1" applyBorder="1"/>
    <xf numFmtId="0" fontId="8" fillId="2" borderId="1" xfId="0" applyFont="1" applyFill="1" applyBorder="1"/>
    <xf numFmtId="43" fontId="9" fillId="0" borderId="1" xfId="0" applyNumberFormat="1" applyFont="1" applyBorder="1"/>
    <xf numFmtId="43" fontId="9" fillId="2" borderId="1" xfId="0" applyNumberFormat="1" applyFont="1" applyFill="1" applyBorder="1"/>
    <xf numFmtId="0" fontId="0" fillId="2" borderId="0" xfId="0" applyFill="1"/>
    <xf numFmtId="43" fontId="9" fillId="2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vertical="center"/>
    </xf>
    <xf numFmtId="165" fontId="10" fillId="0" borderId="1" xfId="0" applyNumberFormat="1" applyFont="1" applyBorder="1"/>
    <xf numFmtId="43" fontId="11" fillId="0" borderId="3" xfId="0" applyNumberFormat="1" applyFont="1" applyBorder="1"/>
    <xf numFmtId="165" fontId="11" fillId="0" borderId="1" xfId="0" applyNumberFormat="1" applyFont="1" applyBorder="1"/>
    <xf numFmtId="0" fontId="8" fillId="0" borderId="0" xfId="0" applyFont="1"/>
    <xf numFmtId="43" fontId="6" fillId="0" borderId="1" xfId="0" applyNumberFormat="1" applyFont="1" applyBorder="1"/>
    <xf numFmtId="0" fontId="9" fillId="0" borderId="1" xfId="0" applyFont="1" applyBorder="1"/>
    <xf numFmtId="165" fontId="9" fillId="0" borderId="1" xfId="0" applyNumberFormat="1" applyFont="1" applyBorder="1"/>
    <xf numFmtId="165" fontId="12" fillId="0" borderId="1" xfId="0" applyNumberFormat="1" applyFont="1" applyBorder="1"/>
    <xf numFmtId="166" fontId="0" fillId="0" borderId="0" xfId="0" applyNumberFormat="1"/>
    <xf numFmtId="4" fontId="12" fillId="0" borderId="1" xfId="0" applyNumberFormat="1" applyFont="1" applyBorder="1"/>
    <xf numFmtId="0" fontId="3" fillId="0" borderId="1" xfId="0" applyFont="1" applyBorder="1"/>
    <xf numFmtId="164" fontId="11" fillId="0" borderId="3" xfId="1" applyFont="1" applyBorder="1"/>
    <xf numFmtId="0" fontId="11" fillId="0" borderId="1" xfId="0" applyFont="1" applyBorder="1"/>
    <xf numFmtId="164" fontId="11" fillId="0" borderId="1" xfId="1" applyFont="1" applyBorder="1"/>
    <xf numFmtId="166" fontId="0" fillId="0" borderId="4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lorence\Desktop\Copy%20of%20Financials%202023(67358).xlsx" TargetMode="External"/><Relationship Id="rId1" Type="http://schemas.openxmlformats.org/officeDocument/2006/relationships/externalLinkPath" Target="/Users/Florence/Desktop/Copy%20of%20Financials%202023(6735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nkflow 2017"/>
      <sheetName val="STADEXP 2017"/>
      <sheetName val="Financial Statement 207"/>
      <sheetName val="Sheet2"/>
      <sheetName val="WG4C STAD 2018"/>
      <sheetName val="STAD FINANCIALS 2018"/>
      <sheetName val="WG4C FINANCIALS 2018 "/>
      <sheetName val="WG4C STAD 2019 "/>
      <sheetName val="Sheet1"/>
      <sheetName val="WG4C STAD 2020"/>
      <sheetName val="Petty Cash"/>
      <sheetName val="Sheet3"/>
      <sheetName val=" STAD 2020 "/>
      <sheetName val=" STAD 2021"/>
      <sheetName val="Financial Analysis 2021"/>
      <sheetName val="STAD 2022"/>
      <sheetName val="Financial Analysis 2022"/>
      <sheetName val="STAD 2023"/>
      <sheetName val="Financial Analysis 2023"/>
      <sheetName val="STAD 20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5">
          <cell r="D5">
            <v>1492.6500000000233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CD60D-15B1-4FA0-B4D5-9102352E495F}">
  <dimension ref="A1:O49"/>
  <sheetViews>
    <sheetView tabSelected="1" topLeftCell="A22" workbookViewId="0">
      <selection activeCell="H39" sqref="H39"/>
    </sheetView>
  </sheetViews>
  <sheetFormatPr defaultColWidth="9" defaultRowHeight="14.4" x14ac:dyDescent="0.3"/>
  <cols>
    <col min="1" max="1" width="70.109375" customWidth="1"/>
    <col min="2" max="2" width="15.21875" customWidth="1"/>
    <col min="3" max="3" width="13.5546875" customWidth="1"/>
    <col min="6" max="7" width="9.109375" customWidth="1"/>
  </cols>
  <sheetData>
    <row r="1" spans="1:15" ht="15.6" x14ac:dyDescent="0.3">
      <c r="A1" s="1" t="s">
        <v>0</v>
      </c>
      <c r="C1" s="2"/>
    </row>
    <row r="2" spans="1:15" x14ac:dyDescent="0.3">
      <c r="A2" s="3"/>
      <c r="B2" s="4" t="s">
        <v>1</v>
      </c>
      <c r="C2" s="4" t="s">
        <v>2</v>
      </c>
    </row>
    <row r="3" spans="1:15" ht="15.6" x14ac:dyDescent="0.3">
      <c r="A3" s="5" t="s">
        <v>3</v>
      </c>
      <c r="B3" s="6">
        <f>'[1]STAD 2023'!D5</f>
        <v>1492.6500000000233</v>
      </c>
      <c r="C3" s="7"/>
    </row>
    <row r="4" spans="1:15" x14ac:dyDescent="0.3">
      <c r="A4" s="8" t="s">
        <v>39</v>
      </c>
      <c r="B4" s="9">
        <v>1018</v>
      </c>
      <c r="C4" s="10"/>
      <c r="F4" s="11"/>
    </row>
    <row r="5" spans="1:15" x14ac:dyDescent="0.3">
      <c r="A5" s="8" t="s">
        <v>4</v>
      </c>
      <c r="B5" s="9">
        <v>9559.92</v>
      </c>
      <c r="C5" s="10"/>
      <c r="F5" s="11"/>
    </row>
    <row r="6" spans="1:15" s="14" customFormat="1" x14ac:dyDescent="0.3">
      <c r="A6" s="12" t="s">
        <v>5</v>
      </c>
      <c r="B6" s="9">
        <v>1156</v>
      </c>
      <c r="C6" s="13"/>
    </row>
    <row r="7" spans="1:15" s="16" customFormat="1" x14ac:dyDescent="0.3">
      <c r="A7" s="12" t="s">
        <v>6</v>
      </c>
      <c r="B7" s="9">
        <v>3600</v>
      </c>
      <c r="C7" s="15"/>
      <c r="O7" s="14"/>
    </row>
    <row r="8" spans="1:15" s="16" customFormat="1" x14ac:dyDescent="0.3">
      <c r="A8" s="12" t="s">
        <v>36</v>
      </c>
      <c r="B8" s="9">
        <v>4000</v>
      </c>
      <c r="C8" s="17"/>
    </row>
    <row r="9" spans="1:15" s="16" customFormat="1" x14ac:dyDescent="0.3">
      <c r="A9" s="12" t="s">
        <v>37</v>
      </c>
      <c r="B9" s="9">
        <v>8735.91</v>
      </c>
      <c r="C9" s="15"/>
    </row>
    <row r="10" spans="1:15" s="14" customFormat="1" x14ac:dyDescent="0.3">
      <c r="A10" s="8" t="s">
        <v>40</v>
      </c>
      <c r="B10" s="18">
        <v>4128.25</v>
      </c>
      <c r="C10" s="13"/>
    </row>
    <row r="11" spans="1:15" s="14" customFormat="1" x14ac:dyDescent="0.3">
      <c r="A11" s="12" t="s">
        <v>45</v>
      </c>
      <c r="B11" s="9">
        <v>600</v>
      </c>
      <c r="C11" s="13"/>
    </row>
    <row r="12" spans="1:15" s="14" customFormat="1" x14ac:dyDescent="0.3">
      <c r="A12" s="12" t="s">
        <v>7</v>
      </c>
      <c r="B12" s="9">
        <v>1000</v>
      </c>
      <c r="C12" s="13"/>
    </row>
    <row r="13" spans="1:15" s="16" customFormat="1" x14ac:dyDescent="0.3">
      <c r="A13" s="12" t="s">
        <v>46</v>
      </c>
      <c r="B13" s="9">
        <v>932.88</v>
      </c>
      <c r="C13" s="15"/>
    </row>
    <row r="14" spans="1:15" s="14" customFormat="1" x14ac:dyDescent="0.3">
      <c r="A14" s="12" t="s">
        <v>8</v>
      </c>
      <c r="B14" s="9">
        <v>200</v>
      </c>
      <c r="C14" s="13"/>
    </row>
    <row r="15" spans="1:15" s="14" customFormat="1" x14ac:dyDescent="0.3">
      <c r="A15" s="12" t="s">
        <v>47</v>
      </c>
      <c r="B15" s="9">
        <v>2626.38</v>
      </c>
      <c r="C15" s="13"/>
    </row>
    <row r="16" spans="1:15" s="16" customFormat="1" x14ac:dyDescent="0.3">
      <c r="A16" s="8" t="s">
        <v>48</v>
      </c>
      <c r="B16" s="9">
        <v>1800</v>
      </c>
      <c r="C16" s="15"/>
    </row>
    <row r="17" spans="1:3" s="16" customFormat="1" x14ac:dyDescent="0.3">
      <c r="A17" s="8" t="s">
        <v>38</v>
      </c>
      <c r="B17" s="18">
        <v>2925</v>
      </c>
      <c r="C17" s="17"/>
    </row>
    <row r="18" spans="1:3" ht="15.6" x14ac:dyDescent="0.3">
      <c r="A18" s="5" t="s">
        <v>9</v>
      </c>
      <c r="B18" s="19">
        <f>SUM(B4:B17)</f>
        <v>42282.34</v>
      </c>
      <c r="C18" s="3"/>
    </row>
    <row r="19" spans="1:3" ht="16.2" thickBot="1" x14ac:dyDescent="0.35">
      <c r="A19" s="5" t="s">
        <v>10</v>
      </c>
      <c r="B19" s="20">
        <f>B3+B18</f>
        <v>43774.99000000002</v>
      </c>
      <c r="C19" s="10"/>
    </row>
    <row r="20" spans="1:3" ht="15.6" x14ac:dyDescent="0.3">
      <c r="A20" s="21" t="s">
        <v>35</v>
      </c>
      <c r="B20" s="21"/>
      <c r="C20" s="22">
        <v>9750</v>
      </c>
    </row>
    <row r="21" spans="1:3" ht="15.6" x14ac:dyDescent="0.3">
      <c r="A21" s="12" t="s">
        <v>41</v>
      </c>
      <c r="B21" s="12"/>
      <c r="C21" s="22">
        <v>6796.22</v>
      </c>
    </row>
    <row r="22" spans="1:3" s="14" customFormat="1" ht="15.6" x14ac:dyDescent="0.3">
      <c r="A22" s="12" t="s">
        <v>42</v>
      </c>
      <c r="B22" s="12"/>
      <c r="C22" s="23">
        <v>6895.8300000000008</v>
      </c>
    </row>
    <row r="23" spans="1:3" ht="15.6" x14ac:dyDescent="0.3">
      <c r="A23" s="12" t="s">
        <v>11</v>
      </c>
      <c r="B23" s="12"/>
      <c r="C23" s="22">
        <v>250</v>
      </c>
    </row>
    <row r="24" spans="1:3" s="24" customFormat="1" ht="15.6" x14ac:dyDescent="0.3">
      <c r="A24" s="8" t="s">
        <v>43</v>
      </c>
      <c r="B24" s="12"/>
      <c r="C24" s="23">
        <v>200</v>
      </c>
    </row>
    <row r="25" spans="1:3" s="24" customFormat="1" ht="15.6" x14ac:dyDescent="0.3">
      <c r="A25" s="8" t="s">
        <v>44</v>
      </c>
      <c r="B25" s="12"/>
      <c r="C25" s="25">
        <v>1850</v>
      </c>
    </row>
    <row r="26" spans="1:3" s="24" customFormat="1" ht="15.6" x14ac:dyDescent="0.3">
      <c r="A26" s="8" t="s">
        <v>12</v>
      </c>
      <c r="B26" s="12"/>
      <c r="C26" s="23">
        <v>500</v>
      </c>
    </row>
    <row r="27" spans="1:3" s="24" customFormat="1" ht="15.6" x14ac:dyDescent="0.3">
      <c r="A27" s="7" t="s">
        <v>13</v>
      </c>
      <c r="B27" s="12"/>
      <c r="C27" s="23">
        <v>5500</v>
      </c>
    </row>
    <row r="28" spans="1:3" ht="15.6" x14ac:dyDescent="0.3">
      <c r="A28" s="26" t="s">
        <v>14</v>
      </c>
      <c r="B28" s="12"/>
      <c r="C28" s="22">
        <v>300</v>
      </c>
    </row>
    <row r="29" spans="1:3" s="24" customFormat="1" ht="15.6" x14ac:dyDescent="0.3">
      <c r="A29" s="8" t="s">
        <v>15</v>
      </c>
      <c r="B29" s="12"/>
      <c r="C29" s="23">
        <v>520</v>
      </c>
    </row>
    <row r="30" spans="1:3" s="24" customFormat="1" ht="15.6" x14ac:dyDescent="0.3">
      <c r="A30" s="12" t="s">
        <v>16</v>
      </c>
      <c r="B30" s="12"/>
      <c r="C30" s="23">
        <v>300</v>
      </c>
    </row>
    <row r="31" spans="1:3" s="24" customFormat="1" ht="15.6" x14ac:dyDescent="0.3">
      <c r="A31" s="21" t="s">
        <v>17</v>
      </c>
      <c r="B31" s="12"/>
      <c r="C31" s="23">
        <v>1500</v>
      </c>
    </row>
    <row r="32" spans="1:3" ht="15.6" x14ac:dyDescent="0.3">
      <c r="A32" s="12" t="s">
        <v>18</v>
      </c>
      <c r="B32" s="12"/>
      <c r="C32" s="22">
        <v>865.36</v>
      </c>
    </row>
    <row r="33" spans="1:6" ht="16.2" thickBot="1" x14ac:dyDescent="0.35">
      <c r="A33" s="5" t="s">
        <v>49</v>
      </c>
      <c r="B33" s="27"/>
      <c r="C33" s="28">
        <f>SUM(C20:C32)</f>
        <v>35227.410000000003</v>
      </c>
    </row>
    <row r="34" spans="1:6" ht="15.6" x14ac:dyDescent="0.3">
      <c r="A34" s="12" t="s">
        <v>19</v>
      </c>
      <c r="B34" s="29"/>
      <c r="C34" s="22">
        <v>615.73</v>
      </c>
    </row>
    <row r="35" spans="1:6" ht="13.8" customHeight="1" x14ac:dyDescent="0.3">
      <c r="A35" s="30" t="s">
        <v>20</v>
      </c>
      <c r="B35" s="29"/>
      <c r="C35" s="31">
        <v>380</v>
      </c>
    </row>
    <row r="36" spans="1:6" ht="15.6" x14ac:dyDescent="0.3">
      <c r="A36" s="30" t="s">
        <v>21</v>
      </c>
      <c r="B36" s="32"/>
      <c r="C36" s="22">
        <v>471.45</v>
      </c>
    </row>
    <row r="37" spans="1:6" ht="15.6" x14ac:dyDescent="0.3">
      <c r="A37" s="12" t="s">
        <v>22</v>
      </c>
      <c r="B37" s="33"/>
      <c r="C37" s="22">
        <v>143.4</v>
      </c>
    </row>
    <row r="38" spans="1:6" ht="15.6" x14ac:dyDescent="0.3">
      <c r="A38" s="8" t="s">
        <v>23</v>
      </c>
      <c r="B38" s="34"/>
      <c r="C38" s="22">
        <v>168.95</v>
      </c>
    </row>
    <row r="39" spans="1:6" ht="15.6" x14ac:dyDescent="0.3">
      <c r="A39" s="12" t="s">
        <v>24</v>
      </c>
      <c r="B39" s="34"/>
      <c r="C39" s="22">
        <v>382.17</v>
      </c>
      <c r="F39" s="11"/>
    </row>
    <row r="40" spans="1:6" ht="15.6" x14ac:dyDescent="0.3">
      <c r="A40" s="30" t="s">
        <v>25</v>
      </c>
      <c r="B40" s="32"/>
      <c r="C40" s="22">
        <v>170.03</v>
      </c>
    </row>
    <row r="41" spans="1:6" ht="15.6" x14ac:dyDescent="0.3">
      <c r="A41" s="8" t="s">
        <v>26</v>
      </c>
      <c r="B41" s="32"/>
      <c r="C41" s="22">
        <v>632.85</v>
      </c>
      <c r="D41" s="35"/>
    </row>
    <row r="42" spans="1:6" ht="15.6" x14ac:dyDescent="0.3">
      <c r="A42" s="8" t="s">
        <v>27</v>
      </c>
      <c r="B42" s="32"/>
      <c r="C42" s="22">
        <v>75</v>
      </c>
    </row>
    <row r="43" spans="1:6" ht="15.6" x14ac:dyDescent="0.3">
      <c r="A43" s="30" t="s">
        <v>28</v>
      </c>
      <c r="B43" s="32"/>
      <c r="C43" s="22">
        <v>60</v>
      </c>
    </row>
    <row r="44" spans="1:6" ht="15.6" x14ac:dyDescent="0.3">
      <c r="A44" s="30" t="s">
        <v>34</v>
      </c>
      <c r="B44" s="36"/>
      <c r="C44" s="22">
        <v>1330.49</v>
      </c>
    </row>
    <row r="45" spans="1:6" ht="15.6" x14ac:dyDescent="0.3">
      <c r="A45" s="12" t="s">
        <v>29</v>
      </c>
      <c r="B45" s="32"/>
      <c r="C45" s="22">
        <v>159.71</v>
      </c>
    </row>
    <row r="46" spans="1:6" ht="15.6" x14ac:dyDescent="0.3">
      <c r="A46" s="12" t="s">
        <v>30</v>
      </c>
      <c r="B46" s="32"/>
      <c r="C46" s="22">
        <v>292.82</v>
      </c>
    </row>
    <row r="47" spans="1:6" ht="15.6" x14ac:dyDescent="0.3">
      <c r="A47" s="5" t="s">
        <v>31</v>
      </c>
      <c r="B47" s="37"/>
      <c r="C47" s="29">
        <f>SUM(C34:C46)</f>
        <v>4882.6000000000004</v>
      </c>
    </row>
    <row r="48" spans="1:6" ht="16.2" thickBot="1" x14ac:dyDescent="0.35">
      <c r="A48" s="5" t="s">
        <v>32</v>
      </c>
      <c r="B48" s="3"/>
      <c r="C48" s="38">
        <f>C33+C47</f>
        <v>40110.01</v>
      </c>
    </row>
    <row r="49" spans="1:3" ht="15.6" x14ac:dyDescent="0.3">
      <c r="A49" s="39" t="s">
        <v>33</v>
      </c>
      <c r="B49" s="40">
        <f>B19-C48</f>
        <v>3664.9800000000178</v>
      </c>
      <c r="C49" s="41"/>
    </row>
  </sheetData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Analysis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Andrew Amia</dc:creator>
  <cp:lastModifiedBy>Florence Andrew Amia</cp:lastModifiedBy>
  <cp:lastPrinted>2024-01-11T12:31:40Z</cp:lastPrinted>
  <dcterms:created xsi:type="dcterms:W3CDTF">2024-01-11T12:29:14Z</dcterms:created>
  <dcterms:modified xsi:type="dcterms:W3CDTF">2024-03-04T16:14:20Z</dcterms:modified>
</cp:coreProperties>
</file>