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ivo/Downloads/"/>
    </mc:Choice>
  </mc:AlternateContent>
  <xr:revisionPtr revIDLastSave="0" documentId="13_ncr:1_{DECA20C5-8BD7-A44B-9608-D0A526DFD2E7}" xr6:coauthVersionLast="47" xr6:coauthVersionMax="47" xr10:uidLastSave="{00000000-0000-0000-0000-000000000000}"/>
  <bookViews>
    <workbookView xWindow="0" yWindow="500" windowWidth="51200" windowHeight="26600" activeTab="1" xr2:uid="{00000000-000D-0000-FFFF-FFFF00000000}"/>
  </bookViews>
  <sheets>
    <sheet name="Ruwe gemeentedata" sheetId="1" state="hidden" r:id="rId1"/>
    <sheet name="Per gemeente" sheetId="2" r:id="rId2"/>
    <sheet name="Per provincie" sheetId="3" r:id="rId3"/>
    <sheet name="Corop subgebied" sheetId="5" r:id="rId4"/>
    <sheet name="Blad4" sheetId="6" state="hidden" r:id="rId5"/>
    <sheet name="Ruw provincie" sheetId="7" state="hidden" r:id="rId6"/>
    <sheet name="Landelijk" sheetId="8" r:id="rId7"/>
  </sheets>
  <definedNames>
    <definedName name="_xlnm._FilterDatabase" localSheetId="4" hidden="1">Blad4!$A$1:$B$1</definedName>
    <definedName name="_xlnm._FilterDatabase" localSheetId="3" hidden="1">'Corop subgebied'!$I$2:$M$46</definedName>
    <definedName name="_xlnm._FilterDatabase" localSheetId="1" hidden="1">'Per gemeente'!$A$1:$X$343</definedName>
    <definedName name="_xlnm._FilterDatabase" localSheetId="2" hidden="1">'Per provincie'!$A$1:$H$12</definedName>
  </definedNames>
  <calcPr calcId="191029"/>
  <pivotCaches>
    <pivotCache cacheId="23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8" l="1"/>
  <c r="P5" i="8"/>
  <c r="P6" i="8"/>
  <c r="P7" i="8"/>
  <c r="P8" i="8"/>
  <c r="P9" i="8"/>
  <c r="P10" i="8"/>
  <c r="P11" i="8"/>
  <c r="P12" i="8"/>
  <c r="P13" i="8"/>
  <c r="P14" i="8"/>
  <c r="P3" i="8"/>
  <c r="K15" i="8"/>
  <c r="E143" i="8"/>
  <c r="E142" i="8"/>
  <c r="V20" i="7"/>
  <c r="V25" i="7" s="1"/>
  <c r="W15" i="7"/>
  <c r="L15" i="7"/>
  <c r="W14" i="7"/>
  <c r="L14" i="7"/>
  <c r="W13" i="7"/>
  <c r="L13" i="7"/>
  <c r="W12" i="7"/>
  <c r="L12" i="7"/>
  <c r="W11" i="7"/>
  <c r="L11" i="7"/>
  <c r="W10" i="7"/>
  <c r="L10" i="7"/>
  <c r="W9" i="7"/>
  <c r="L9" i="7"/>
  <c r="W8" i="7"/>
  <c r="L8" i="7"/>
  <c r="W7" i="7"/>
  <c r="L7" i="7"/>
  <c r="W6" i="7"/>
  <c r="L6" i="7"/>
  <c r="W5" i="7"/>
  <c r="L5" i="7"/>
  <c r="W4" i="7"/>
  <c r="W16" i="7" s="1"/>
  <c r="L4" i="7"/>
  <c r="L16" i="7" s="1"/>
  <c r="F15" i="3"/>
  <c r="G15" i="3" s="1"/>
  <c r="E15" i="3"/>
  <c r="D15" i="3"/>
  <c r="H12" i="3"/>
  <c r="G12" i="3"/>
  <c r="E12" i="3"/>
  <c r="D12" i="3"/>
  <c r="H13" i="3"/>
  <c r="G13" i="3"/>
  <c r="E13" i="3"/>
  <c r="D13" i="3"/>
  <c r="H9" i="3"/>
  <c r="G9" i="3"/>
  <c r="E9" i="3"/>
  <c r="D9" i="3"/>
  <c r="H11" i="3"/>
  <c r="G11" i="3"/>
  <c r="E11" i="3"/>
  <c r="D11" i="3"/>
  <c r="H7" i="3"/>
  <c r="G7" i="3"/>
  <c r="E7" i="3"/>
  <c r="D7" i="3"/>
  <c r="H10" i="3"/>
  <c r="G10" i="3"/>
  <c r="E10" i="3"/>
  <c r="D10" i="3"/>
  <c r="H6" i="3"/>
  <c r="G6" i="3"/>
  <c r="E6" i="3"/>
  <c r="D6" i="3"/>
  <c r="H8" i="3"/>
  <c r="G8" i="3"/>
  <c r="E8" i="3"/>
  <c r="D8" i="3"/>
  <c r="H4" i="3"/>
  <c r="G4" i="3"/>
  <c r="E4" i="3"/>
  <c r="D4" i="3"/>
  <c r="H5" i="3"/>
  <c r="G5" i="3"/>
  <c r="E5" i="3"/>
  <c r="D5" i="3"/>
  <c r="H2" i="3"/>
  <c r="G2" i="3"/>
  <c r="E2" i="3"/>
  <c r="D2" i="3"/>
  <c r="H3" i="3"/>
  <c r="G3" i="3"/>
  <c r="E3" i="3"/>
  <c r="D3" i="3"/>
  <c r="G106" i="2"/>
  <c r="E106" i="2"/>
  <c r="D106" i="2"/>
  <c r="G342" i="2"/>
  <c r="E342" i="2"/>
  <c r="D342" i="2"/>
  <c r="G341" i="2"/>
  <c r="E341" i="2"/>
  <c r="D341" i="2"/>
  <c r="G340" i="2"/>
  <c r="E340" i="2"/>
  <c r="D340" i="2"/>
  <c r="G339" i="2"/>
  <c r="E339" i="2"/>
  <c r="D339" i="2"/>
  <c r="G338" i="2"/>
  <c r="E338" i="2"/>
  <c r="D338" i="2"/>
  <c r="G337" i="2"/>
  <c r="E337" i="2"/>
  <c r="D337" i="2"/>
  <c r="G336" i="2"/>
  <c r="E336" i="2"/>
  <c r="D336" i="2"/>
  <c r="G335" i="2"/>
  <c r="E335" i="2"/>
  <c r="D335" i="2"/>
  <c r="G334" i="2"/>
  <c r="E334" i="2"/>
  <c r="D334" i="2"/>
  <c r="G333" i="2"/>
  <c r="E333" i="2"/>
  <c r="D333" i="2"/>
  <c r="G332" i="2"/>
  <c r="E332" i="2"/>
  <c r="D332" i="2"/>
  <c r="G331" i="2"/>
  <c r="E331" i="2"/>
  <c r="D331" i="2"/>
  <c r="G330" i="2"/>
  <c r="E330" i="2"/>
  <c r="D330" i="2"/>
  <c r="G329" i="2"/>
  <c r="E329" i="2"/>
  <c r="D329" i="2"/>
  <c r="G328" i="2"/>
  <c r="E328" i="2"/>
  <c r="D328" i="2"/>
  <c r="G327" i="2"/>
  <c r="E327" i="2"/>
  <c r="D327" i="2"/>
  <c r="G326" i="2"/>
  <c r="E326" i="2"/>
  <c r="D326" i="2"/>
  <c r="G325" i="2"/>
  <c r="E325" i="2"/>
  <c r="D325" i="2"/>
  <c r="G324" i="2"/>
  <c r="E324" i="2"/>
  <c r="D324" i="2"/>
  <c r="G323" i="2"/>
  <c r="E323" i="2"/>
  <c r="D323" i="2"/>
  <c r="G322" i="2"/>
  <c r="E322" i="2"/>
  <c r="D322" i="2"/>
  <c r="G321" i="2"/>
  <c r="E321" i="2"/>
  <c r="D321" i="2"/>
  <c r="G320" i="2"/>
  <c r="E320" i="2"/>
  <c r="D320" i="2"/>
  <c r="G319" i="2"/>
  <c r="E319" i="2"/>
  <c r="D319" i="2"/>
  <c r="G109" i="2"/>
  <c r="E109" i="2"/>
  <c r="D109" i="2"/>
  <c r="G317" i="2"/>
  <c r="E317" i="2"/>
  <c r="D317" i="2"/>
  <c r="G316" i="2"/>
  <c r="E316" i="2"/>
  <c r="D316" i="2"/>
  <c r="G315" i="2"/>
  <c r="E315" i="2"/>
  <c r="D315" i="2"/>
  <c r="G116" i="2"/>
  <c r="E116" i="2"/>
  <c r="D116" i="2"/>
  <c r="G313" i="2"/>
  <c r="E313" i="2"/>
  <c r="D313" i="2"/>
  <c r="G312" i="2"/>
  <c r="E312" i="2"/>
  <c r="D312" i="2"/>
  <c r="G311" i="2"/>
  <c r="E311" i="2"/>
  <c r="D311" i="2"/>
  <c r="G310" i="2"/>
  <c r="E310" i="2"/>
  <c r="D310" i="2"/>
  <c r="G309" i="2"/>
  <c r="E309" i="2"/>
  <c r="D309" i="2"/>
  <c r="G308" i="2"/>
  <c r="E308" i="2"/>
  <c r="D308" i="2"/>
  <c r="G122" i="2"/>
  <c r="E122" i="2"/>
  <c r="D122" i="2"/>
  <c r="G306" i="2"/>
  <c r="E306" i="2"/>
  <c r="D306" i="2"/>
  <c r="G305" i="2"/>
  <c r="E305" i="2"/>
  <c r="D305" i="2"/>
  <c r="G304" i="2"/>
  <c r="E304" i="2"/>
  <c r="D304" i="2"/>
  <c r="G303" i="2"/>
  <c r="E303" i="2"/>
  <c r="D303" i="2"/>
  <c r="G302" i="2"/>
  <c r="E302" i="2"/>
  <c r="D302" i="2"/>
  <c r="G173" i="2"/>
  <c r="E173" i="2"/>
  <c r="D173" i="2"/>
  <c r="G300" i="2"/>
  <c r="E300" i="2"/>
  <c r="D300" i="2"/>
  <c r="G299" i="2"/>
  <c r="E299" i="2"/>
  <c r="D299" i="2"/>
  <c r="G178" i="2"/>
  <c r="E178" i="2"/>
  <c r="D178" i="2"/>
  <c r="G184" i="2"/>
  <c r="E184" i="2"/>
  <c r="D184" i="2"/>
  <c r="G253" i="2"/>
  <c r="E253" i="2"/>
  <c r="D253" i="2"/>
  <c r="G295" i="2"/>
  <c r="E295" i="2"/>
  <c r="D295" i="2"/>
  <c r="G294" i="2"/>
  <c r="E294" i="2"/>
  <c r="D294" i="2"/>
  <c r="G229" i="2"/>
  <c r="E229" i="2"/>
  <c r="D229" i="2"/>
  <c r="G292" i="2"/>
  <c r="E292" i="2"/>
  <c r="D292" i="2"/>
  <c r="G291" i="2"/>
  <c r="E291" i="2"/>
  <c r="D291" i="2"/>
  <c r="G192" i="2"/>
  <c r="E192" i="2"/>
  <c r="D192" i="2"/>
  <c r="G289" i="2"/>
  <c r="E289" i="2"/>
  <c r="D289" i="2"/>
  <c r="G288" i="2"/>
  <c r="E288" i="2"/>
  <c r="D288" i="2"/>
  <c r="G261" i="2"/>
  <c r="E261" i="2"/>
  <c r="D261" i="2"/>
  <c r="G286" i="2"/>
  <c r="E286" i="2"/>
  <c r="D286" i="2"/>
  <c r="G285" i="2"/>
  <c r="E285" i="2"/>
  <c r="D285" i="2"/>
  <c r="G284" i="2"/>
  <c r="E284" i="2"/>
  <c r="D284" i="2"/>
  <c r="G283" i="2"/>
  <c r="E283" i="2"/>
  <c r="D283" i="2"/>
  <c r="G282" i="2"/>
  <c r="E282" i="2"/>
  <c r="D282" i="2"/>
  <c r="G281" i="2"/>
  <c r="E281" i="2"/>
  <c r="D281" i="2"/>
  <c r="G280" i="2"/>
  <c r="E280" i="2"/>
  <c r="D280" i="2"/>
  <c r="G279" i="2"/>
  <c r="E279" i="2"/>
  <c r="D279" i="2"/>
  <c r="G278" i="2"/>
  <c r="E278" i="2"/>
  <c r="D278" i="2"/>
  <c r="G277" i="2"/>
  <c r="E277" i="2"/>
  <c r="D277" i="2"/>
  <c r="G276" i="2"/>
  <c r="E276" i="2"/>
  <c r="D276" i="2"/>
  <c r="G275" i="2"/>
  <c r="E275" i="2"/>
  <c r="D275" i="2"/>
  <c r="G274" i="2"/>
  <c r="E274" i="2"/>
  <c r="D274" i="2"/>
  <c r="G273" i="2"/>
  <c r="E273" i="2"/>
  <c r="D273" i="2"/>
  <c r="G272" i="2"/>
  <c r="E272" i="2"/>
  <c r="D272" i="2"/>
  <c r="G271" i="2"/>
  <c r="E271" i="2"/>
  <c r="D271" i="2"/>
  <c r="G270" i="2"/>
  <c r="E270" i="2"/>
  <c r="D270" i="2"/>
  <c r="G269" i="2"/>
  <c r="E269" i="2"/>
  <c r="D269" i="2"/>
  <c r="G268" i="2"/>
  <c r="E268" i="2"/>
  <c r="D268" i="2"/>
  <c r="G267" i="2"/>
  <c r="E267" i="2"/>
  <c r="D267" i="2"/>
  <c r="G266" i="2"/>
  <c r="E266" i="2"/>
  <c r="D266" i="2"/>
  <c r="G265" i="2"/>
  <c r="E265" i="2"/>
  <c r="D265" i="2"/>
  <c r="G264" i="2"/>
  <c r="E264" i="2"/>
  <c r="D264" i="2"/>
  <c r="G263" i="2"/>
  <c r="E263" i="2"/>
  <c r="D263" i="2"/>
  <c r="G262" i="2"/>
  <c r="E262" i="2"/>
  <c r="D262" i="2"/>
  <c r="G293" i="2"/>
  <c r="E293" i="2"/>
  <c r="D293" i="2"/>
  <c r="G260" i="2"/>
  <c r="E260" i="2"/>
  <c r="D260" i="2"/>
  <c r="G259" i="2"/>
  <c r="E259" i="2"/>
  <c r="D259" i="2"/>
  <c r="G258" i="2"/>
  <c r="E258" i="2"/>
  <c r="D258" i="2"/>
  <c r="G257" i="2"/>
  <c r="E257" i="2"/>
  <c r="D257" i="2"/>
  <c r="G256" i="2"/>
  <c r="E256" i="2"/>
  <c r="D256" i="2"/>
  <c r="G255" i="2"/>
  <c r="E255" i="2"/>
  <c r="D255" i="2"/>
  <c r="G254" i="2"/>
  <c r="E254" i="2"/>
  <c r="D254" i="2"/>
  <c r="G290" i="2"/>
  <c r="E290" i="2"/>
  <c r="D290" i="2"/>
  <c r="G252" i="2"/>
  <c r="E252" i="2"/>
  <c r="D252" i="2"/>
  <c r="G251" i="2"/>
  <c r="E251" i="2"/>
  <c r="D251" i="2"/>
  <c r="G250" i="2"/>
  <c r="E250" i="2"/>
  <c r="D250" i="2"/>
  <c r="G249" i="2"/>
  <c r="E249" i="2"/>
  <c r="D249" i="2"/>
  <c r="G248" i="2"/>
  <c r="E248" i="2"/>
  <c r="D248" i="2"/>
  <c r="G247" i="2"/>
  <c r="E247" i="2"/>
  <c r="D247" i="2"/>
  <c r="G246" i="2"/>
  <c r="E246" i="2"/>
  <c r="D246" i="2"/>
  <c r="G245" i="2"/>
  <c r="E245" i="2"/>
  <c r="D245" i="2"/>
  <c r="G244" i="2"/>
  <c r="E244" i="2"/>
  <c r="D244" i="2"/>
  <c r="G243" i="2"/>
  <c r="E243" i="2"/>
  <c r="D243" i="2"/>
  <c r="G242" i="2"/>
  <c r="E242" i="2"/>
  <c r="D242" i="2"/>
  <c r="G241" i="2"/>
  <c r="E241" i="2"/>
  <c r="D241" i="2"/>
  <c r="G240" i="2"/>
  <c r="E240" i="2"/>
  <c r="D240" i="2"/>
  <c r="G239" i="2"/>
  <c r="E239" i="2"/>
  <c r="D239" i="2"/>
  <c r="G238" i="2"/>
  <c r="E238" i="2"/>
  <c r="D238" i="2"/>
  <c r="G237" i="2"/>
  <c r="E237" i="2"/>
  <c r="D237" i="2"/>
  <c r="G236" i="2"/>
  <c r="E236" i="2"/>
  <c r="D236" i="2"/>
  <c r="G235" i="2"/>
  <c r="E235" i="2"/>
  <c r="D235" i="2"/>
  <c r="G234" i="2"/>
  <c r="E234" i="2"/>
  <c r="D234" i="2"/>
  <c r="G233" i="2"/>
  <c r="E233" i="2"/>
  <c r="D233" i="2"/>
  <c r="G232" i="2"/>
  <c r="E232" i="2"/>
  <c r="D232" i="2"/>
  <c r="G231" i="2"/>
  <c r="E231" i="2"/>
  <c r="D231" i="2"/>
  <c r="G230" i="2"/>
  <c r="E230" i="2"/>
  <c r="D230" i="2"/>
  <c r="G287" i="2"/>
  <c r="E287" i="2"/>
  <c r="D287" i="2"/>
  <c r="G228" i="2"/>
  <c r="E228" i="2"/>
  <c r="D228" i="2"/>
  <c r="G227" i="2"/>
  <c r="E227" i="2"/>
  <c r="D227" i="2"/>
  <c r="G226" i="2"/>
  <c r="E226" i="2"/>
  <c r="D226" i="2"/>
  <c r="G225" i="2"/>
  <c r="E225" i="2"/>
  <c r="D225" i="2"/>
  <c r="G224" i="2"/>
  <c r="E224" i="2"/>
  <c r="D224" i="2"/>
  <c r="G223" i="2"/>
  <c r="E223" i="2"/>
  <c r="D223" i="2"/>
  <c r="G222" i="2"/>
  <c r="E222" i="2"/>
  <c r="D222" i="2"/>
  <c r="G221" i="2"/>
  <c r="E221" i="2"/>
  <c r="D221" i="2"/>
  <c r="G220" i="2"/>
  <c r="E220" i="2"/>
  <c r="D220" i="2"/>
  <c r="G219" i="2"/>
  <c r="E219" i="2"/>
  <c r="D219" i="2"/>
  <c r="G218" i="2"/>
  <c r="E218" i="2"/>
  <c r="D218" i="2"/>
  <c r="G217" i="2"/>
  <c r="E217" i="2"/>
  <c r="D217" i="2"/>
  <c r="G216" i="2"/>
  <c r="E216" i="2"/>
  <c r="D216" i="2"/>
  <c r="G215" i="2"/>
  <c r="E215" i="2"/>
  <c r="D215" i="2"/>
  <c r="G214" i="2"/>
  <c r="E214" i="2"/>
  <c r="D214" i="2"/>
  <c r="G213" i="2"/>
  <c r="E213" i="2"/>
  <c r="D213" i="2"/>
  <c r="G212" i="2"/>
  <c r="E212" i="2"/>
  <c r="D212" i="2"/>
  <c r="G211" i="2"/>
  <c r="E211" i="2"/>
  <c r="D211" i="2"/>
  <c r="G210" i="2"/>
  <c r="E210" i="2"/>
  <c r="D210" i="2"/>
  <c r="G209" i="2"/>
  <c r="E209" i="2"/>
  <c r="D209" i="2"/>
  <c r="G208" i="2"/>
  <c r="E208" i="2"/>
  <c r="D208" i="2"/>
  <c r="G207" i="2"/>
  <c r="E207" i="2"/>
  <c r="D207" i="2"/>
  <c r="G206" i="2"/>
  <c r="E206" i="2"/>
  <c r="D206" i="2"/>
  <c r="G205" i="2"/>
  <c r="E205" i="2"/>
  <c r="D205" i="2"/>
  <c r="G204" i="2"/>
  <c r="E204" i="2"/>
  <c r="D204" i="2"/>
  <c r="G203" i="2"/>
  <c r="E203" i="2"/>
  <c r="D203" i="2"/>
  <c r="G202" i="2"/>
  <c r="E202" i="2"/>
  <c r="D202" i="2"/>
  <c r="G201" i="2"/>
  <c r="E201" i="2"/>
  <c r="D201" i="2"/>
  <c r="G200" i="2"/>
  <c r="E200" i="2"/>
  <c r="D200" i="2"/>
  <c r="G199" i="2"/>
  <c r="E199" i="2"/>
  <c r="D199" i="2"/>
  <c r="G198" i="2"/>
  <c r="E198" i="2"/>
  <c r="D198" i="2"/>
  <c r="G197" i="2"/>
  <c r="E197" i="2"/>
  <c r="D197" i="2"/>
  <c r="G196" i="2"/>
  <c r="E196" i="2"/>
  <c r="D196" i="2"/>
  <c r="G195" i="2"/>
  <c r="E195" i="2"/>
  <c r="D195" i="2"/>
  <c r="G194" i="2"/>
  <c r="E194" i="2"/>
  <c r="D194" i="2"/>
  <c r="G193" i="2"/>
  <c r="E193" i="2"/>
  <c r="D193" i="2"/>
  <c r="G297" i="2"/>
  <c r="E297" i="2"/>
  <c r="D297" i="2"/>
  <c r="G191" i="2"/>
  <c r="E191" i="2"/>
  <c r="D191" i="2"/>
  <c r="G190" i="2"/>
  <c r="E190" i="2"/>
  <c r="D190" i="2"/>
  <c r="G189" i="2"/>
  <c r="E189" i="2"/>
  <c r="D189" i="2"/>
  <c r="G188" i="2"/>
  <c r="E188" i="2"/>
  <c r="D188" i="2"/>
  <c r="G187" i="2"/>
  <c r="E187" i="2"/>
  <c r="D187" i="2"/>
  <c r="G186" i="2"/>
  <c r="E186" i="2"/>
  <c r="D186" i="2"/>
  <c r="G185" i="2"/>
  <c r="E185" i="2"/>
  <c r="D185" i="2"/>
  <c r="G296" i="2"/>
  <c r="E296" i="2"/>
  <c r="D296" i="2"/>
  <c r="G183" i="2"/>
  <c r="E183" i="2"/>
  <c r="D183" i="2"/>
  <c r="G182" i="2"/>
  <c r="E182" i="2"/>
  <c r="D182" i="2"/>
  <c r="G181" i="2"/>
  <c r="E181" i="2"/>
  <c r="D181" i="2"/>
  <c r="G180" i="2"/>
  <c r="E180" i="2"/>
  <c r="D180" i="2"/>
  <c r="G179" i="2"/>
  <c r="E179" i="2"/>
  <c r="D179" i="2"/>
  <c r="G298" i="2"/>
  <c r="E298" i="2"/>
  <c r="D298" i="2"/>
  <c r="G177" i="2"/>
  <c r="E177" i="2"/>
  <c r="D177" i="2"/>
  <c r="G176" i="2"/>
  <c r="E176" i="2"/>
  <c r="D176" i="2"/>
  <c r="G175" i="2"/>
  <c r="E175" i="2"/>
  <c r="D175" i="2"/>
  <c r="G174" i="2"/>
  <c r="E174" i="2"/>
  <c r="D174" i="2"/>
  <c r="G301" i="2"/>
  <c r="E301" i="2"/>
  <c r="D301" i="2"/>
  <c r="G172" i="2"/>
  <c r="E172" i="2"/>
  <c r="D172" i="2"/>
  <c r="G171" i="2"/>
  <c r="E171" i="2"/>
  <c r="D171" i="2"/>
  <c r="G170" i="2"/>
  <c r="E170" i="2"/>
  <c r="D170" i="2"/>
  <c r="G169" i="2"/>
  <c r="E169" i="2"/>
  <c r="D169" i="2"/>
  <c r="G168" i="2"/>
  <c r="E168" i="2"/>
  <c r="D168" i="2"/>
  <c r="G167" i="2"/>
  <c r="E167" i="2"/>
  <c r="D167" i="2"/>
  <c r="G166" i="2"/>
  <c r="E166" i="2"/>
  <c r="D166" i="2"/>
  <c r="G165" i="2"/>
  <c r="E165" i="2"/>
  <c r="D165" i="2"/>
  <c r="G164" i="2"/>
  <c r="E164" i="2"/>
  <c r="D164" i="2"/>
  <c r="G163" i="2"/>
  <c r="E163" i="2"/>
  <c r="D163" i="2"/>
  <c r="G162" i="2"/>
  <c r="E162" i="2"/>
  <c r="D162" i="2"/>
  <c r="G161" i="2"/>
  <c r="E161" i="2"/>
  <c r="D161" i="2"/>
  <c r="G160" i="2"/>
  <c r="E160" i="2"/>
  <c r="D160" i="2"/>
  <c r="G159" i="2"/>
  <c r="E159" i="2"/>
  <c r="D159" i="2"/>
  <c r="G158" i="2"/>
  <c r="E158" i="2"/>
  <c r="D158" i="2"/>
  <c r="G157" i="2"/>
  <c r="E157" i="2"/>
  <c r="D157" i="2"/>
  <c r="G156" i="2"/>
  <c r="E156" i="2"/>
  <c r="D156" i="2"/>
  <c r="G155" i="2"/>
  <c r="E155" i="2"/>
  <c r="D155" i="2"/>
  <c r="G154" i="2"/>
  <c r="E154" i="2"/>
  <c r="D154" i="2"/>
  <c r="G153" i="2"/>
  <c r="E153" i="2"/>
  <c r="D153" i="2"/>
  <c r="G152" i="2"/>
  <c r="E152" i="2"/>
  <c r="D152" i="2"/>
  <c r="G151" i="2"/>
  <c r="E151" i="2"/>
  <c r="D151" i="2"/>
  <c r="G150" i="2"/>
  <c r="E150" i="2"/>
  <c r="D150" i="2"/>
  <c r="G149" i="2"/>
  <c r="E149" i="2"/>
  <c r="D149" i="2"/>
  <c r="G148" i="2"/>
  <c r="E148" i="2"/>
  <c r="D148" i="2"/>
  <c r="G147" i="2"/>
  <c r="E147" i="2"/>
  <c r="D147" i="2"/>
  <c r="G146" i="2"/>
  <c r="E146" i="2"/>
  <c r="D146" i="2"/>
  <c r="G145" i="2"/>
  <c r="E145" i="2"/>
  <c r="D145" i="2"/>
  <c r="G144" i="2"/>
  <c r="E144" i="2"/>
  <c r="D144" i="2"/>
  <c r="G143" i="2"/>
  <c r="E143" i="2"/>
  <c r="D143" i="2"/>
  <c r="G142" i="2"/>
  <c r="E142" i="2"/>
  <c r="D142" i="2"/>
  <c r="G141" i="2"/>
  <c r="E141" i="2"/>
  <c r="D141" i="2"/>
  <c r="G140" i="2"/>
  <c r="E140" i="2"/>
  <c r="D140" i="2"/>
  <c r="G139" i="2"/>
  <c r="E139" i="2"/>
  <c r="D139" i="2"/>
  <c r="G138" i="2"/>
  <c r="E138" i="2"/>
  <c r="D138" i="2"/>
  <c r="G137" i="2"/>
  <c r="E137" i="2"/>
  <c r="D137" i="2"/>
  <c r="G136" i="2"/>
  <c r="E136" i="2"/>
  <c r="D136" i="2"/>
  <c r="G135" i="2"/>
  <c r="E135" i="2"/>
  <c r="D135" i="2"/>
  <c r="G134" i="2"/>
  <c r="E134" i="2"/>
  <c r="D134" i="2"/>
  <c r="G133" i="2"/>
  <c r="E133" i="2"/>
  <c r="D133" i="2"/>
  <c r="G132" i="2"/>
  <c r="E132" i="2"/>
  <c r="D132" i="2"/>
  <c r="G131" i="2"/>
  <c r="E131" i="2"/>
  <c r="D131" i="2"/>
  <c r="G130" i="2"/>
  <c r="E130" i="2"/>
  <c r="D130" i="2"/>
  <c r="G129" i="2"/>
  <c r="E129" i="2"/>
  <c r="D129" i="2"/>
  <c r="G128" i="2"/>
  <c r="E128" i="2"/>
  <c r="D128" i="2"/>
  <c r="G127" i="2"/>
  <c r="E127" i="2"/>
  <c r="D127" i="2"/>
  <c r="G126" i="2"/>
  <c r="E126" i="2"/>
  <c r="D126" i="2"/>
  <c r="G125" i="2"/>
  <c r="E125" i="2"/>
  <c r="D125" i="2"/>
  <c r="G124" i="2"/>
  <c r="E124" i="2"/>
  <c r="D124" i="2"/>
  <c r="G123" i="2"/>
  <c r="E123" i="2"/>
  <c r="D123" i="2"/>
  <c r="G307" i="2"/>
  <c r="E307" i="2"/>
  <c r="D307" i="2"/>
  <c r="G121" i="2"/>
  <c r="E121" i="2"/>
  <c r="D121" i="2"/>
  <c r="G120" i="2"/>
  <c r="E120" i="2"/>
  <c r="D120" i="2"/>
  <c r="G119" i="2"/>
  <c r="E119" i="2"/>
  <c r="D119" i="2"/>
  <c r="G118" i="2"/>
  <c r="E118" i="2"/>
  <c r="D118" i="2"/>
  <c r="G117" i="2"/>
  <c r="E117" i="2"/>
  <c r="D117" i="2"/>
  <c r="G314" i="2"/>
  <c r="E314" i="2"/>
  <c r="D314" i="2"/>
  <c r="G115" i="2"/>
  <c r="E115" i="2"/>
  <c r="D115" i="2"/>
  <c r="G114" i="2"/>
  <c r="E114" i="2"/>
  <c r="D114" i="2"/>
  <c r="G113" i="2"/>
  <c r="E113" i="2"/>
  <c r="D113" i="2"/>
  <c r="G112" i="2"/>
  <c r="E112" i="2"/>
  <c r="D112" i="2"/>
  <c r="G111" i="2"/>
  <c r="E111" i="2"/>
  <c r="D111" i="2"/>
  <c r="G110" i="2"/>
  <c r="E110" i="2"/>
  <c r="D110" i="2"/>
  <c r="G318" i="2"/>
  <c r="E318" i="2"/>
  <c r="D318" i="2"/>
  <c r="G108" i="2"/>
  <c r="E108" i="2"/>
  <c r="D108" i="2"/>
  <c r="G107" i="2"/>
  <c r="E107" i="2"/>
  <c r="D107" i="2"/>
  <c r="G343" i="2"/>
  <c r="E343" i="2"/>
  <c r="D343" i="2"/>
  <c r="G105" i="2"/>
  <c r="E105" i="2"/>
  <c r="D105" i="2"/>
  <c r="G104" i="2"/>
  <c r="E104" i="2"/>
  <c r="D104" i="2"/>
  <c r="G103" i="2"/>
  <c r="E103" i="2"/>
  <c r="D103" i="2"/>
  <c r="G102" i="2"/>
  <c r="E102" i="2"/>
  <c r="D102" i="2"/>
  <c r="G101" i="2"/>
  <c r="E101" i="2"/>
  <c r="D101" i="2"/>
  <c r="G100" i="2"/>
  <c r="E100" i="2"/>
  <c r="D100" i="2"/>
  <c r="G99" i="2"/>
  <c r="E99" i="2"/>
  <c r="D99" i="2"/>
  <c r="G98" i="2"/>
  <c r="E98" i="2"/>
  <c r="D98" i="2"/>
  <c r="G97" i="2"/>
  <c r="E97" i="2"/>
  <c r="D97" i="2"/>
  <c r="G96" i="2"/>
  <c r="E96" i="2"/>
  <c r="D96" i="2"/>
  <c r="G95" i="2"/>
  <c r="E95" i="2"/>
  <c r="D95" i="2"/>
  <c r="G94" i="2"/>
  <c r="E94" i="2"/>
  <c r="D94" i="2"/>
  <c r="G93" i="2"/>
  <c r="E93" i="2"/>
  <c r="D93" i="2"/>
  <c r="G92" i="2"/>
  <c r="E92" i="2"/>
  <c r="D92" i="2"/>
  <c r="G91" i="2"/>
  <c r="E91" i="2"/>
  <c r="D91" i="2"/>
  <c r="G90" i="2"/>
  <c r="E90" i="2"/>
  <c r="D90" i="2"/>
  <c r="G89" i="2"/>
  <c r="E89" i="2"/>
  <c r="D89" i="2"/>
  <c r="G88" i="2"/>
  <c r="E88" i="2"/>
  <c r="D88" i="2"/>
  <c r="G87" i="2"/>
  <c r="E87" i="2"/>
  <c r="D87" i="2"/>
  <c r="G86" i="2"/>
  <c r="E86" i="2"/>
  <c r="D86" i="2"/>
  <c r="G85" i="2"/>
  <c r="E85" i="2"/>
  <c r="D85" i="2"/>
  <c r="G84" i="2"/>
  <c r="E84" i="2"/>
  <c r="D84" i="2"/>
  <c r="G83" i="2"/>
  <c r="E83" i="2"/>
  <c r="D83" i="2"/>
  <c r="G82" i="2"/>
  <c r="E82" i="2"/>
  <c r="D82" i="2"/>
  <c r="G81" i="2"/>
  <c r="E81" i="2"/>
  <c r="D81" i="2"/>
  <c r="G80" i="2"/>
  <c r="E80" i="2"/>
  <c r="D80" i="2"/>
  <c r="G79" i="2"/>
  <c r="E79" i="2"/>
  <c r="D79" i="2"/>
  <c r="G78" i="2"/>
  <c r="E78" i="2"/>
  <c r="D78" i="2"/>
  <c r="G77" i="2"/>
  <c r="E77" i="2"/>
  <c r="D77" i="2"/>
  <c r="G76" i="2"/>
  <c r="E76" i="2"/>
  <c r="D76" i="2"/>
  <c r="G75" i="2"/>
  <c r="E75" i="2"/>
  <c r="D75" i="2"/>
  <c r="G74" i="2"/>
  <c r="E74" i="2"/>
  <c r="D74" i="2"/>
  <c r="G73" i="2"/>
  <c r="E73" i="2"/>
  <c r="D73" i="2"/>
  <c r="G72" i="2"/>
  <c r="E72" i="2"/>
  <c r="D72" i="2"/>
  <c r="G71" i="2"/>
  <c r="E71" i="2"/>
  <c r="D71" i="2"/>
  <c r="G70" i="2"/>
  <c r="E70" i="2"/>
  <c r="D70" i="2"/>
  <c r="G69" i="2"/>
  <c r="E69" i="2"/>
  <c r="D69" i="2"/>
  <c r="G68" i="2"/>
  <c r="E68" i="2"/>
  <c r="D68" i="2"/>
  <c r="G67" i="2"/>
  <c r="E67" i="2"/>
  <c r="D67" i="2"/>
  <c r="G66" i="2"/>
  <c r="E66" i="2"/>
  <c r="D66" i="2"/>
  <c r="G65" i="2"/>
  <c r="E65" i="2"/>
  <c r="D65" i="2"/>
  <c r="G64" i="2"/>
  <c r="E64" i="2"/>
  <c r="D64" i="2"/>
  <c r="G63" i="2"/>
  <c r="E63" i="2"/>
  <c r="D63" i="2"/>
  <c r="G62" i="2"/>
  <c r="E62" i="2"/>
  <c r="D62" i="2"/>
  <c r="G61" i="2"/>
  <c r="E61" i="2"/>
  <c r="D61" i="2"/>
  <c r="G60" i="2"/>
  <c r="E60" i="2"/>
  <c r="D60" i="2"/>
  <c r="G59" i="2"/>
  <c r="E59" i="2"/>
  <c r="D59" i="2"/>
  <c r="G58" i="2"/>
  <c r="E58" i="2"/>
  <c r="D58" i="2"/>
  <c r="G57" i="2"/>
  <c r="E57" i="2"/>
  <c r="D57" i="2"/>
  <c r="G56" i="2"/>
  <c r="E56" i="2"/>
  <c r="D56" i="2"/>
  <c r="G55" i="2"/>
  <c r="E55" i="2"/>
  <c r="D55" i="2"/>
  <c r="G54" i="2"/>
  <c r="E54" i="2"/>
  <c r="D54" i="2"/>
  <c r="G53" i="2"/>
  <c r="E53" i="2"/>
  <c r="D53" i="2"/>
  <c r="G52" i="2"/>
  <c r="E52" i="2"/>
  <c r="D52" i="2"/>
  <c r="G51" i="2"/>
  <c r="E51" i="2"/>
  <c r="D51" i="2"/>
  <c r="G50" i="2"/>
  <c r="E50" i="2"/>
  <c r="D50" i="2"/>
  <c r="G49" i="2"/>
  <c r="E49" i="2"/>
  <c r="D49" i="2"/>
  <c r="G48" i="2"/>
  <c r="E48" i="2"/>
  <c r="D48" i="2"/>
  <c r="G47" i="2"/>
  <c r="E47" i="2"/>
  <c r="D47" i="2"/>
  <c r="G46" i="2"/>
  <c r="E46" i="2"/>
  <c r="D46" i="2"/>
  <c r="G45" i="2"/>
  <c r="E45" i="2"/>
  <c r="D45" i="2"/>
  <c r="G44" i="2"/>
  <c r="E44" i="2"/>
  <c r="D44" i="2"/>
  <c r="G43" i="2"/>
  <c r="E43" i="2"/>
  <c r="D43" i="2"/>
  <c r="G42" i="2"/>
  <c r="E42" i="2"/>
  <c r="D42" i="2"/>
  <c r="G41" i="2"/>
  <c r="E41" i="2"/>
  <c r="D41" i="2"/>
  <c r="G40" i="2"/>
  <c r="E40" i="2"/>
  <c r="D40" i="2"/>
  <c r="G39" i="2"/>
  <c r="E39" i="2"/>
  <c r="D39" i="2"/>
  <c r="G38" i="2"/>
  <c r="E38" i="2"/>
  <c r="D38" i="2"/>
  <c r="G37" i="2"/>
  <c r="E37" i="2"/>
  <c r="D37" i="2"/>
  <c r="G36" i="2"/>
  <c r="E36" i="2"/>
  <c r="D36" i="2"/>
  <c r="G35" i="2"/>
  <c r="E35" i="2"/>
  <c r="D35" i="2"/>
  <c r="G34" i="2"/>
  <c r="E34" i="2"/>
  <c r="D34" i="2"/>
  <c r="G33" i="2"/>
  <c r="E33" i="2"/>
  <c r="D33" i="2"/>
  <c r="G32" i="2"/>
  <c r="E32" i="2"/>
  <c r="D32" i="2"/>
  <c r="G31" i="2"/>
  <c r="E31" i="2"/>
  <c r="D31" i="2"/>
  <c r="G30" i="2"/>
  <c r="E30" i="2"/>
  <c r="D30" i="2"/>
  <c r="G29" i="2"/>
  <c r="E29" i="2"/>
  <c r="D29" i="2"/>
  <c r="G28" i="2"/>
  <c r="E28" i="2"/>
  <c r="D28" i="2"/>
  <c r="G27" i="2"/>
  <c r="E27" i="2"/>
  <c r="D27" i="2"/>
  <c r="G26" i="2"/>
  <c r="E26" i="2"/>
  <c r="D26" i="2"/>
  <c r="G25" i="2"/>
  <c r="E25" i="2"/>
  <c r="D25" i="2"/>
  <c r="G24" i="2"/>
  <c r="E24" i="2"/>
  <c r="D24" i="2"/>
  <c r="G23" i="2"/>
  <c r="E23" i="2"/>
  <c r="D23" i="2"/>
  <c r="G22" i="2"/>
  <c r="E22" i="2"/>
  <c r="D22" i="2"/>
  <c r="G21" i="2"/>
  <c r="E21" i="2"/>
  <c r="D21" i="2"/>
  <c r="G20" i="2"/>
  <c r="E20" i="2"/>
  <c r="D20" i="2"/>
  <c r="G19" i="2"/>
  <c r="E19" i="2"/>
  <c r="D19" i="2"/>
  <c r="G18" i="2"/>
  <c r="E18" i="2"/>
  <c r="D18" i="2"/>
  <c r="G17" i="2"/>
  <c r="E17" i="2"/>
  <c r="D17" i="2"/>
  <c r="G16" i="2"/>
  <c r="E16" i="2"/>
  <c r="D16" i="2"/>
  <c r="G15" i="2"/>
  <c r="E15" i="2"/>
  <c r="D15" i="2"/>
  <c r="G14" i="2"/>
  <c r="E14" i="2"/>
  <c r="D14" i="2"/>
  <c r="G13" i="2"/>
  <c r="E13" i="2"/>
  <c r="D13" i="2"/>
  <c r="G12" i="2"/>
  <c r="E12" i="2"/>
  <c r="D12" i="2"/>
  <c r="G11" i="2"/>
  <c r="E11" i="2"/>
  <c r="D11" i="2"/>
  <c r="G10" i="2"/>
  <c r="E10" i="2"/>
  <c r="D10" i="2"/>
  <c r="G9" i="2"/>
  <c r="E9" i="2"/>
  <c r="D9" i="2"/>
  <c r="G8" i="2"/>
  <c r="E8" i="2"/>
  <c r="D8" i="2"/>
  <c r="G7" i="2"/>
  <c r="E7" i="2"/>
  <c r="D7" i="2"/>
  <c r="G6" i="2"/>
  <c r="E6" i="2"/>
  <c r="D6" i="2"/>
  <c r="G5" i="2"/>
  <c r="E5" i="2"/>
  <c r="D5" i="2"/>
  <c r="G4" i="2"/>
  <c r="E4" i="2"/>
  <c r="D4" i="2"/>
  <c r="G3" i="2"/>
  <c r="E3" i="2"/>
  <c r="D3" i="2"/>
  <c r="G2" i="2"/>
  <c r="E2" i="2"/>
  <c r="D2" i="2"/>
  <c r="W351" i="1"/>
  <c r="L351" i="1"/>
  <c r="W350" i="1"/>
  <c r="L350" i="1"/>
  <c r="W349" i="1"/>
  <c r="L349" i="1"/>
  <c r="W348" i="1"/>
  <c r="L348" i="1"/>
  <c r="W347" i="1"/>
  <c r="L347" i="1"/>
  <c r="W346" i="1"/>
  <c r="L346" i="1"/>
  <c r="W345" i="1"/>
  <c r="L345" i="1"/>
  <c r="W344" i="1"/>
  <c r="L344" i="1"/>
  <c r="W343" i="1"/>
  <c r="L343" i="1"/>
  <c r="W342" i="1"/>
  <c r="L342" i="1"/>
  <c r="W341" i="1"/>
  <c r="L341" i="1"/>
  <c r="W340" i="1"/>
  <c r="L340" i="1"/>
  <c r="W339" i="1"/>
  <c r="L339" i="1"/>
  <c r="W338" i="1"/>
  <c r="L338" i="1"/>
  <c r="W337" i="1"/>
  <c r="L337" i="1"/>
  <c r="W336" i="1"/>
  <c r="L336" i="1"/>
  <c r="W335" i="1"/>
  <c r="L335" i="1"/>
  <c r="W334" i="1"/>
  <c r="L334" i="1"/>
  <c r="W333" i="1"/>
  <c r="L333" i="1"/>
  <c r="W332" i="1"/>
  <c r="L332" i="1"/>
  <c r="W331" i="1"/>
  <c r="L331" i="1"/>
  <c r="W330" i="1"/>
  <c r="L330" i="1"/>
  <c r="W329" i="1"/>
  <c r="L329" i="1"/>
  <c r="W328" i="1"/>
  <c r="L328" i="1"/>
  <c r="W327" i="1"/>
  <c r="L327" i="1"/>
  <c r="W326" i="1"/>
  <c r="L326" i="1"/>
  <c r="W325" i="1"/>
  <c r="L325" i="1"/>
  <c r="W324" i="1"/>
  <c r="L324" i="1"/>
  <c r="W323" i="1"/>
  <c r="L323" i="1"/>
  <c r="W322" i="1"/>
  <c r="L322" i="1"/>
  <c r="W321" i="1"/>
  <c r="L321" i="1"/>
  <c r="W320" i="1"/>
  <c r="L320" i="1"/>
  <c r="W319" i="1"/>
  <c r="L319" i="1"/>
  <c r="W318" i="1"/>
  <c r="L318" i="1"/>
  <c r="W317" i="1"/>
  <c r="L317" i="1"/>
  <c r="W316" i="1"/>
  <c r="L316" i="1"/>
  <c r="W315" i="1"/>
  <c r="L315" i="1"/>
  <c r="W314" i="1"/>
  <c r="L314" i="1"/>
  <c r="W313" i="1"/>
  <c r="L313" i="1"/>
  <c r="W312" i="1"/>
  <c r="L312" i="1"/>
  <c r="W311" i="1"/>
  <c r="L311" i="1"/>
  <c r="W310" i="1"/>
  <c r="L310" i="1"/>
  <c r="W309" i="1"/>
  <c r="L309" i="1"/>
  <c r="W308" i="1"/>
  <c r="L308" i="1"/>
  <c r="W307" i="1"/>
  <c r="L307" i="1"/>
  <c r="W306" i="1"/>
  <c r="L306" i="1"/>
  <c r="W305" i="1"/>
  <c r="L305" i="1"/>
  <c r="W304" i="1"/>
  <c r="L304" i="1"/>
  <c r="W303" i="1"/>
  <c r="L303" i="1"/>
  <c r="W302" i="1"/>
  <c r="L302" i="1"/>
  <c r="W301" i="1"/>
  <c r="L301" i="1"/>
  <c r="W300" i="1"/>
  <c r="L300" i="1"/>
  <c r="W299" i="1"/>
  <c r="L299" i="1"/>
  <c r="W298" i="1"/>
  <c r="L298" i="1"/>
  <c r="W297" i="1"/>
  <c r="L297" i="1"/>
  <c r="W296" i="1"/>
  <c r="L296" i="1"/>
  <c r="W295" i="1"/>
  <c r="L295" i="1"/>
  <c r="W294" i="1"/>
  <c r="L294" i="1"/>
  <c r="W293" i="1"/>
  <c r="L293" i="1"/>
  <c r="W292" i="1"/>
  <c r="L292" i="1"/>
  <c r="W291" i="1"/>
  <c r="L291" i="1"/>
  <c r="W290" i="1"/>
  <c r="L290" i="1"/>
  <c r="W289" i="1"/>
  <c r="L289" i="1"/>
  <c r="W288" i="1"/>
  <c r="L288" i="1"/>
  <c r="W287" i="1"/>
  <c r="L287" i="1"/>
  <c r="W286" i="1"/>
  <c r="L286" i="1"/>
  <c r="W285" i="1"/>
  <c r="L285" i="1"/>
  <c r="W284" i="1"/>
  <c r="L284" i="1"/>
  <c r="W283" i="1"/>
  <c r="L283" i="1"/>
  <c r="W282" i="1"/>
  <c r="L282" i="1"/>
  <c r="W281" i="1"/>
  <c r="L281" i="1"/>
  <c r="W280" i="1"/>
  <c r="L280" i="1"/>
  <c r="W279" i="1"/>
  <c r="L279" i="1"/>
  <c r="W278" i="1"/>
  <c r="L278" i="1"/>
  <c r="W277" i="1"/>
  <c r="L277" i="1"/>
  <c r="W276" i="1"/>
  <c r="L276" i="1"/>
  <c r="W275" i="1"/>
  <c r="L275" i="1"/>
  <c r="W274" i="1"/>
  <c r="L274" i="1"/>
  <c r="W273" i="1"/>
  <c r="L273" i="1"/>
  <c r="W272" i="1"/>
  <c r="L272" i="1"/>
  <c r="W271" i="1"/>
  <c r="L271" i="1"/>
  <c r="W270" i="1"/>
  <c r="L270" i="1"/>
  <c r="W269" i="1"/>
  <c r="L269" i="1"/>
  <c r="W268" i="1"/>
  <c r="L268" i="1"/>
  <c r="W267" i="1"/>
  <c r="L267" i="1"/>
  <c r="W266" i="1"/>
  <c r="L266" i="1"/>
  <c r="W265" i="1"/>
  <c r="L265" i="1"/>
  <c r="W264" i="1"/>
  <c r="L264" i="1"/>
  <c r="W263" i="1"/>
  <c r="L263" i="1"/>
  <c r="W262" i="1"/>
  <c r="L262" i="1"/>
  <c r="W261" i="1"/>
  <c r="L261" i="1"/>
  <c r="W260" i="1"/>
  <c r="L260" i="1"/>
  <c r="W259" i="1"/>
  <c r="L259" i="1"/>
  <c r="W258" i="1"/>
  <c r="L258" i="1"/>
  <c r="W257" i="1"/>
  <c r="L257" i="1"/>
  <c r="W256" i="1"/>
  <c r="L256" i="1"/>
  <c r="W255" i="1"/>
  <c r="L255" i="1"/>
  <c r="W254" i="1"/>
  <c r="L254" i="1"/>
  <c r="W253" i="1"/>
  <c r="L253" i="1"/>
  <c r="W252" i="1"/>
  <c r="L252" i="1"/>
  <c r="W251" i="1"/>
  <c r="L251" i="1"/>
  <c r="W250" i="1"/>
  <c r="L250" i="1"/>
  <c r="W249" i="1"/>
  <c r="L249" i="1"/>
  <c r="W248" i="1"/>
  <c r="L248" i="1"/>
  <c r="W247" i="1"/>
  <c r="L247" i="1"/>
  <c r="W246" i="1"/>
  <c r="L246" i="1"/>
  <c r="W245" i="1"/>
  <c r="L245" i="1"/>
  <c r="W244" i="1"/>
  <c r="L244" i="1"/>
  <c r="W243" i="1"/>
  <c r="L243" i="1"/>
  <c r="W242" i="1"/>
  <c r="L242" i="1"/>
  <c r="W241" i="1"/>
  <c r="L241" i="1"/>
  <c r="W240" i="1"/>
  <c r="L240" i="1"/>
  <c r="W239" i="1"/>
  <c r="L239" i="1"/>
  <c r="W238" i="1"/>
  <c r="L238" i="1"/>
  <c r="W237" i="1"/>
  <c r="L237" i="1"/>
  <c r="W236" i="1"/>
  <c r="L236" i="1"/>
  <c r="W235" i="1"/>
  <c r="L235" i="1"/>
  <c r="W234" i="1"/>
  <c r="L234" i="1"/>
  <c r="W233" i="1"/>
  <c r="L233" i="1"/>
  <c r="W232" i="1"/>
  <c r="L232" i="1"/>
  <c r="W231" i="1"/>
  <c r="L231" i="1"/>
  <c r="W230" i="1"/>
  <c r="L230" i="1"/>
  <c r="W229" i="1"/>
  <c r="L229" i="1"/>
  <c r="W228" i="1"/>
  <c r="L228" i="1"/>
  <c r="W227" i="1"/>
  <c r="L227" i="1"/>
  <c r="W226" i="1"/>
  <c r="L226" i="1"/>
  <c r="W225" i="1"/>
  <c r="L225" i="1"/>
  <c r="W224" i="1"/>
  <c r="L224" i="1"/>
  <c r="W223" i="1"/>
  <c r="L223" i="1"/>
  <c r="W222" i="1"/>
  <c r="L222" i="1"/>
  <c r="W221" i="1"/>
  <c r="L221" i="1"/>
  <c r="W220" i="1"/>
  <c r="L220" i="1"/>
  <c r="W219" i="1"/>
  <c r="L219" i="1"/>
  <c r="W218" i="1"/>
  <c r="L218" i="1"/>
  <c r="W217" i="1"/>
  <c r="L217" i="1"/>
  <c r="W216" i="1"/>
  <c r="L216" i="1"/>
  <c r="W215" i="1"/>
  <c r="L215" i="1"/>
  <c r="W214" i="1"/>
  <c r="L214" i="1"/>
  <c r="W213" i="1"/>
  <c r="L213" i="1"/>
  <c r="W212" i="1"/>
  <c r="L212" i="1"/>
  <c r="W211" i="1"/>
  <c r="L211" i="1"/>
  <c r="W210" i="1"/>
  <c r="L210" i="1"/>
  <c r="W209" i="1"/>
  <c r="L209" i="1"/>
  <c r="W208" i="1"/>
  <c r="L208" i="1"/>
  <c r="W207" i="1"/>
  <c r="L207" i="1"/>
  <c r="W206" i="1"/>
  <c r="L206" i="1"/>
  <c r="W205" i="1"/>
  <c r="L205" i="1"/>
  <c r="W204" i="1"/>
  <c r="L204" i="1"/>
  <c r="W203" i="1"/>
  <c r="L203" i="1"/>
  <c r="W202" i="1"/>
  <c r="L202" i="1"/>
  <c r="W201" i="1"/>
  <c r="L201" i="1"/>
  <c r="W200" i="1"/>
  <c r="L200" i="1"/>
  <c r="W199" i="1"/>
  <c r="L199" i="1"/>
  <c r="W198" i="1"/>
  <c r="L198" i="1"/>
  <c r="W197" i="1"/>
  <c r="L197" i="1"/>
  <c r="W196" i="1"/>
  <c r="L196" i="1"/>
  <c r="W195" i="1"/>
  <c r="L195" i="1"/>
  <c r="W194" i="1"/>
  <c r="L194" i="1"/>
  <c r="W193" i="1"/>
  <c r="L193" i="1"/>
  <c r="W192" i="1"/>
  <c r="L192" i="1"/>
  <c r="W191" i="1"/>
  <c r="L191" i="1"/>
  <c r="W190" i="1"/>
  <c r="L190" i="1"/>
  <c r="W189" i="1"/>
  <c r="L189" i="1"/>
  <c r="W188" i="1"/>
  <c r="L188" i="1"/>
  <c r="W187" i="1"/>
  <c r="L187" i="1"/>
  <c r="W186" i="1"/>
  <c r="L186" i="1"/>
  <c r="W185" i="1"/>
  <c r="L185" i="1"/>
  <c r="W184" i="1"/>
  <c r="L184" i="1"/>
  <c r="W183" i="1"/>
  <c r="L183" i="1"/>
  <c r="W182" i="1"/>
  <c r="L182" i="1"/>
  <c r="W181" i="1"/>
  <c r="L181" i="1"/>
  <c r="W180" i="1"/>
  <c r="L180" i="1"/>
  <c r="W179" i="1"/>
  <c r="L179" i="1"/>
  <c r="W178" i="1"/>
  <c r="L178" i="1"/>
  <c r="W177" i="1"/>
  <c r="L177" i="1"/>
  <c r="W176" i="1"/>
  <c r="L176" i="1"/>
  <c r="W175" i="1"/>
  <c r="L175" i="1"/>
  <c r="W174" i="1"/>
  <c r="L174" i="1"/>
  <c r="W173" i="1"/>
  <c r="L173" i="1"/>
  <c r="W172" i="1"/>
  <c r="L172" i="1"/>
  <c r="W171" i="1"/>
  <c r="L171" i="1"/>
  <c r="W170" i="1"/>
  <c r="L170" i="1"/>
  <c r="W169" i="1"/>
  <c r="L169" i="1"/>
  <c r="W168" i="1"/>
  <c r="L168" i="1"/>
  <c r="W167" i="1"/>
  <c r="L167" i="1"/>
  <c r="W166" i="1"/>
  <c r="L166" i="1"/>
  <c r="W165" i="1"/>
  <c r="L165" i="1"/>
  <c r="W164" i="1"/>
  <c r="L164" i="1"/>
  <c r="W163" i="1"/>
  <c r="L163" i="1"/>
  <c r="W162" i="1"/>
  <c r="L162" i="1"/>
  <c r="W161" i="1"/>
  <c r="L161" i="1"/>
  <c r="W160" i="1"/>
  <c r="L160" i="1"/>
  <c r="W159" i="1"/>
  <c r="L159" i="1"/>
  <c r="W158" i="1"/>
  <c r="L158" i="1"/>
  <c r="W157" i="1"/>
  <c r="L157" i="1"/>
  <c r="W156" i="1"/>
  <c r="L156" i="1"/>
  <c r="W155" i="1"/>
  <c r="L155" i="1"/>
  <c r="W154" i="1"/>
  <c r="L154" i="1"/>
  <c r="W153" i="1"/>
  <c r="L153" i="1"/>
  <c r="W152" i="1"/>
  <c r="L152" i="1"/>
  <c r="W151" i="1"/>
  <c r="L151" i="1"/>
  <c r="W150" i="1"/>
  <c r="L150" i="1"/>
  <c r="W149" i="1"/>
  <c r="L149" i="1"/>
  <c r="W148" i="1"/>
  <c r="L148" i="1"/>
  <c r="W147" i="1"/>
  <c r="L147" i="1"/>
  <c r="W146" i="1"/>
  <c r="L146" i="1"/>
  <c r="W145" i="1"/>
  <c r="L145" i="1"/>
  <c r="W144" i="1"/>
  <c r="L144" i="1"/>
  <c r="W143" i="1"/>
  <c r="L143" i="1"/>
  <c r="W142" i="1"/>
  <c r="L142" i="1"/>
  <c r="W141" i="1"/>
  <c r="L141" i="1"/>
  <c r="W140" i="1"/>
  <c r="L140" i="1"/>
  <c r="W139" i="1"/>
  <c r="L139" i="1"/>
  <c r="W138" i="1"/>
  <c r="L138" i="1"/>
  <c r="W137" i="1"/>
  <c r="L137" i="1"/>
  <c r="W136" i="1"/>
  <c r="L136" i="1"/>
  <c r="W135" i="1"/>
  <c r="L135" i="1"/>
  <c r="W134" i="1"/>
  <c r="L134" i="1"/>
  <c r="W133" i="1"/>
  <c r="L133" i="1"/>
  <c r="W132" i="1"/>
  <c r="L132" i="1"/>
  <c r="W131" i="1"/>
  <c r="L131" i="1"/>
  <c r="W130" i="1"/>
  <c r="L130" i="1"/>
  <c r="W129" i="1"/>
  <c r="L129" i="1"/>
  <c r="W128" i="1"/>
  <c r="L128" i="1"/>
  <c r="W127" i="1"/>
  <c r="L127" i="1"/>
  <c r="W126" i="1"/>
  <c r="L126" i="1"/>
  <c r="W125" i="1"/>
  <c r="L125" i="1"/>
  <c r="W124" i="1"/>
  <c r="L124" i="1"/>
  <c r="W123" i="1"/>
  <c r="L123" i="1"/>
  <c r="W122" i="1"/>
  <c r="L122" i="1"/>
  <c r="W121" i="1"/>
  <c r="L121" i="1"/>
  <c r="W120" i="1"/>
  <c r="L120" i="1"/>
  <c r="W119" i="1"/>
  <c r="L119" i="1"/>
  <c r="W118" i="1"/>
  <c r="L118" i="1"/>
  <c r="W117" i="1"/>
  <c r="L117" i="1"/>
  <c r="W116" i="1"/>
  <c r="L116" i="1"/>
  <c r="W115" i="1"/>
  <c r="L115" i="1"/>
  <c r="W114" i="1"/>
  <c r="L114" i="1"/>
  <c r="W113" i="1"/>
  <c r="L113" i="1"/>
  <c r="W112" i="1"/>
  <c r="L112" i="1"/>
  <c r="W111" i="1"/>
  <c r="L111" i="1"/>
  <c r="W110" i="1"/>
  <c r="L110" i="1"/>
  <c r="W109" i="1"/>
  <c r="L109" i="1"/>
  <c r="W108" i="1"/>
  <c r="L108" i="1"/>
  <c r="W107" i="1"/>
  <c r="L107" i="1"/>
  <c r="W106" i="1"/>
  <c r="L106" i="1"/>
  <c r="W105" i="1"/>
  <c r="L105" i="1"/>
  <c r="W104" i="1"/>
  <c r="L104" i="1"/>
  <c r="W103" i="1"/>
  <c r="L103" i="1"/>
  <c r="W102" i="1"/>
  <c r="L102" i="1"/>
  <c r="W101" i="1"/>
  <c r="L101" i="1"/>
  <c r="W100" i="1"/>
  <c r="L100" i="1"/>
  <c r="W99" i="1"/>
  <c r="L99" i="1"/>
  <c r="W98" i="1"/>
  <c r="L98" i="1"/>
  <c r="W97" i="1"/>
  <c r="L97" i="1"/>
  <c r="W96" i="1"/>
  <c r="L96" i="1"/>
  <c r="W95" i="1"/>
  <c r="L95" i="1"/>
  <c r="W94" i="1"/>
  <c r="L94" i="1"/>
  <c r="W93" i="1"/>
  <c r="L93" i="1"/>
  <c r="W92" i="1"/>
  <c r="L92" i="1"/>
  <c r="W91" i="1"/>
  <c r="L91" i="1"/>
  <c r="W90" i="1"/>
  <c r="L90" i="1"/>
  <c r="W89" i="1"/>
  <c r="L89" i="1"/>
  <c r="W88" i="1"/>
  <c r="L88" i="1"/>
  <c r="W87" i="1"/>
  <c r="L87" i="1"/>
  <c r="W86" i="1"/>
  <c r="L86" i="1"/>
  <c r="W85" i="1"/>
  <c r="L85" i="1"/>
  <c r="W84" i="1"/>
  <c r="L84" i="1"/>
  <c r="W83" i="1"/>
  <c r="L83" i="1"/>
  <c r="W82" i="1"/>
  <c r="L82" i="1"/>
  <c r="W81" i="1"/>
  <c r="L81" i="1"/>
  <c r="W80" i="1"/>
  <c r="L80" i="1"/>
  <c r="W79" i="1"/>
  <c r="L79" i="1"/>
  <c r="W78" i="1"/>
  <c r="L78" i="1"/>
  <c r="W77" i="1"/>
  <c r="L77" i="1"/>
  <c r="W76" i="1"/>
  <c r="L76" i="1"/>
  <c r="W75" i="1"/>
  <c r="L75" i="1"/>
  <c r="W74" i="1"/>
  <c r="L74" i="1"/>
  <c r="W73" i="1"/>
  <c r="L73" i="1"/>
  <c r="W72" i="1"/>
  <c r="L72" i="1"/>
  <c r="W71" i="1"/>
  <c r="L71" i="1"/>
  <c r="W70" i="1"/>
  <c r="L70" i="1"/>
  <c r="W69" i="1"/>
  <c r="L69" i="1"/>
  <c r="W68" i="1"/>
  <c r="L68" i="1"/>
  <c r="W67" i="1"/>
  <c r="L67" i="1"/>
  <c r="W66" i="1"/>
  <c r="L66" i="1"/>
  <c r="W65" i="1"/>
  <c r="L65" i="1"/>
  <c r="W64" i="1"/>
  <c r="L64" i="1"/>
  <c r="W63" i="1"/>
  <c r="L63" i="1"/>
  <c r="W62" i="1"/>
  <c r="L62" i="1"/>
  <c r="W61" i="1"/>
  <c r="L61" i="1"/>
  <c r="W60" i="1"/>
  <c r="L60" i="1"/>
  <c r="W59" i="1"/>
  <c r="L59" i="1"/>
  <c r="W58" i="1"/>
  <c r="L58" i="1"/>
  <c r="W57" i="1"/>
  <c r="L57" i="1"/>
  <c r="W56" i="1"/>
  <c r="L56" i="1"/>
  <c r="W55" i="1"/>
  <c r="L55" i="1"/>
  <c r="W54" i="1"/>
  <c r="L54" i="1"/>
  <c r="W53" i="1"/>
  <c r="L53" i="1"/>
  <c r="W52" i="1"/>
  <c r="L52" i="1"/>
  <c r="W51" i="1"/>
  <c r="L51" i="1"/>
  <c r="W50" i="1"/>
  <c r="L50" i="1"/>
  <c r="W49" i="1"/>
  <c r="L49" i="1"/>
  <c r="W48" i="1"/>
  <c r="L48" i="1"/>
  <c r="W47" i="1"/>
  <c r="L47" i="1"/>
  <c r="W46" i="1"/>
  <c r="L46" i="1"/>
  <c r="W45" i="1"/>
  <c r="L45" i="1"/>
  <c r="W44" i="1"/>
  <c r="L44" i="1"/>
  <c r="W43" i="1"/>
  <c r="L43" i="1"/>
  <c r="W42" i="1"/>
  <c r="L42" i="1"/>
  <c r="W41" i="1"/>
  <c r="L41" i="1"/>
  <c r="W40" i="1"/>
  <c r="L40" i="1"/>
  <c r="W39" i="1"/>
  <c r="L39" i="1"/>
  <c r="W38" i="1"/>
  <c r="L38" i="1"/>
  <c r="W37" i="1"/>
  <c r="L37" i="1"/>
  <c r="W36" i="1"/>
  <c r="L36" i="1"/>
  <c r="W35" i="1"/>
  <c r="L35" i="1"/>
  <c r="W34" i="1"/>
  <c r="L34" i="1"/>
  <c r="W33" i="1"/>
  <c r="L33" i="1"/>
  <c r="W32" i="1"/>
  <c r="L32" i="1"/>
  <c r="W31" i="1"/>
  <c r="L31" i="1"/>
  <c r="W30" i="1"/>
  <c r="L30" i="1"/>
  <c r="W29" i="1"/>
  <c r="L29" i="1"/>
  <c r="W28" i="1"/>
  <c r="L28" i="1"/>
  <c r="W27" i="1"/>
  <c r="L27" i="1"/>
  <c r="W26" i="1"/>
  <c r="L26" i="1"/>
  <c r="W25" i="1"/>
  <c r="L25" i="1"/>
  <c r="W24" i="1"/>
  <c r="L24" i="1"/>
  <c r="W23" i="1"/>
  <c r="L23" i="1"/>
  <c r="W22" i="1"/>
  <c r="L22" i="1"/>
  <c r="W21" i="1"/>
  <c r="L21" i="1"/>
  <c r="W20" i="1"/>
  <c r="L20" i="1"/>
  <c r="W19" i="1"/>
  <c r="L19" i="1"/>
  <c r="W18" i="1"/>
  <c r="L18" i="1"/>
  <c r="W17" i="1"/>
  <c r="L17" i="1"/>
  <c r="W16" i="1"/>
  <c r="L16" i="1"/>
  <c r="W15" i="1"/>
  <c r="L15" i="1"/>
  <c r="W14" i="1"/>
  <c r="L14" i="1"/>
  <c r="W13" i="1"/>
  <c r="L13" i="1"/>
  <c r="W12" i="1"/>
  <c r="L12" i="1"/>
  <c r="W11" i="1"/>
  <c r="L11" i="1"/>
  <c r="W10" i="1"/>
  <c r="L10" i="1"/>
  <c r="W9" i="1"/>
  <c r="L9" i="1"/>
  <c r="W8" i="1"/>
  <c r="L8" i="1"/>
  <c r="W7" i="1"/>
  <c r="L7" i="1"/>
</calcChain>
</file>

<file path=xl/sharedStrings.xml><?xml version="1.0" encoding="utf-8"?>
<sst xmlns="http://schemas.openxmlformats.org/spreadsheetml/2006/main" count="3744" uniqueCount="509">
  <si>
    <t>Geregistreerde misdrijven en aangiften; soort misdrijf, gemeente 2023</t>
  </si>
  <si>
    <t>Onderwerp: |Geregistreerde misdrijven</t>
  </si>
  <si>
    <t>Soort misdrijf</t>
  </si>
  <si>
    <t>1.2.1 Diefstal uit/vanaf motorvoertuigen</t>
  </si>
  <si>
    <t>Perioden</t>
  </si>
  <si>
    <t>2022 januari</t>
  </si>
  <si>
    <t>2022 februari</t>
  </si>
  <si>
    <t>2022 maart</t>
  </si>
  <si>
    <t>2022 april</t>
  </si>
  <si>
    <t>2022 mei</t>
  </si>
  <si>
    <t>2022 juni</t>
  </si>
  <si>
    <t>2022 juli</t>
  </si>
  <si>
    <t>2022 augustus</t>
  </si>
  <si>
    <t>2022 september</t>
  </si>
  <si>
    <t>2022 oktober</t>
  </si>
  <si>
    <t>2023 januari</t>
  </si>
  <si>
    <t>2023 februari</t>
  </si>
  <si>
    <t>2023 maart</t>
  </si>
  <si>
    <t>2023 april</t>
  </si>
  <si>
    <t>2023 mei</t>
  </si>
  <si>
    <t>2023 juni</t>
  </si>
  <si>
    <t>2023 juli</t>
  </si>
  <si>
    <t>2023 augustus</t>
  </si>
  <si>
    <t>2023 september</t>
  </si>
  <si>
    <t>2023 oktober</t>
  </si>
  <si>
    <t>Regio's</t>
  </si>
  <si>
    <t>aantal</t>
  </si>
  <si>
    <t>Aa en Hunze</t>
  </si>
  <si>
    <t>.</t>
  </si>
  <si>
    <t>Aalsmeer</t>
  </si>
  <si>
    <t>Aalten</t>
  </si>
  <si>
    <t>Achtkarspelen</t>
  </si>
  <si>
    <t>Alblasserdam</t>
  </si>
  <si>
    <t>Albrandswaard</t>
  </si>
  <si>
    <t>Alkmaar</t>
  </si>
  <si>
    <t>Almelo</t>
  </si>
  <si>
    <t>Almere</t>
  </si>
  <si>
    <t>Alphen aan den Rijn</t>
  </si>
  <si>
    <t>Alphen-Chaam</t>
  </si>
  <si>
    <t>Altena</t>
  </si>
  <si>
    <t>Ameland</t>
  </si>
  <si>
    <t>Amersfoort</t>
  </si>
  <si>
    <t>Amstelveen</t>
  </si>
  <si>
    <t>Amsterdam</t>
  </si>
  <si>
    <t>Apeldoorn</t>
  </si>
  <si>
    <t>Arnhem</t>
  </si>
  <si>
    <t>Assen</t>
  </si>
  <si>
    <t>Asten</t>
  </si>
  <si>
    <t>Baarle-Nassau</t>
  </si>
  <si>
    <t>Baarn</t>
  </si>
  <si>
    <t>Barendrecht</t>
  </si>
  <si>
    <t>Barneveld</t>
  </si>
  <si>
    <t>Beek (L.)</t>
  </si>
  <si>
    <t>Beekdaelen</t>
  </si>
  <si>
    <t>Beesel</t>
  </si>
  <si>
    <t>Berg en Dal</t>
  </si>
  <si>
    <t>Bergeijk</t>
  </si>
  <si>
    <t>Bergen (L.)</t>
  </si>
  <si>
    <t>Bergen (NH.)</t>
  </si>
  <si>
    <t>Bergen op Zoom</t>
  </si>
  <si>
    <t>Berkelland</t>
  </si>
  <si>
    <t>Bernheze</t>
  </si>
  <si>
    <t>Best</t>
  </si>
  <si>
    <t>Beuningen</t>
  </si>
  <si>
    <t>Beverwijk</t>
  </si>
  <si>
    <t>De Bilt</t>
  </si>
  <si>
    <t>Bladel</t>
  </si>
  <si>
    <t>Blaricum</t>
  </si>
  <si>
    <t>Bloemendaal</t>
  </si>
  <si>
    <t>Bodegraven-Reeuwijk</t>
  </si>
  <si>
    <t>Boekel</t>
  </si>
  <si>
    <t>Borger-Odoorn</t>
  </si>
  <si>
    <t>Borne</t>
  </si>
  <si>
    <t>Borsele</t>
  </si>
  <si>
    <t>Boxtel</t>
  </si>
  <si>
    <t>Breda</t>
  </si>
  <si>
    <t>Bronckhorst</t>
  </si>
  <si>
    <t>Brummen</t>
  </si>
  <si>
    <t>Brunssum</t>
  </si>
  <si>
    <t>Bunnik</t>
  </si>
  <si>
    <t>Bunschoten</t>
  </si>
  <si>
    <t>Buren</t>
  </si>
  <si>
    <t>Capelle aan den IJssel</t>
  </si>
  <si>
    <t>Castricum</t>
  </si>
  <si>
    <t>Coevorden</t>
  </si>
  <si>
    <t>Cranendonck</t>
  </si>
  <si>
    <t>Culemborg</t>
  </si>
  <si>
    <t>Dalfsen</t>
  </si>
  <si>
    <t>Dantumadiel</t>
  </si>
  <si>
    <t>Delft</t>
  </si>
  <si>
    <t>Deurne</t>
  </si>
  <si>
    <t>Deventer</t>
  </si>
  <si>
    <t>Diemen</t>
  </si>
  <si>
    <t>Dijk en Waard</t>
  </si>
  <si>
    <t>Dinkelland</t>
  </si>
  <si>
    <t>Doesburg</t>
  </si>
  <si>
    <t>Doetinchem</t>
  </si>
  <si>
    <t>Dongen</t>
  </si>
  <si>
    <t>Dordrecht</t>
  </si>
  <si>
    <t>Drechterland</t>
  </si>
  <si>
    <t>Drimmelen</t>
  </si>
  <si>
    <t>Dronten</t>
  </si>
  <si>
    <t>Druten</t>
  </si>
  <si>
    <t>Duiven</t>
  </si>
  <si>
    <t>Echt-Susteren</t>
  </si>
  <si>
    <t>Edam-Volendam</t>
  </si>
  <si>
    <t>Ede</t>
  </si>
  <si>
    <t>Eemnes</t>
  </si>
  <si>
    <t>Eemsdelta</t>
  </si>
  <si>
    <t>Eersel</t>
  </si>
  <si>
    <t>Eijsden-Margraten</t>
  </si>
  <si>
    <t>Eindhoven</t>
  </si>
  <si>
    <t>Elburg</t>
  </si>
  <si>
    <t>Emmen</t>
  </si>
  <si>
    <t>Enkhuizen</t>
  </si>
  <si>
    <t>Enschede</t>
  </si>
  <si>
    <t>Epe</t>
  </si>
  <si>
    <t>Ermelo</t>
  </si>
  <si>
    <t>Etten-Leur</t>
  </si>
  <si>
    <t>De Fryske Marren</t>
  </si>
  <si>
    <t>Geertruidenberg</t>
  </si>
  <si>
    <t>Geldrop-Mierlo</t>
  </si>
  <si>
    <t>Gemert-Bakel</t>
  </si>
  <si>
    <t>Gennep</t>
  </si>
  <si>
    <t>Gilze en Rijen</t>
  </si>
  <si>
    <t>Goeree-Overflakkee</t>
  </si>
  <si>
    <t>Goes</t>
  </si>
  <si>
    <t>Goirle</t>
  </si>
  <si>
    <t>Gooise Meren</t>
  </si>
  <si>
    <t>Gorinchem</t>
  </si>
  <si>
    <t>Gouda</t>
  </si>
  <si>
    <t>'s-Gravenhage (gemeente)</t>
  </si>
  <si>
    <t>Groningen (gemeente)</t>
  </si>
  <si>
    <t>Gulpen-Wittem</t>
  </si>
  <si>
    <t>Haaksbergen</t>
  </si>
  <si>
    <t>Haarlem</t>
  </si>
  <si>
    <t>Haarlemmermeer</t>
  </si>
  <si>
    <t>Halderberge</t>
  </si>
  <si>
    <t>Hardenberg</t>
  </si>
  <si>
    <t>Harderwijk</t>
  </si>
  <si>
    <t>Hardinxveld-Giessendam</t>
  </si>
  <si>
    <t>Harlingen</t>
  </si>
  <si>
    <t>Hattem</t>
  </si>
  <si>
    <t>Heemskerk</t>
  </si>
  <si>
    <t>Heemstede</t>
  </si>
  <si>
    <t>Heerde</t>
  </si>
  <si>
    <t>Heerenveen</t>
  </si>
  <si>
    <t>Heerlen</t>
  </si>
  <si>
    <t>Heeze-Leende</t>
  </si>
  <si>
    <t>Heiloo</t>
  </si>
  <si>
    <t>Den Helder</t>
  </si>
  <si>
    <t>Hellendoorn</t>
  </si>
  <si>
    <t>Helmond</t>
  </si>
  <si>
    <t>Hendrik-Ido-Ambacht</t>
  </si>
  <si>
    <t>Hengelo (O.)</t>
  </si>
  <si>
    <t>'s-Hertogenbosch</t>
  </si>
  <si>
    <t>Heumen</t>
  </si>
  <si>
    <t>Heusden</t>
  </si>
  <si>
    <t>Hillegom</t>
  </si>
  <si>
    <t>Hilvarenbeek</t>
  </si>
  <si>
    <t>Hilversum</t>
  </si>
  <si>
    <t>Hoeksche Waard</t>
  </si>
  <si>
    <t>Hof van Twente</t>
  </si>
  <si>
    <t>Het Hogeland</t>
  </si>
  <si>
    <t>Hollands Kroon</t>
  </si>
  <si>
    <t>Hoogeveen</t>
  </si>
  <si>
    <t>Hoorn</t>
  </si>
  <si>
    <t>Horst aan de Maas</t>
  </si>
  <si>
    <t>Houten</t>
  </si>
  <si>
    <t>Huizen</t>
  </si>
  <si>
    <t>Hulst</t>
  </si>
  <si>
    <t>IJsselstein</t>
  </si>
  <si>
    <t>Kaag en Braassem</t>
  </si>
  <si>
    <t>Kampen</t>
  </si>
  <si>
    <t>Kapelle</t>
  </si>
  <si>
    <t>Katwijk</t>
  </si>
  <si>
    <t>Kerkrade</t>
  </si>
  <si>
    <t>Koggenland</t>
  </si>
  <si>
    <t>Krimpen aan den IJssel</t>
  </si>
  <si>
    <t>Krimpenerwaard</t>
  </si>
  <si>
    <t>Laarbeek</t>
  </si>
  <si>
    <t>Land van Cuijk</t>
  </si>
  <si>
    <t>Landgraaf</t>
  </si>
  <si>
    <t>Landsmeer</t>
  </si>
  <si>
    <t>Lansingerland</t>
  </si>
  <si>
    <t>Laren (NH.)</t>
  </si>
  <si>
    <t>Leeuwarden</t>
  </si>
  <si>
    <t>Leiden</t>
  </si>
  <si>
    <t>Leiderdorp</t>
  </si>
  <si>
    <t>Leidschendam-Voorburg</t>
  </si>
  <si>
    <t>Lelystad</t>
  </si>
  <si>
    <t>Leudal</t>
  </si>
  <si>
    <t>Leusden</t>
  </si>
  <si>
    <t>Lingewaard</t>
  </si>
  <si>
    <t>Lisse</t>
  </si>
  <si>
    <t>Lochem</t>
  </si>
  <si>
    <t>Loon op Zand</t>
  </si>
  <si>
    <t>Lopik</t>
  </si>
  <si>
    <t>Losser</t>
  </si>
  <si>
    <t>Maasdriel</t>
  </si>
  <si>
    <t>Maasgouw</t>
  </si>
  <si>
    <t>Maashorst</t>
  </si>
  <si>
    <t>Maassluis</t>
  </si>
  <si>
    <t>Maastricht</t>
  </si>
  <si>
    <t>Medemblik</t>
  </si>
  <si>
    <t>Meerssen</t>
  </si>
  <si>
    <t>Meierijstad</t>
  </si>
  <si>
    <t>Meppel</t>
  </si>
  <si>
    <t>Middelburg (Z.)</t>
  </si>
  <si>
    <t>Midden-Delfland</t>
  </si>
  <si>
    <t>Midden-Drenthe</t>
  </si>
  <si>
    <t>Midden-Groningen</t>
  </si>
  <si>
    <t>Moerdijk</t>
  </si>
  <si>
    <t>Molenlanden</t>
  </si>
  <si>
    <t>Montferland</t>
  </si>
  <si>
    <t>Montfoort</t>
  </si>
  <si>
    <t>Mook en Middelaar</t>
  </si>
  <si>
    <t>Neder-Betuwe</t>
  </si>
  <si>
    <t>Nederweert</t>
  </si>
  <si>
    <t>Nieuwegein</t>
  </si>
  <si>
    <t>Nieuwkoop</t>
  </si>
  <si>
    <t>Nijkerk</t>
  </si>
  <si>
    <t>Nijmegen</t>
  </si>
  <si>
    <t>Nissewaard</t>
  </si>
  <si>
    <t>Noardeast-Fryslân</t>
  </si>
  <si>
    <t>Noord-Beveland</t>
  </si>
  <si>
    <t>Noordenveld</t>
  </si>
  <si>
    <t>Noordoostpolder</t>
  </si>
  <si>
    <t>Noordwijk</t>
  </si>
  <si>
    <t>Nuenen, Gerwen en Nederwetten</t>
  </si>
  <si>
    <t>Nunspeet</t>
  </si>
  <si>
    <t>Oegstgeest</t>
  </si>
  <si>
    <t>Oirschot</t>
  </si>
  <si>
    <t>Oisterwijk</t>
  </si>
  <si>
    <t>Oldambt</t>
  </si>
  <si>
    <t>Oldebroek</t>
  </si>
  <si>
    <t>Oldenzaal</t>
  </si>
  <si>
    <t>Olst-Wijhe</t>
  </si>
  <si>
    <t>Ommen</t>
  </si>
  <si>
    <t>Oost Gelre</t>
  </si>
  <si>
    <t>Oosterhout</t>
  </si>
  <si>
    <t>Ooststellingwerf</t>
  </si>
  <si>
    <t>Oostzaan</t>
  </si>
  <si>
    <t>Opmeer</t>
  </si>
  <si>
    <t>Opsterland</t>
  </si>
  <si>
    <t>Oss</t>
  </si>
  <si>
    <t>Oude IJsselstreek</t>
  </si>
  <si>
    <t>Ouder-Amstel</t>
  </si>
  <si>
    <t>Oudewater</t>
  </si>
  <si>
    <t>Overbetuwe</t>
  </si>
  <si>
    <t>Papendrecht</t>
  </si>
  <si>
    <t>Peel en Maas</t>
  </si>
  <si>
    <t>Pekela</t>
  </si>
  <si>
    <t>Pijnacker-Nootdorp</t>
  </si>
  <si>
    <t>Purmerend</t>
  </si>
  <si>
    <t>Putten</t>
  </si>
  <si>
    <t>Raalte</t>
  </si>
  <si>
    <t>Reimerswaal</t>
  </si>
  <si>
    <t>Renkum</t>
  </si>
  <si>
    <t>Renswoude</t>
  </si>
  <si>
    <t>Reusel-De Mierden</t>
  </si>
  <si>
    <t>Rheden</t>
  </si>
  <si>
    <t>Rhenen</t>
  </si>
  <si>
    <t>Ridderkerk</t>
  </si>
  <si>
    <t>Rijssen-Holten</t>
  </si>
  <si>
    <t>Rijswijk (ZH.)</t>
  </si>
  <si>
    <t>Roerdalen</t>
  </si>
  <si>
    <t>Roermond</t>
  </si>
  <si>
    <t>De Ronde Venen</t>
  </si>
  <si>
    <t>Roosendaal</t>
  </si>
  <si>
    <t>Rotterdam</t>
  </si>
  <si>
    <t>Rozendaal</t>
  </si>
  <si>
    <t>Rucphen</t>
  </si>
  <si>
    <t>Schagen</t>
  </si>
  <si>
    <t>Scherpenzeel</t>
  </si>
  <si>
    <t>Schiedam</t>
  </si>
  <si>
    <t>Schiermonnikoog</t>
  </si>
  <si>
    <t>Schouwen-Duiveland</t>
  </si>
  <si>
    <t>Simpelveld</t>
  </si>
  <si>
    <t>Sint-Michielsgestel</t>
  </si>
  <si>
    <t>Sittard-Geleen</t>
  </si>
  <si>
    <t>Sliedrecht</t>
  </si>
  <si>
    <t>Sluis</t>
  </si>
  <si>
    <t>Smallingerland</t>
  </si>
  <si>
    <t>Soest</t>
  </si>
  <si>
    <t>Someren</t>
  </si>
  <si>
    <t>Son en Breugel</t>
  </si>
  <si>
    <t>Stadskanaal</t>
  </si>
  <si>
    <t>Staphorst</t>
  </si>
  <si>
    <t>Stede Broec</t>
  </si>
  <si>
    <t>Steenbergen</t>
  </si>
  <si>
    <t>Steenwijkerland</t>
  </si>
  <si>
    <t>Stein (L.)</t>
  </si>
  <si>
    <t>Stichtse Vecht</t>
  </si>
  <si>
    <t>Súdwest-Fryslân</t>
  </si>
  <si>
    <t>Terneuzen</t>
  </si>
  <si>
    <t>Terschelling</t>
  </si>
  <si>
    <t>Texel</t>
  </si>
  <si>
    <t>Teylingen</t>
  </si>
  <si>
    <t>Tholen</t>
  </si>
  <si>
    <t>Tiel</t>
  </si>
  <si>
    <t>Tilburg</t>
  </si>
  <si>
    <t>Tubbergen</t>
  </si>
  <si>
    <t>Twenterand</t>
  </si>
  <si>
    <t>Tynaarlo</t>
  </si>
  <si>
    <t>Tytsjerksteradiel</t>
  </si>
  <si>
    <t>Uitgeest</t>
  </si>
  <si>
    <t>Uithoorn</t>
  </si>
  <si>
    <t>Urk</t>
  </si>
  <si>
    <t>Utrecht (gemeente)</t>
  </si>
  <si>
    <t>Utrechtse Heuvelrug</t>
  </si>
  <si>
    <t>Vaals</t>
  </si>
  <si>
    <t>Valkenburg aan de Geul</t>
  </si>
  <si>
    <t>Valkenswaard</t>
  </si>
  <si>
    <t>Veendam</t>
  </si>
  <si>
    <t>Veenendaal</t>
  </si>
  <si>
    <t>Veere</t>
  </si>
  <si>
    <t>Veldhoven</t>
  </si>
  <si>
    <t>Velsen</t>
  </si>
  <si>
    <t>Venlo</t>
  </si>
  <si>
    <t>Venray</t>
  </si>
  <si>
    <t>Vijfheerenlanden</t>
  </si>
  <si>
    <t>Vlaardingen</t>
  </si>
  <si>
    <t>Vlieland</t>
  </si>
  <si>
    <t>Vlissingen</t>
  </si>
  <si>
    <t>Voerendaal</t>
  </si>
  <si>
    <t>Voorne aan Zee</t>
  </si>
  <si>
    <t>Voorschoten</t>
  </si>
  <si>
    <t>Voorst</t>
  </si>
  <si>
    <t>Vught</t>
  </si>
  <si>
    <t>Waadhoeke</t>
  </si>
  <si>
    <t>Waalre</t>
  </si>
  <si>
    <t>Waalwijk</t>
  </si>
  <si>
    <t>Waddinxveen</t>
  </si>
  <si>
    <t>Wageningen</t>
  </si>
  <si>
    <t>Wassenaar</t>
  </si>
  <si>
    <t>Waterland</t>
  </si>
  <si>
    <t>Weert</t>
  </si>
  <si>
    <t>West Betuwe</t>
  </si>
  <si>
    <t>West Maas en Waal</t>
  </si>
  <si>
    <t>Westerkwartier</t>
  </si>
  <si>
    <t>Westerveld</t>
  </si>
  <si>
    <t>Westervoort</t>
  </si>
  <si>
    <t>Westerwolde</t>
  </si>
  <si>
    <t>Westland</t>
  </si>
  <si>
    <t>Weststellingwerf</t>
  </si>
  <si>
    <t>Wierden</t>
  </si>
  <si>
    <t>Wijchen</t>
  </si>
  <si>
    <t>Wijdemeren</t>
  </si>
  <si>
    <t>Wijk bij Duurstede</t>
  </si>
  <si>
    <t>Winterswijk</t>
  </si>
  <si>
    <t>Woensdrecht</t>
  </si>
  <si>
    <t>Woerden</t>
  </si>
  <si>
    <t>De Wolden</t>
  </si>
  <si>
    <t>Wormerland</t>
  </si>
  <si>
    <t>Woudenberg</t>
  </si>
  <si>
    <t>Zaanstad</t>
  </si>
  <si>
    <t>Zaltbommel</t>
  </si>
  <si>
    <t>Zandvoort</t>
  </si>
  <si>
    <t>Zeewolde</t>
  </si>
  <si>
    <t>Zeist</t>
  </si>
  <si>
    <t>Zevenaar</t>
  </si>
  <si>
    <t>Zoetermeer</t>
  </si>
  <si>
    <t>Zoeterwoude</t>
  </si>
  <si>
    <t>Zuidplas</t>
  </si>
  <si>
    <t>Zundert</t>
  </si>
  <si>
    <t>Zutphen</t>
  </si>
  <si>
    <t>Zwartewaterland</t>
  </si>
  <si>
    <t>Zwijndrecht</t>
  </si>
  <si>
    <t>Zwolle</t>
  </si>
  <si>
    <t>Buitenland</t>
  </si>
  <si>
    <t>Gemeenten; niet in te delen</t>
  </si>
  <si>
    <t>Bron: Politie</t>
  </si>
  <si>
    <t>Verschil</t>
  </si>
  <si>
    <t>Procentueel verschil</t>
  </si>
  <si>
    <t>aantal auto's</t>
  </si>
  <si>
    <t>Provincie</t>
  </si>
  <si>
    <t>COROP subregio</t>
  </si>
  <si>
    <t>type</t>
  </si>
  <si>
    <t>Noord-Holland</t>
  </si>
  <si>
    <t>universiteitssteden</t>
  </si>
  <si>
    <t>Utrecht</t>
  </si>
  <si>
    <t>Zuid-Holland</t>
  </si>
  <si>
    <t>Rijnmond</t>
  </si>
  <si>
    <t>Noord-Brabant</t>
  </si>
  <si>
    <t>Zuidoost-Noord-Brabant</t>
  </si>
  <si>
    <t>Overwegend kleinstedelijk gemeenten</t>
  </si>
  <si>
    <t>HetGooienVechtstreek</t>
  </si>
  <si>
    <t>welvarende woongemeenten</t>
  </si>
  <si>
    <t>Kleinschalige gemeenten</t>
  </si>
  <si>
    <t>OverigGroot-Amsterdam</t>
  </si>
  <si>
    <t>Den Haag</t>
  </si>
  <si>
    <t>Agglomeratie's-Gravenhage</t>
  </si>
  <si>
    <t>Limburg</t>
  </si>
  <si>
    <t>Zuid-Limburg</t>
  </si>
  <si>
    <t>Stadsgewest's-Hertogenbosch</t>
  </si>
  <si>
    <t>Midden-Limburg</t>
  </si>
  <si>
    <t>West-Noord-Brabant</t>
  </si>
  <si>
    <t>AgglomeratieHaarlem</t>
  </si>
  <si>
    <t>Den Bosch</t>
  </si>
  <si>
    <t>Groningen</t>
  </si>
  <si>
    <t>OverigGroningen</t>
  </si>
  <si>
    <t>Oost-Zuid-Holland</t>
  </si>
  <si>
    <t>Drenthe</t>
  </si>
  <si>
    <t>Noord-Drenthe</t>
  </si>
  <si>
    <t>Midden-Noord-Brabant</t>
  </si>
  <si>
    <t>Gelderland</t>
  </si>
  <si>
    <t>Arnhem/Nijmegen</t>
  </si>
  <si>
    <t>DelftenWestland</t>
  </si>
  <si>
    <t>Oost-Groningen</t>
  </si>
  <si>
    <t>AgglomeratieLeidenenBollenstreek</t>
  </si>
  <si>
    <t>Veluwe</t>
  </si>
  <si>
    <t>IJmond</t>
  </si>
  <si>
    <t>Noord-Limburg</t>
  </si>
  <si>
    <t>Zuidoost-Zuid-Holland</t>
  </si>
  <si>
    <t>Zuidoost-Drenthe</t>
  </si>
  <si>
    <t>OverigNoordoost-Noord-Brabant</t>
  </si>
  <si>
    <t>Zuidwest-Gelderland</t>
  </si>
  <si>
    <t>Alkmaarenomgeving</t>
  </si>
  <si>
    <t>Overijssel</t>
  </si>
  <si>
    <t>Twente</t>
  </si>
  <si>
    <t>Noord-Overijssel</t>
  </si>
  <si>
    <t>Zaanstreek</t>
  </si>
  <si>
    <t>KopvanNoord-Holland</t>
  </si>
  <si>
    <t>Zeeland</t>
  </si>
  <si>
    <t>OverigZeeland</t>
  </si>
  <si>
    <t>Flevoland</t>
  </si>
  <si>
    <t>Delfzijlenomgeving</t>
  </si>
  <si>
    <t>Zuidwest-Drenthe</t>
  </si>
  <si>
    <t>Achterhoek</t>
  </si>
  <si>
    <t>OverigGroot-Rijnmond</t>
  </si>
  <si>
    <t>Friesland</t>
  </si>
  <si>
    <t>Noord-Friesland</t>
  </si>
  <si>
    <t>Zuidoost-Friesland</t>
  </si>
  <si>
    <t>Zuidwest-Friesland</t>
  </si>
  <si>
    <t>Zeeuwsch-Vlaanderen</t>
  </si>
  <si>
    <t>Zuidwest-Overijssel</t>
  </si>
  <si>
    <t>Verschil procentueel</t>
  </si>
  <si>
    <t>personenauto's</t>
  </si>
  <si>
    <t>per 1000 personenauto's</t>
  </si>
  <si>
    <t>aandeel Nederland</t>
  </si>
  <si>
    <t>Zuid-Holland (PV)</t>
  </si>
  <si>
    <t>Noord-Holland (PV)</t>
  </si>
  <si>
    <t>Noord-Brabant (PV)</t>
  </si>
  <si>
    <t>Utrecht (PV)</t>
  </si>
  <si>
    <t>Gelderland (PV)</t>
  </si>
  <si>
    <t>Limburg (PV)</t>
  </si>
  <si>
    <t>Overijssel (PV)</t>
  </si>
  <si>
    <t>Groningen (PV)</t>
  </si>
  <si>
    <t>Flevoland (PV)</t>
  </si>
  <si>
    <t>Drenthe (PV)</t>
  </si>
  <si>
    <t>Fryslân</t>
  </si>
  <si>
    <t>Fryslân (PV)</t>
  </si>
  <si>
    <t>Zeeland (PV)</t>
  </si>
  <si>
    <t>SUM van 2022</t>
  </si>
  <si>
    <t>SUM van 2023</t>
  </si>
  <si>
    <t>verschil</t>
  </si>
  <si>
    <t>per 1.000 auto's</t>
  </si>
  <si>
    <t>Agglomeratie 's-Gravenhage</t>
  </si>
  <si>
    <t>Overig Groot-Amsterdam</t>
  </si>
  <si>
    <t>Stadsgewest 's-Hertogenbosch</t>
  </si>
  <si>
    <t>Overig Groningen</t>
  </si>
  <si>
    <t>Agglomeratie Haarlem</t>
  </si>
  <si>
    <t>Agglomeratie Leiden en Bollenstreek</t>
  </si>
  <si>
    <t>Het Gooi en Vechtstreek</t>
  </si>
  <si>
    <t>Overig Noordoost-Noord-Brabant</t>
  </si>
  <si>
    <t>Delft en Westland</t>
  </si>
  <si>
    <t>Alkmaar en omgeving</t>
  </si>
  <si>
    <t>Kop van Noord-Holland</t>
  </si>
  <si>
    <t>Overig Zeeland</t>
  </si>
  <si>
    <t>Overig Groot-Rijnmond</t>
  </si>
  <si>
    <t>Delfzijl en omgeving</t>
  </si>
  <si>
    <t>Eindtotaal</t>
  </si>
  <si>
    <t>Súdwest Fryslân</t>
  </si>
  <si>
    <t>maand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</si>
  <si>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</si>
  <si>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</si>
  <si>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</si>
  <si>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</si>
  <si>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</si>
  <si>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</si>
  <si>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</si>
  <si>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</si>
  <si>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</si>
  <si>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</si>
  <si>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</si>
  <si>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</si>
  <si>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vanaf 2020 tot en met 2022</t>
  </si>
  <si>
    <t>Maand</t>
  </si>
  <si>
    <t>Aandeel autoinbraken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</si>
  <si>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</si>
  <si>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</si>
  <si>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</si>
  <si>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</si>
  <si>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</si>
  <si>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</si>
  <si>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</si>
  <si>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</si>
  <si>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</si>
  <si>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</si>
  <si>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</si>
  <si>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</si>
  <si>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(leeg)</t>
  </si>
  <si>
    <t/>
  </si>
  <si>
    <t>SUM of 2022</t>
  </si>
  <si>
    <t>SUM of 2023</t>
  </si>
  <si>
    <t>SUM of aantal auto's</t>
  </si>
  <si>
    <t>Totaal</t>
  </si>
  <si>
    <t>Ten opzichte van gemiddeld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</si>
</sst>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0000000000000000000000000"/>
    <numFmt numFmtId="166" formatCode="0.0"/>
  </numFmts>
  <fonts count="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2"/>
      <color theme="1"/>
      <name val="Calibri"/>
      <family val="2"/>
    </font>
    <font>
      <sz val="11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8EA9DB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0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164" fontId="4" fillId="0" borderId="0" xfId="0" applyNumberFormat="1" applyFont="1"/>
    <xf numFmtId="166" fontId="2" fillId="0" borderId="0" xfId="0" applyNumberFormat="1" applyFont="1"/>
    <xf numFmtId="10" fontId="5" fillId="0" borderId="1" xfId="0" applyNumberFormat="1" applyFont="1" applyBorder="1"/>
    <xf numFmtId="10" fontId="5" fillId="0" borderId="0" xfId="0" applyNumberFormat="1" applyFont="1"/>
    <xf numFmtId="0" fontId="5" fillId="0" borderId="0" xfId="0" applyFont="1"/>
    <xf numFmtId="9" fontId="2" fillId="0" borderId="0" xfId="0" applyNumberFormat="1" applyFont="1"/>
    <xf numFmtId="9" fontId="4" fillId="0" borderId="0" xfId="0" applyNumberFormat="1" applyFont="1"/>
    <xf numFmtId="166" fontId="4" fillId="0" borderId="0" xfId="0" applyNumberFormat="1" applyFont="1"/>
    <xf numFmtId="10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0" fontId="6" fillId="0" borderId="0" xfId="0" applyNumberFormat="1" applyFont="1"/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right"/>
    </xf>
    <xf numFmtId="10" fontId="6" fillId="0" borderId="0" xfId="0" applyNumberFormat="1" applyFont="1" applyAlignment="1">
      <alignment horizontal="right"/>
    </xf>
    <xf numFmtId="1" fontId="6" fillId="0" borderId="0" xfId="0" applyNumberFormat="1" applyFont="1"/>
    <xf numFmtId="0" fontId="6" fillId="0" borderId="0" xfId="0" applyFont="1"/>
    <xf numFmtId="0" fontId="0" fillId="0" borderId="0" xfId="0"/>
    <xf numFmtId="0" fontId="0" fillId="0" borderId="3" xfId="0" pivotButton="1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0" fontId="0" fillId="0" borderId="3" xfId="0" applyNumberFormat="1" applyBorder="1"/>
    <xf numFmtId="0" fontId="0" fillId="0" borderId="3" xfId="0" applyNumberFormat="1" applyBorder="1"/>
    <xf numFmtId="0" fontId="0" fillId="0" borderId="8" xfId="0" applyNumberFormat="1" applyBorder="1"/>
    <xf numFmtId="0" fontId="0" fillId="0" borderId="9" xfId="0" applyNumberFormat="1" applyBorder="1"/>
    <xf numFmtId="10" fontId="0" fillId="0" borderId="4" xfId="0" applyNumberFormat="1" applyBorder="1"/>
    <xf numFmtId="0" fontId="0" fillId="0" borderId="4" xfId="0" applyNumberFormat="1" applyBorder="1"/>
    <xf numFmtId="0" fontId="0" fillId="0" borderId="0" xfId="0" applyNumberFormat="1"/>
    <xf numFmtId="0" fontId="0" fillId="0" borderId="10" xfId="0" applyNumberFormat="1" applyBorder="1"/>
    <xf numFmtId="10" fontId="0" fillId="0" borderId="5" xfId="0" applyNumberFormat="1" applyBorder="1"/>
    <xf numFmtId="0" fontId="0" fillId="0" borderId="5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1" fillId="0" borderId="0" xfId="0" applyFont="1"/>
    <xf numFmtId="0" fontId="0" fillId="0" borderId="0" xfId="0" applyFill="1"/>
    <xf numFmtId="0" fontId="0" fillId="4" borderId="0" xfId="0" applyFill="1"/>
    <xf numFmtId="9" fontId="0" fillId="0" borderId="0" xfId="1" applyFont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/>
    <xf numFmtId="0" fontId="0" fillId="0" borderId="0" xfId="0" applyBorder="1"/>
    <xf numFmtId="9" fontId="6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0" fillId="0" borderId="0" xfId="0" applyBorder="1"/>
    <xf numFmtId="0" fontId="6" fillId="0" borderId="0" xfId="0" applyFont="1" applyFill="1" applyBorder="1" applyAlignment="1"/>
    <xf numFmtId="0" fontId="0" fillId="0" borderId="0" xfId="0" applyFill="1" applyBorder="1" applyAlignment="1"/>
    <xf numFmtId="0" fontId="2" fillId="0" borderId="0" xfId="0" applyFont="1" applyAlignment="1">
      <alignment horizontal="center"/>
    </xf>
    <xf numFmtId="165" fontId="1" fillId="0" borderId="0" xfId="0" applyNumberFormat="1" applyFont="1"/>
    <xf numFmtId="164" fontId="6" fillId="0" borderId="0" xfId="1" applyNumberFormat="1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icrosoft Office User" refreshedDate="45252.454977546295" refreshedVersion="8" recordCount="999" xr:uid="{00000000-000A-0000-FFFF-FFFF00000000}">
  <cacheSource type="worksheet">
    <worksheetSource ref="A1:J1000" sheet="Per gemeente"/>
  </cacheSource>
  <cacheFields count="10">
    <cacheField name="Regio's" numFmtId="0">
      <sharedItems containsBlank="1"/>
    </cacheField>
    <cacheField name="2022" numFmtId="0">
      <sharedItems containsString="0" containsBlank="1" containsNumber="1" containsInteger="1" minValue="0" maxValue="5070"/>
    </cacheField>
    <cacheField name="2023" numFmtId="0">
      <sharedItems containsString="0" containsBlank="1" containsNumber="1" containsInteger="1" minValue="0" maxValue="5643"/>
    </cacheField>
    <cacheField name="Verschil" numFmtId="0">
      <sharedItems containsString="0" containsBlank="1" containsNumber="1" containsInteger="1" minValue="-329" maxValue="573"/>
    </cacheField>
    <cacheField name="Procentueel verschil" numFmtId="0">
      <sharedItems containsBlank="1" containsMixedTypes="1" containsNumber="1" minValue="-1" maxValue="5"/>
    </cacheField>
    <cacheField name="aantal auto's" numFmtId="0">
      <sharedItems containsString="0" containsBlank="1" containsNumber="1" containsInteger="1" minValue="364" maxValue="260837"/>
    </cacheField>
    <cacheField name="per 1000 auto's" numFmtId="0">
      <sharedItems containsString="0" containsBlank="1" containsNumber="1" minValue="0" maxValue="21.63420066938356"/>
    </cacheField>
    <cacheField name="Provincie" numFmtId="0">
      <sharedItems containsBlank="1"/>
    </cacheField>
    <cacheField name="COROP subregio" numFmtId="0">
      <sharedItems containsBlank="1" count="44">
        <s v="Amsterdam"/>
        <s v="Utrecht"/>
        <s v="Rijnmond"/>
        <s v="Zuidoost-Noord-Brabant"/>
        <s v="HetGooienVechtstreek"/>
        <s v="OverigGroot-Amsterdam"/>
        <s v="Agglomeratie's-Gravenhage"/>
        <s v="Zuid-Limburg"/>
        <s v="Stadsgewest's-Hertogenbosch"/>
        <s v="Midden-Limburg"/>
        <s v="West-Noord-Brabant"/>
        <s v="AgglomeratieHaarlem"/>
        <s v="OverigGroningen"/>
        <s v="Oost-Zuid-Holland"/>
        <s v="Noord-Drenthe"/>
        <s v="Midden-Noord-Brabant"/>
        <s v="Arnhem/Nijmegen"/>
        <s v="DelftenWestland"/>
        <s v="Oost-Groningen"/>
        <s v="AgglomeratieLeidenenBollenstreek"/>
        <s v="Veluwe"/>
        <s v="IJmond"/>
        <s v="Noord-Limburg"/>
        <s v="Zuidoost-Zuid-Holland"/>
        <s v="Zuidoost-Drenthe"/>
        <s v="OverigNoordoost-Noord-Brabant"/>
        <s v="Zuidwest-Gelderland"/>
        <s v="Alkmaarenomgeving"/>
        <s v="Twente"/>
        <s v="Noord-Overijssel"/>
        <s v="Zaanstreek"/>
        <s v="KopvanNoord-Holland"/>
        <s v="OverigZeeland"/>
        <s v="Flevoland"/>
        <s v="Delfzijlenomgeving"/>
        <s v="Zuidwest-Drenthe"/>
        <s v="Achterhoek"/>
        <s v="OverigGroot-Rijnmond"/>
        <s v="Noord-Friesland"/>
        <s v="Zuidoost-Friesland"/>
        <s v="Zuidwest-Friesland"/>
        <s v="Zeeuwsch-Vlaanderen"/>
        <s v="Zuidwest-Overijssel"/>
        <m/>
      </sharedItems>
    </cacheField>
    <cacheField name="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9">
  <r>
    <s v="Amsterdam"/>
    <n v="5070"/>
    <n v="5643"/>
    <n v="573"/>
    <n v="0.11301775147929005"/>
    <n v="260837"/>
    <n v="21.63420066938356"/>
    <s v="Noord-Holland"/>
    <x v="0"/>
    <s v="universiteitssteden"/>
  </r>
  <r>
    <s v="Utrecht (gemeente)"/>
    <n v="2564"/>
    <n v="2235"/>
    <n v="-329"/>
    <n v="-0.12831513260530425"/>
    <n v="135423"/>
    <n v="16.503843512549565"/>
    <s v="Utrecht"/>
    <x v="1"/>
    <s v="universiteitssteden"/>
  </r>
  <r>
    <s v="Rotterdam"/>
    <n v="3660"/>
    <n v="3925"/>
    <n v="265"/>
    <n v="7.2404371584699367E-2"/>
    <n v="242324"/>
    <n v="16.197322592892164"/>
    <s v="Zuid-Holland"/>
    <x v="2"/>
    <s v="universiteitssteden"/>
  </r>
  <r>
    <s v="Eindhoven"/>
    <n v="981"/>
    <n v="1504"/>
    <n v="523"/>
    <n v="0.53312945973496428"/>
    <n v="103963"/>
    <n v="14.466685263026269"/>
    <s v="Noord-Brabant"/>
    <x v="3"/>
    <s v="universiteitssteden"/>
  </r>
  <r>
    <s v="Schiedam"/>
    <n v="354"/>
    <n v="451"/>
    <n v="97"/>
    <n v="0.27401129943502833"/>
    <n v="31893"/>
    <n v="14.141034082714075"/>
    <s v="Zuid-Holland"/>
    <x v="2"/>
    <s v="Overwegend kleinstedelijk gemeenten"/>
  </r>
  <r>
    <s v="Laren (NH.)"/>
    <n v="32"/>
    <n v="65"/>
    <n v="33"/>
    <n v="1.03125"/>
    <n v="6859"/>
    <n v="9.4766000874763083"/>
    <s v="Noord-Holland"/>
    <x v="4"/>
    <s v="welvarende woongemeenten"/>
  </r>
  <r>
    <s v="IJsselstein"/>
    <n v="53"/>
    <n v="144"/>
    <n v="91"/>
    <n v="1.7169811320754715"/>
    <n v="15486"/>
    <n v="9.2987214258039526"/>
    <s v="Utrecht"/>
    <x v="1"/>
    <s v="Kleinschalige gemeenten"/>
  </r>
  <r>
    <s v="Ouder-Amstel"/>
    <n v="57"/>
    <n v="68"/>
    <n v="11"/>
    <n v="0.19298245614035081"/>
    <n v="7704"/>
    <n v="8.826583592938734"/>
    <s v="Noord-Holland"/>
    <x v="5"/>
    <s v="welvarende woongemeenten"/>
  </r>
  <r>
    <s v="Nieuwegein"/>
    <n v="261"/>
    <n v="279"/>
    <n v="18"/>
    <n v="6.8965517241379226E-2"/>
    <n v="31738"/>
    <n v="8.7907240531854551"/>
    <s v="Utrecht"/>
    <x v="1"/>
    <s v="Overwegend kleinstedelijk gemeenten"/>
  </r>
  <r>
    <s v="Den Haag"/>
    <n v="1469"/>
    <n v="1648"/>
    <n v="179"/>
    <n v="0.12185159972770587"/>
    <n v="202219"/>
    <n v="8.1495804054020642"/>
    <s v="Zuid-Holland"/>
    <x v="6"/>
    <s v="universiteitssteden"/>
  </r>
  <r>
    <s v="Maastricht"/>
    <n v="411"/>
    <n v="339"/>
    <n v="-72"/>
    <n v="-0.17518248175182483"/>
    <n v="46216"/>
    <n v="7.3351220356586468"/>
    <s v="Limburg"/>
    <x v="7"/>
    <s v="universiteitssteden"/>
  </r>
  <r>
    <s v="Amstelveen"/>
    <n v="264"/>
    <n v="277"/>
    <n v="13"/>
    <n v="4.924242424242431E-2"/>
    <n v="39129"/>
    <n v="7.0791484576656698"/>
    <s v="Noord-Holland"/>
    <x v="5"/>
    <s v="welvarende woongemeenten"/>
  </r>
  <r>
    <s v="Vught"/>
    <n v="66"/>
    <n v="109"/>
    <n v="43"/>
    <n v="0.6515151515151516"/>
    <n v="16169"/>
    <n v="6.7412950708145214"/>
    <s v="Noord-Brabant"/>
    <x v="8"/>
    <s v="welvarende woongemeenten"/>
  </r>
  <r>
    <s v="Roermond"/>
    <n v="279"/>
    <n v="204"/>
    <n v="-75"/>
    <n v="-0.26881720430107525"/>
    <n v="30950"/>
    <n v="6.5912762520193864"/>
    <s v="Limburg"/>
    <x v="9"/>
    <s v="Overwegend kleinstedelijk gemeenten"/>
  </r>
  <r>
    <s v="Heerlen"/>
    <n v="324"/>
    <n v="295"/>
    <n v="-29"/>
    <n v="-8.9506172839506126E-2"/>
    <n v="44859"/>
    <n v="6.5761608595822469"/>
    <s v="Limburg"/>
    <x v="7"/>
    <s v="Overwegend kleinstedelijk gemeenten"/>
  </r>
  <r>
    <s v="Diemen"/>
    <n v="79"/>
    <n v="69"/>
    <n v="-10"/>
    <n v="-0.12658227848101267"/>
    <n v="10741"/>
    <n v="6.4239828693790146"/>
    <s v="Noord-Holland"/>
    <x v="5"/>
    <s v="universiteitssteden"/>
  </r>
  <r>
    <s v="Kerkrade"/>
    <n v="156"/>
    <n v="154"/>
    <n v="-2"/>
    <n v="-1.2820512820512775E-2"/>
    <n v="24222"/>
    <n v="6.3578564940962767"/>
    <s v="Limburg"/>
    <x v="7"/>
    <s v="Overwegend kleinstedelijk gemeenten"/>
  </r>
  <r>
    <s v="Rijswijk (ZH.)"/>
    <n v="202"/>
    <n v="152"/>
    <n v="-50"/>
    <n v="-0.24752475247524752"/>
    <n v="25194"/>
    <n v="6.0331825037707389"/>
    <s v="Zuid-Holland"/>
    <x v="6"/>
    <s v="Overwegend kleinstedelijk gemeenten"/>
  </r>
  <r>
    <s v="Roosendaal"/>
    <n v="229"/>
    <n v="242"/>
    <n v="13"/>
    <n v="5.6768558951965087E-2"/>
    <n v="40122"/>
    <n v="6.0316036089925724"/>
    <s v="Noord-Brabant"/>
    <x v="10"/>
    <s v="Overwegend kleinstedelijk gemeenten"/>
  </r>
  <r>
    <s v="Ridderkerk"/>
    <n v="135"/>
    <n v="143"/>
    <n v="8"/>
    <n v="5.9259259259259345E-2"/>
    <n v="23722"/>
    <n v="6.0281595143748419"/>
    <s v="Zuid-Holland"/>
    <x v="2"/>
    <s v="Overwegend kleinstedelijk gemeenten"/>
  </r>
  <r>
    <s v="Haarlem"/>
    <n v="209"/>
    <n v="385"/>
    <n v="176"/>
    <n v="0.84210526315789469"/>
    <n v="64482"/>
    <n v="5.9706584783350394"/>
    <s v="Noord-Holland"/>
    <x v="11"/>
    <s v="Overwegend kleinstedelijk gemeenten"/>
  </r>
  <r>
    <s v="Beek (L.)"/>
    <n v="36"/>
    <n v="56"/>
    <n v="20"/>
    <n v="0.55555555555555558"/>
    <n v="9606"/>
    <n v="5.8296897772225691"/>
    <s v="Limburg"/>
    <x v="7"/>
    <s v="Kleinschalige gemeenten"/>
  </r>
  <r>
    <s v="De Bilt"/>
    <n v="108"/>
    <n v="121"/>
    <n v="13"/>
    <n v="0.12037037037037046"/>
    <n v="21420"/>
    <n v="5.6489262371615308"/>
    <s v="Utrecht"/>
    <x v="1"/>
    <s v="welvarende woongemeenten"/>
  </r>
  <r>
    <s v="Den Bosch"/>
    <n v="420"/>
    <n v="480"/>
    <n v="60"/>
    <n v="0.14285714285714279"/>
    <n v="85938"/>
    <n v="5.5854220484535357"/>
    <s v="Noord-Brabant"/>
    <x v="8"/>
    <s v="Overwegend kleinstedelijk gemeenten"/>
  </r>
  <r>
    <s v="Bunnik"/>
    <n v="28"/>
    <n v="42"/>
    <n v="14"/>
    <n v="0.5"/>
    <n v="7632"/>
    <n v="5.5031446540880502"/>
    <s v="Utrecht"/>
    <x v="1"/>
    <s v="welvarende woongemeenten"/>
  </r>
  <r>
    <s v="Groningen (gemeente)"/>
    <n v="383"/>
    <n v="532"/>
    <n v="149"/>
    <n v="0.38903394255874679"/>
    <n v="97655"/>
    <n v="5.4477497311965593"/>
    <s v="Groningen"/>
    <x v="12"/>
    <s v="universiteitssteden"/>
  </r>
  <r>
    <s v="Stichtse Vecht"/>
    <n v="191"/>
    <n v="179"/>
    <n v="-12"/>
    <n v="-6.2827225130890008E-2"/>
    <n v="33035"/>
    <n v="5.4184955350385957"/>
    <s v="Utrecht"/>
    <x v="1"/>
    <s v="welvarende woongemeenten"/>
  </r>
  <r>
    <s v="Brunssum"/>
    <n v="86"/>
    <n v="83"/>
    <n v="-3"/>
    <n v="-3.4883720930232509E-2"/>
    <n v="15569"/>
    <n v="5.3311066863639285"/>
    <s v="Limburg"/>
    <x v="7"/>
    <s v="Overwegend kleinstedelijk gemeenten"/>
  </r>
  <r>
    <s v="Gouda"/>
    <n v="69"/>
    <n v="157"/>
    <n v="88"/>
    <n v="1.2753623188405796"/>
    <n v="29555"/>
    <n v="5.3121299272542712"/>
    <s v="Zuid-Holland"/>
    <x v="13"/>
    <s v="Overwegend kleinstedelijk gemeenten"/>
  </r>
  <r>
    <s v="Assen"/>
    <n v="88"/>
    <n v="181"/>
    <n v="93"/>
    <n v="1.0568181818181817"/>
    <n v="34182"/>
    <n v="5.2951846000819147"/>
    <s v="Drenthe"/>
    <x v="14"/>
    <s v="Overwegend kleinstedelijk gemeenten"/>
  </r>
  <r>
    <s v="Goirle"/>
    <n v="26"/>
    <n v="64"/>
    <n v="38"/>
    <n v="1.4615384615384617"/>
    <n v="12664"/>
    <n v="5.0536955148452298"/>
    <s v="Noord-Brabant"/>
    <x v="15"/>
    <s v="Kleinschalige gemeenten"/>
  </r>
  <r>
    <s v="Zandvoort"/>
    <n v="43"/>
    <n v="40"/>
    <n v="-3"/>
    <n v="-6.9767441860465129E-2"/>
    <n v="7984"/>
    <n v="5.0100200400801604"/>
    <s v="Noord-Holland"/>
    <x v="11"/>
    <s v="Overwegend kleinstedelijk gemeenten"/>
  </r>
  <r>
    <s v="Arnhem"/>
    <n v="311"/>
    <n v="343"/>
    <n v="32"/>
    <n v="0.10289389067524124"/>
    <n v="69242"/>
    <n v="4.9536408538170473"/>
    <s v="Gelderland"/>
    <x v="16"/>
    <s v="universiteitssteden"/>
  </r>
  <r>
    <s v="Leidschendam-Voorburg"/>
    <n v="145"/>
    <n v="173"/>
    <n v="28"/>
    <n v="0.19310344827586201"/>
    <n v="35071"/>
    <n v="4.932850503264806"/>
    <s v="Zuid-Holland"/>
    <x v="6"/>
    <s v="Overwegend kleinstedelijk gemeenten"/>
  </r>
  <r>
    <s v="Hilvarenbeek"/>
    <n v="48"/>
    <n v="45"/>
    <n v="-3"/>
    <n v="-6.25E-2"/>
    <n v="9290"/>
    <n v="4.8439181916038754"/>
    <s v="Noord-Brabant"/>
    <x v="15"/>
    <s v="Kleinschalige gemeenten"/>
  </r>
  <r>
    <s v="Bloemendaal"/>
    <n v="52"/>
    <n v="59"/>
    <n v="7"/>
    <n v="0.13461538461538458"/>
    <n v="12363"/>
    <n v="4.7723044568470439"/>
    <s v="Noord-Holland"/>
    <x v="11"/>
    <s v="welvarende woongemeenten"/>
  </r>
  <r>
    <s v="Best"/>
    <n v="48"/>
    <n v="76"/>
    <n v="28"/>
    <n v="0.58333333333333326"/>
    <n v="16134"/>
    <n v="4.7105491508615351"/>
    <s v="Noord-Brabant"/>
    <x v="3"/>
    <s v="welvarende woongemeenten"/>
  </r>
  <r>
    <s v="Woudenberg"/>
    <n v="20"/>
    <n v="32"/>
    <n v="12"/>
    <n v="0.60000000000000009"/>
    <n v="7179"/>
    <n v="4.4574453266471652"/>
    <s v="Utrecht"/>
    <x v="1"/>
    <s v="Kleinschalige gemeenten"/>
  </r>
  <r>
    <s v="Helmond"/>
    <n v="261"/>
    <n v="206"/>
    <n v="-55"/>
    <n v="-0.21072796934865901"/>
    <n v="46250"/>
    <n v="4.4540540540540547"/>
    <s v="Noord-Brabant"/>
    <x v="3"/>
    <s v="Overwegend kleinstedelijk gemeenten"/>
  </r>
  <r>
    <s v="Delft"/>
    <n v="297"/>
    <n v="150"/>
    <n v="-147"/>
    <n v="-0.49494949494949492"/>
    <n v="33857"/>
    <n v="4.430398440499749"/>
    <s v="Zuid-Holland"/>
    <x v="17"/>
    <s v="universiteitssteden"/>
  </r>
  <r>
    <s v="Sittard-Geleen"/>
    <n v="208"/>
    <n v="232"/>
    <n v="24"/>
    <n v="0.11538461538461542"/>
    <n v="52468"/>
    <n v="4.4217427765495163"/>
    <s v="Limburg"/>
    <x v="7"/>
    <s v="Overwegend kleinstedelijk gemeenten"/>
  </r>
  <r>
    <s v="Hilversum"/>
    <n v="304"/>
    <n v="177"/>
    <n v="-127"/>
    <n v="-0.41776315789473684"/>
    <n v="40712"/>
    <n v="4.3476124975437216"/>
    <s v="Noord-Holland"/>
    <x v="4"/>
    <s v="Overwegend kleinstedelijk gemeenten"/>
  </r>
  <r>
    <s v="Nijmegen"/>
    <n v="444"/>
    <n v="307"/>
    <n v="-137"/>
    <n v="-0.30855855855855852"/>
    <n v="71571"/>
    <n v="4.2894468429950674"/>
    <s v="Gelderland"/>
    <x v="16"/>
    <s v="universiteitssteden"/>
  </r>
  <r>
    <s v="Waddinxveen"/>
    <n v="35"/>
    <n v="70"/>
    <n v="35"/>
    <n v="1"/>
    <n v="16356"/>
    <n v="4.2797750061139643"/>
    <s v="Zuid-Holland"/>
    <x v="13"/>
    <s v="Kleinschalige gemeenten"/>
  </r>
  <r>
    <s v="Lansingerland"/>
    <n v="125"/>
    <n v="136"/>
    <n v="11"/>
    <n v="8.8000000000000078E-2"/>
    <n v="32175"/>
    <n v="4.226884226884227"/>
    <s v="Zuid-Holland"/>
    <x v="2"/>
    <s v="welvarende woongemeenten"/>
  </r>
  <r>
    <s v="Gooise Meren"/>
    <n v="125"/>
    <n v="125"/>
    <n v="0"/>
    <n v="0"/>
    <n v="29597"/>
    <n v="4.2234010203736858"/>
    <s v="Noord-Holland"/>
    <x v="4"/>
    <s v="welvarende woongemeenten"/>
  </r>
  <r>
    <s v="Bodegraven-Reeuwijk"/>
    <n v="54"/>
    <n v="75"/>
    <n v="21"/>
    <n v="0.38888888888888884"/>
    <n v="17883"/>
    <n v="4.1939271934239217"/>
    <s v="Zuid-Holland"/>
    <x v="13"/>
    <s v="Kleinschalige gemeenten"/>
  </r>
  <r>
    <s v="Moerdijk"/>
    <n v="71"/>
    <n v="93"/>
    <n v="22"/>
    <n v="0.3098591549295775"/>
    <n v="22184"/>
    <n v="4.1922106022358454"/>
    <s v="Noord-Brabant"/>
    <x v="10"/>
    <s v="Kleinschalige gemeenten"/>
  </r>
  <r>
    <s v="Blaricum"/>
    <n v="40"/>
    <n v="30"/>
    <n v="-10"/>
    <n v="-0.25"/>
    <n v="7159"/>
    <n v="4.1905294035479814"/>
    <s v="Noord-Holland"/>
    <x v="4"/>
    <s v="welvarende woongemeenten"/>
  </r>
  <r>
    <s v="Vlaardingen"/>
    <n v="186"/>
    <n v="134"/>
    <n v="-52"/>
    <n v="-0.27956989247311825"/>
    <n v="32255"/>
    <n v="4.1543946674934116"/>
    <s v="Zuid-Holland"/>
    <x v="2"/>
    <s v="Overwegend kleinstedelijk gemeenten"/>
  </r>
  <r>
    <s v="Westerwolde"/>
    <n v="33"/>
    <n v="61"/>
    <n v="28"/>
    <n v="0.8484848484848484"/>
    <n v="15037"/>
    <n v="4.0566602380794041"/>
    <s v="Groningen"/>
    <x v="18"/>
    <s v="Overwegend kleinstedelijk gemeenten"/>
  </r>
  <r>
    <s v="Voorschoten"/>
    <n v="44"/>
    <n v="47"/>
    <n v="3"/>
    <n v="6.8181818181818121E-2"/>
    <n v="11625"/>
    <n v="4.043010752688172"/>
    <s v="Zuid-Holland"/>
    <x v="19"/>
    <s v="welvarende woongemeenten"/>
  </r>
  <r>
    <s v="Breda"/>
    <n v="593"/>
    <n v="611"/>
    <n v="18"/>
    <n v="3.0354131534569895E-2"/>
    <n v="152941"/>
    <n v="3.9950046096207035"/>
    <s v="Noord-Brabant"/>
    <x v="10"/>
    <s v="Overwegend kleinstedelijk gemeenten"/>
  </r>
  <r>
    <s v="Barendrecht"/>
    <n v="126"/>
    <n v="95"/>
    <n v="-31"/>
    <n v="-0.24603174603174605"/>
    <n v="23906"/>
    <n v="3.9738977662511505"/>
    <s v="Zuid-Holland"/>
    <x v="2"/>
    <s v="Kleinschalige gemeenten"/>
  </r>
  <r>
    <s v="Wassenaar"/>
    <n v="47"/>
    <n v="54"/>
    <n v="7"/>
    <n v="0.14893617021276606"/>
    <n v="13652"/>
    <n v="3.9554644008203921"/>
    <s v="Zuid-Holland"/>
    <x v="6"/>
    <s v="welvarende woongemeenten"/>
  </r>
  <r>
    <s v="Tilburg"/>
    <n v="628"/>
    <n v="479"/>
    <n v="-149"/>
    <n v="-0.23726114649681529"/>
    <n v="123352"/>
    <n v="3.8831960568130226"/>
    <s v="Noord-Brabant"/>
    <x v="15"/>
    <s v="universiteitssteden"/>
  </r>
  <r>
    <s v="Leiden"/>
    <n v="163"/>
    <n v="155"/>
    <n v="-8"/>
    <n v="-4.9079754601227044E-2"/>
    <n v="40133"/>
    <n v="3.8621583235741159"/>
    <s v="Zuid-Holland"/>
    <x v="19"/>
    <s v="universiteitssteden"/>
  </r>
  <r>
    <s v="Weert"/>
    <n v="88"/>
    <n v="99"/>
    <n v="11"/>
    <n v="0.125"/>
    <n v="25924"/>
    <n v="3.8188551149513965"/>
    <s v="Limburg"/>
    <x v="9"/>
    <s v="Overwegend kleinstedelijk gemeenten"/>
  </r>
  <r>
    <s v="Ede"/>
    <n v="135"/>
    <n v="234"/>
    <n v="99"/>
    <n v="0.73333333333333339"/>
    <n v="61462"/>
    <n v="3.8072304838762161"/>
    <s v="Gelderland"/>
    <x v="20"/>
    <s v="Kleinschalige gemeenten"/>
  </r>
  <r>
    <s v="Son en Breugel"/>
    <n v="44"/>
    <n v="40"/>
    <n v="-4"/>
    <n v="-9.0909090909090939E-2"/>
    <n v="10602"/>
    <n v="3.7728730428221091"/>
    <s v="Noord-Brabant"/>
    <x v="3"/>
    <s v="welvarende woongemeenten"/>
  </r>
  <r>
    <s v="Wageningen"/>
    <n v="39"/>
    <n v="53"/>
    <n v="14"/>
    <n v="0.35897435897435903"/>
    <n v="14061"/>
    <n v="3.7692909465898583"/>
    <s v="Gelderland"/>
    <x v="20"/>
    <s v="universiteitssteden"/>
  </r>
  <r>
    <s v="Vaals"/>
    <n v="25"/>
    <n v="18"/>
    <n v="-7"/>
    <n v="-0.28000000000000003"/>
    <n v="4801"/>
    <n v="3.7492189127265152"/>
    <s v="Limburg"/>
    <x v="7"/>
    <s v="Overwegend kleinstedelijk gemeenten"/>
  </r>
  <r>
    <s v="Uitgeest"/>
    <n v="25"/>
    <n v="25"/>
    <n v="0"/>
    <n v="0"/>
    <n v="6679"/>
    <n v="3.743075310675251"/>
    <s v="Noord-Holland"/>
    <x v="21"/>
    <s v="Kleinschalige gemeenten"/>
  </r>
  <r>
    <s v="Woerden"/>
    <n v="107"/>
    <n v="96"/>
    <n v="-11"/>
    <n v="-0.10280373831775702"/>
    <n v="25743"/>
    <n v="3.7291690945111293"/>
    <s v="Utrecht"/>
    <x v="1"/>
    <s v="Kleinschalige gemeenten"/>
  </r>
  <r>
    <s v="Oegstgeest"/>
    <n v="25"/>
    <n v="41"/>
    <n v="16"/>
    <n v="0.6399999999999999"/>
    <n v="11001"/>
    <n v="3.7269339150986274"/>
    <s v="Zuid-Holland"/>
    <x v="19"/>
    <s v="welvarende woongemeenten"/>
  </r>
  <r>
    <s v="Beesel"/>
    <n v="25"/>
    <n v="27"/>
    <n v="2"/>
    <n v="8.0000000000000071E-2"/>
    <n v="7245"/>
    <n v="3.7267080745341614"/>
    <s v="Limburg"/>
    <x v="22"/>
    <s v="Kleinschalige gemeenten"/>
  </r>
  <r>
    <s v="Dordrecht"/>
    <n v="197"/>
    <n v="225"/>
    <n v="28"/>
    <n v="0.14213197969543145"/>
    <n v="60689"/>
    <n v="3.7074263869894053"/>
    <s v="Zuid-Holland"/>
    <x v="23"/>
    <s v="Overwegend kleinstedelijk gemeenten"/>
  </r>
  <r>
    <s v="Capelle aan den IJssel"/>
    <n v="145"/>
    <n v="115"/>
    <n v="-30"/>
    <n v="-0.2068965517241379"/>
    <n v="31164"/>
    <n v="3.6901553074059814"/>
    <s v="Zuid-Holland"/>
    <x v="2"/>
    <s v="Overwegend kleinstedelijk gemeenten"/>
  </r>
  <r>
    <s v="Meerssen"/>
    <n v="28"/>
    <n v="39"/>
    <n v="11"/>
    <n v="0.39285714285714279"/>
    <n v="10608"/>
    <n v="3.6764705882352939"/>
    <s v="Limburg"/>
    <x v="7"/>
    <s v="Kleinschalige gemeenten"/>
  </r>
  <r>
    <s v="Waalre"/>
    <n v="27"/>
    <n v="35"/>
    <n v="8"/>
    <n v="0.29629629629629628"/>
    <n v="9653"/>
    <n v="3.6258158085569256"/>
    <s v="Noord-Brabant"/>
    <x v="3"/>
    <s v="welvarende woongemeenten"/>
  </r>
  <r>
    <s v="Rheden"/>
    <n v="43"/>
    <n v="80"/>
    <n v="37"/>
    <n v="0.86046511627906974"/>
    <n v="22241"/>
    <n v="3.5969605683197701"/>
    <s v="Gelderland"/>
    <x v="16"/>
    <s v="Overwegend kleinstedelijk gemeenten"/>
  </r>
  <r>
    <s v="Leusden"/>
    <n v="79"/>
    <n v="58"/>
    <n v="-21"/>
    <n v="-0.26582278481012656"/>
    <n v="16147"/>
    <n v="3.5919985136557875"/>
    <s v="Utrecht"/>
    <x v="1"/>
    <s v="welvarende woongemeenten"/>
  </r>
  <r>
    <s v="Leiderdorp"/>
    <n v="40"/>
    <n v="44"/>
    <n v="4"/>
    <n v="0.10000000000000009"/>
    <n v="12425"/>
    <n v="3.5412474849094568"/>
    <s v="Zuid-Holland"/>
    <x v="19"/>
    <s v="welvarende woongemeenten"/>
  </r>
  <r>
    <s v="Baarn"/>
    <n v="50"/>
    <n v="44"/>
    <n v="-6"/>
    <n v="-0.12"/>
    <n v="12496"/>
    <n v="3.5211267605633805"/>
    <s v="Utrecht"/>
    <x v="1"/>
    <s v="welvarende woongemeenten"/>
  </r>
  <r>
    <s v="Bergen op Zoom"/>
    <n v="80"/>
    <n v="118"/>
    <n v="38"/>
    <n v="0.47500000000000009"/>
    <n v="33894"/>
    <n v="3.4814421431521803"/>
    <s v="Noord-Brabant"/>
    <x v="10"/>
    <s v="Overwegend kleinstedelijk gemeenten"/>
  </r>
  <r>
    <s v="Zwijndrecht"/>
    <n v="69"/>
    <n v="76"/>
    <n v="7"/>
    <n v="0.10144927536231885"/>
    <n v="22045"/>
    <n v="3.4474937627579951"/>
    <s v="Zuid-Holland"/>
    <x v="23"/>
    <s v="Overwegend kleinstedelijk gemeenten"/>
  </r>
  <r>
    <s v="Albrandswaard"/>
    <n v="37"/>
    <n v="44"/>
    <n v="7"/>
    <n v="0.18918918918918926"/>
    <n v="12957"/>
    <n v="3.3958478042756814"/>
    <s v="Zuid-Holland"/>
    <x v="2"/>
    <s v="welvarende woongemeenten"/>
  </r>
  <r>
    <s v="Nuenen, Gerwen en Nederwetten"/>
    <n v="34"/>
    <n v="45"/>
    <n v="11"/>
    <n v="0.32352941176470584"/>
    <n v="13365"/>
    <n v="3.3670033670033668"/>
    <s v="Noord-Brabant"/>
    <x v="3"/>
    <s v="welvarende woongemeenten"/>
  </r>
  <r>
    <s v="De Ronde Venen"/>
    <n v="66"/>
    <n v="81"/>
    <n v="15"/>
    <n v="0.22727272727272729"/>
    <n v="24520"/>
    <n v="3.3034257748776508"/>
    <s v="Utrecht"/>
    <x v="1"/>
    <s v="welvarende woongemeenten"/>
  </r>
  <r>
    <s v="Heumen"/>
    <n v="20"/>
    <n v="29"/>
    <n v="9"/>
    <n v="0.44999999999999996"/>
    <n v="8864"/>
    <n v="3.2716606498194949"/>
    <s v="Gelderland"/>
    <x v="16"/>
    <s v="welvarende woongemeenten"/>
  </r>
  <r>
    <s v="Veenendaal"/>
    <n v="67"/>
    <n v="108"/>
    <n v="41"/>
    <n v="0.61194029850746268"/>
    <n v="33046"/>
    <n v="3.2681716395327727"/>
    <s v="Utrecht"/>
    <x v="1"/>
    <s v="Kleinschalige gemeenten"/>
  </r>
  <r>
    <s v="Halderberge"/>
    <n v="63"/>
    <n v="57"/>
    <n v="-6"/>
    <n v="-9.5238095238095233E-2"/>
    <n v="17584"/>
    <n v="3.2415832575068246"/>
    <s v="Noord-Brabant"/>
    <x v="10"/>
    <s v="Kleinschalige gemeenten"/>
  </r>
  <r>
    <s v="Zoetermeer"/>
    <n v="250"/>
    <n v="184"/>
    <n v="-66"/>
    <n v="-0.26400000000000001"/>
    <n v="58372"/>
    <n v="3.1521962584800933"/>
    <s v="Zuid-Holland"/>
    <x v="6"/>
    <s v="Overwegend kleinstedelijk gemeenten"/>
  </r>
  <r>
    <s v="Apeldoorn"/>
    <n v="212"/>
    <n v="266"/>
    <n v="54"/>
    <n v="0.25471698113207553"/>
    <n v="85554"/>
    <n v="3.1091474390443459"/>
    <s v="Gelderland"/>
    <x v="20"/>
    <s v="Overwegend kleinstedelijk gemeenten"/>
  </r>
  <r>
    <s v="Coevorden"/>
    <n v="40"/>
    <n v="62"/>
    <n v="22"/>
    <n v="0.55000000000000004"/>
    <n v="20312"/>
    <n v="3.052382827884994"/>
    <s v="Drenthe"/>
    <x v="24"/>
    <s v="Kleinschalige gemeenten"/>
  </r>
  <r>
    <s v="Valkenburg aan de Geul"/>
    <n v="63"/>
    <n v="28"/>
    <n v="-35"/>
    <n v="-0.55555555555555558"/>
    <n v="9213"/>
    <n v="3.0391837620753281"/>
    <s v="Limburg"/>
    <x v="7"/>
    <s v="Overwegend kleinstedelijk gemeenten"/>
  </r>
  <r>
    <s v="Venlo"/>
    <n v="215"/>
    <n v="153"/>
    <n v="-62"/>
    <n v="-0.28837209302325584"/>
    <n v="50361"/>
    <n v="3.0380651694763805"/>
    <s v="Limburg"/>
    <x v="22"/>
    <s v="Overwegend kleinstedelijk gemeenten"/>
  </r>
  <r>
    <s v="Waalwijk"/>
    <n v="88"/>
    <n v="83"/>
    <n v="-5"/>
    <n v="-5.6818181818181768E-2"/>
    <n v="27491"/>
    <n v="3.0191699101524136"/>
    <s v="Noord-Brabant"/>
    <x v="15"/>
    <s v="Overwegend kleinstedelijk gemeenten"/>
  </r>
  <r>
    <s v="Heeze-Leende"/>
    <n v="30"/>
    <n v="29"/>
    <n v="-1"/>
    <n v="-3.3333333333333326E-2"/>
    <n v="9651"/>
    <n v="3.0048699616620036"/>
    <s v="Noord-Brabant"/>
    <x v="3"/>
    <s v="welvarende woongemeenten"/>
  </r>
  <r>
    <s v="Echt-Susteren"/>
    <n v="76"/>
    <n v="57"/>
    <n v="-19"/>
    <n v="-0.25"/>
    <n v="19143"/>
    <n v="2.9775897194797056"/>
    <s v="Limburg"/>
    <x v="9"/>
    <s v="Kleinschalige gemeenten"/>
  </r>
  <r>
    <s v="Harderwijk"/>
    <n v="39"/>
    <n v="69"/>
    <n v="30"/>
    <n v="0.76923076923076916"/>
    <n v="23478"/>
    <n v="2.9389215435727065"/>
    <s v="Gelderland"/>
    <x v="20"/>
    <s v="Overwegend kleinstedelijk gemeenten"/>
  </r>
  <r>
    <s v="Katwijk"/>
    <n v="66"/>
    <n v="80"/>
    <n v="14"/>
    <n v="0.21212121212121215"/>
    <n v="27246"/>
    <n v="2.9362108199368713"/>
    <s v="Zuid-Holland"/>
    <x v="19"/>
    <s v="Kleinschalige gemeenten"/>
  </r>
  <r>
    <s v="Bernheze"/>
    <n v="55"/>
    <n v="52"/>
    <n v="-3"/>
    <n v="-5.4545454545454564E-2"/>
    <n v="17751"/>
    <n v="2.9294124274688751"/>
    <s v="Noord-Brabant"/>
    <x v="25"/>
    <s v="Kleinschalige gemeenten"/>
  </r>
  <r>
    <s v="Gorinchem"/>
    <n v="66"/>
    <n v="52"/>
    <n v="-14"/>
    <n v="-0.21212121212121215"/>
    <n v="17848"/>
    <n v="2.9134917077543703"/>
    <s v="Zuid-Holland"/>
    <x v="23"/>
    <s v="Overwegend kleinstedelijk gemeenten"/>
  </r>
  <r>
    <s v="Oosterhout"/>
    <n v="79"/>
    <n v="93"/>
    <n v="14"/>
    <n v="0.17721518987341778"/>
    <n v="31946"/>
    <n v="2.911162586865335"/>
    <s v="Noord-Brabant"/>
    <x v="10"/>
    <s v="Overwegend kleinstedelijk gemeenten"/>
  </r>
  <r>
    <s v="Landgraaf"/>
    <n v="90"/>
    <n v="60"/>
    <n v="-30"/>
    <n v="-0.33333333333333337"/>
    <n v="21113"/>
    <n v="2.841850992279638"/>
    <s v="Limburg"/>
    <x v="7"/>
    <s v="Overwegend kleinstedelijk gemeenten"/>
  </r>
  <r>
    <s v="Montfoort"/>
    <n v="18"/>
    <n v="20"/>
    <n v="2"/>
    <n v="0.11111111111111116"/>
    <n v="7072"/>
    <n v="2.8280542986425337"/>
    <s v="Utrecht"/>
    <x v="1"/>
    <s v="Kleinschalige gemeenten"/>
  </r>
  <r>
    <s v="Heemstede"/>
    <n v="42"/>
    <n v="38"/>
    <n v="-4"/>
    <n v="-9.5238095238095233E-2"/>
    <n v="13490"/>
    <n v="2.8169014084507045"/>
    <s v="Noord-Holland"/>
    <x v="11"/>
    <s v="welvarende woongemeenten"/>
  </r>
  <r>
    <s v="Culemborg"/>
    <n v="43"/>
    <n v="39"/>
    <n v="-4"/>
    <n v="-9.3023255813953543E-2"/>
    <n v="13972"/>
    <n v="2.791296879473232"/>
    <s v="Gelderland"/>
    <x v="26"/>
    <s v="Kleinschalige gemeenten"/>
  </r>
  <r>
    <s v="Alkmaar"/>
    <n v="152"/>
    <n v="166"/>
    <n v="14"/>
    <n v="9.210526315789469E-2"/>
    <n v="59566"/>
    <n v="2.7868246986535943"/>
    <s v="Noord-Holland"/>
    <x v="27"/>
    <s v="Overwegend kleinstedelijk gemeenten"/>
  </r>
  <r>
    <s v="Valkenswaard"/>
    <n v="30"/>
    <n v="49"/>
    <n v="19"/>
    <n v="0.6333333333333333"/>
    <n v="17625"/>
    <n v="2.7801418439716312"/>
    <s v="Noord-Brabant"/>
    <x v="3"/>
    <s v="Kleinschalige gemeenten"/>
  </r>
  <r>
    <s v="Utrechtse Heuvelrug"/>
    <n v="59"/>
    <n v="72"/>
    <n v="13"/>
    <n v="0.22033898305084754"/>
    <n v="25918"/>
    <n v="2.7779921290223011"/>
    <s v="Utrecht"/>
    <x v="1"/>
    <s v="welvarende woongemeenten"/>
  </r>
  <r>
    <s v="Oss"/>
    <n v="229"/>
    <n v="137"/>
    <n v="-92"/>
    <n v="-0.40174672489082974"/>
    <n v="49668"/>
    <n v="2.758315213014416"/>
    <s v="Noord-Brabant"/>
    <x v="25"/>
    <s v="Overwegend kleinstedelijk gemeenten"/>
  </r>
  <r>
    <s v="Haarlemmermeer"/>
    <n v="263"/>
    <n v="351"/>
    <n v="88"/>
    <n v="0.33460076045627374"/>
    <n v="128359"/>
    <n v="2.7345180314586433"/>
    <s v="Noord-Holland"/>
    <x v="5"/>
    <s v="Kleinschalige gemeenten"/>
  </r>
  <r>
    <s v="Rijssen-Holten"/>
    <n v="15"/>
    <n v="36"/>
    <n v="21"/>
    <n v="1.4"/>
    <n v="20468"/>
    <n v="1.7588430721125659"/>
    <s v="Overijssel"/>
    <x v="28"/>
    <s v="Kleinschalige gemeenten"/>
  </r>
  <r>
    <s v="Cranendonck"/>
    <n v="41"/>
    <n v="33"/>
    <n v="-8"/>
    <n v="-0.19512195121951215"/>
    <n v="12247"/>
    <n v="2.6945374377398545"/>
    <s v="Noord-Brabant"/>
    <x v="3"/>
    <s v="Kleinschalige gemeenten"/>
  </r>
  <r>
    <s v="Beverwijk"/>
    <n v="72"/>
    <n v="54"/>
    <n v="-18"/>
    <n v="-0.25"/>
    <n v="20120"/>
    <n v="2.6838966202783299"/>
    <s v="Noord-Holland"/>
    <x v="21"/>
    <s v="Overwegend kleinstedelijk gemeenten"/>
  </r>
  <r>
    <s v="Zwolle"/>
    <n v="126"/>
    <n v="143"/>
    <n v="17"/>
    <n v="0.13492063492063489"/>
    <n v="58344"/>
    <n v="2.4509803921568629"/>
    <s v="Overijssel"/>
    <x v="29"/>
    <s v="Overwegend kleinstedelijk gemeenten"/>
  </r>
  <r>
    <s v="Zaanstad"/>
    <n v="147"/>
    <n v="182"/>
    <n v="35"/>
    <n v="0.23809523809523814"/>
    <n v="68003"/>
    <n v="2.6763525138596824"/>
    <s v="Noord-Holland"/>
    <x v="30"/>
    <s v="Overwegend kleinstedelijk gemeenten"/>
  </r>
  <r>
    <s v="Beekdaelen"/>
    <n v="70"/>
    <n v="59"/>
    <n v="-11"/>
    <n v="-0.15714285714285714"/>
    <n v="22118"/>
    <n v="2.667510624830455"/>
    <s v="Limburg"/>
    <x v="7"/>
    <s v="Kleinschalige gemeenten"/>
  </r>
  <r>
    <s v="Zoeterwoude"/>
    <n v="17"/>
    <n v="12"/>
    <n v="-5"/>
    <n v="-0.29411764705882348"/>
    <n v="4515"/>
    <n v="2.6578073089700998"/>
    <s v="Zuid-Holland"/>
    <x v="19"/>
    <s v="welvarende woongemeenten"/>
  </r>
  <r>
    <s v="Tiel"/>
    <n v="40"/>
    <n v="66"/>
    <n v="26"/>
    <n v="0.64999999999999991"/>
    <n v="24862"/>
    <n v="2.6546536883597458"/>
    <s v="Gelderland"/>
    <x v="26"/>
    <s v="Overwegend kleinstedelijk gemeenten"/>
  </r>
  <r>
    <s v="Nunspeet"/>
    <n v="23"/>
    <n v="38"/>
    <n v="15"/>
    <n v="0.65217391304347827"/>
    <n v="14556"/>
    <n v="2.6106073097004669"/>
    <s v="Gelderland"/>
    <x v="20"/>
    <s v="Kleinschalige gemeenten"/>
  </r>
  <r>
    <s v="Eemnes"/>
    <n v="4"/>
    <n v="14"/>
    <n v="10"/>
    <n v="2.5"/>
    <n v="5379"/>
    <n v="2.6027142591559769"/>
    <s v="Utrecht"/>
    <x v="1"/>
    <s v="welvarende woongemeenten"/>
  </r>
  <r>
    <s v="Zwartewaterland"/>
    <n v="12"/>
    <n v="20"/>
    <n v="8"/>
    <n v="0.66666666666666674"/>
    <n v="11696"/>
    <n v="1.7099863201094392"/>
    <s v="Overijssel"/>
    <x v="29"/>
    <s v="Kleinschalige gemeenten"/>
  </r>
  <r>
    <s v="Aalsmeer"/>
    <n v="23"/>
    <n v="44"/>
    <n v="21"/>
    <n v="0.91304347826086962"/>
    <n v="17037"/>
    <n v="2.5826143100311088"/>
    <s v="Noord-Holland"/>
    <x v="5"/>
    <s v="Kleinschalige gemeenten"/>
  </r>
  <r>
    <s v="Den Helder"/>
    <n v="127"/>
    <n v="68"/>
    <n v="-59"/>
    <n v="-0.46456692913385822"/>
    <n v="26399"/>
    <n v="2.5758551460282586"/>
    <s v="Noord-Holland"/>
    <x v="31"/>
    <s v="Overwegend kleinstedelijk gemeenten"/>
  </r>
  <r>
    <s v="Gilze en Rijen"/>
    <n v="43"/>
    <n v="37"/>
    <n v="-6"/>
    <n v="-0.13953488372093026"/>
    <n v="14388"/>
    <n v="2.5715874339727551"/>
    <s v="Noord-Brabant"/>
    <x v="15"/>
    <s v="Kleinschalige gemeenten"/>
  </r>
  <r>
    <s v="Teylingen"/>
    <n v="71"/>
    <n v="52"/>
    <n v="-19"/>
    <n v="-0.26760563380281688"/>
    <n v="20376"/>
    <n v="2.5520219866509621"/>
    <s v="Zuid-Holland"/>
    <x v="19"/>
    <s v="welvarende woongemeenten"/>
  </r>
  <r>
    <s v="Putten"/>
    <n v="38"/>
    <n v="32"/>
    <n v="-6"/>
    <n v="-0.15789473684210531"/>
    <n v="12906"/>
    <n v="2.4794669146133583"/>
    <s v="Gelderland"/>
    <x v="20"/>
    <s v="Kleinschalige gemeenten"/>
  </r>
  <r>
    <s v="Hellendoorn"/>
    <n v="12"/>
    <n v="19"/>
    <n v="7"/>
    <n v="0.58333333333333326"/>
    <n v="20551"/>
    <n v="0.92452921998929494"/>
    <s v="Overijssel"/>
    <x v="28"/>
    <s v="Kleinschalige gemeenten"/>
  </r>
  <r>
    <s v="Westland"/>
    <n v="125"/>
    <n v="142"/>
    <n v="17"/>
    <n v="0.1359999999999999"/>
    <n v="58193"/>
    <n v="2.4401560325125016"/>
    <s v="Zuid-Holland"/>
    <x v="17"/>
    <s v="Kleinschalige gemeenten"/>
  </r>
  <r>
    <s v="Zeist"/>
    <n v="127"/>
    <n v="75"/>
    <n v="-52"/>
    <n v="-0.40944881889763785"/>
    <n v="30769"/>
    <n v="2.4375182813871104"/>
    <s v="Utrecht"/>
    <x v="1"/>
    <s v="Overwegend kleinstedelijk gemeenten"/>
  </r>
  <r>
    <s v="Geldrop-Mierlo"/>
    <n v="40"/>
    <n v="53"/>
    <n v="13"/>
    <n v="0.32499999999999996"/>
    <n v="21796"/>
    <n v="2.43163883281336"/>
    <s v="Noord-Brabant"/>
    <x v="3"/>
    <s v="Kleinschalige gemeenten"/>
  </r>
  <r>
    <s v="Koggenland"/>
    <n v="15"/>
    <n v="31"/>
    <n v="16"/>
    <n v="1.0666666666666669"/>
    <n v="12775"/>
    <n v="2.4266144814090018"/>
    <s v="Noord-Holland"/>
    <x v="31"/>
    <s v="Kleinschalige gemeenten"/>
  </r>
  <r>
    <s v="Boxtel"/>
    <n v="34"/>
    <n v="41"/>
    <n v="7"/>
    <n v="0.20588235294117641"/>
    <n v="16898"/>
    <n v="2.4263226417327495"/>
    <s v="Noord-Brabant"/>
    <x v="8"/>
    <s v="Kleinschalige gemeenten"/>
  </r>
  <r>
    <s v="Oisterwijk"/>
    <n v="50"/>
    <n v="43"/>
    <n v="-7"/>
    <n v="-0.14000000000000001"/>
    <n v="17752"/>
    <n v="2.4222622803064442"/>
    <s v="Noord-Brabant"/>
    <x v="15"/>
    <s v="Kleinschalige gemeenten"/>
  </r>
  <r>
    <s v="Amersfoort"/>
    <n v="380"/>
    <n v="322"/>
    <n v="-58"/>
    <n v="-0.15263157894736845"/>
    <n v="134434"/>
    <n v="2.3952273978309062"/>
    <s v="Utrecht"/>
    <x v="1"/>
    <s v="Overwegend kleinstedelijk gemeenten"/>
  </r>
  <r>
    <s v="Oostzaan"/>
    <n v="14"/>
    <n v="12"/>
    <n v="-2"/>
    <n v="-0.1428571428571429"/>
    <n v="5051"/>
    <n v="2.3757671748168678"/>
    <s v="Noord-Holland"/>
    <x v="5"/>
    <s v="Kleinschalige gemeenten"/>
  </r>
  <r>
    <s v="Emmen"/>
    <n v="198"/>
    <n v="139"/>
    <n v="-59"/>
    <n v="-0.29797979797979801"/>
    <n v="58530"/>
    <n v="2.3748505040150349"/>
    <s v="Drenthe"/>
    <x v="24"/>
    <s v="Overwegend kleinstedelijk gemeenten"/>
  </r>
  <r>
    <s v="West Betuwe"/>
    <n v="38"/>
    <n v="70"/>
    <n v="32"/>
    <n v="0.84210526315789469"/>
    <n v="29632"/>
    <n v="2.3623110151187907"/>
    <s v="Gelderland"/>
    <x v="26"/>
    <s v="Kleinschalige gemeenten"/>
  </r>
  <r>
    <s v="Stein (L.)"/>
    <n v="27"/>
    <n v="35"/>
    <n v="8"/>
    <n v="0.29629629629629628"/>
    <n v="14934"/>
    <n v="2.3436453729744211"/>
    <s v="Limburg"/>
    <x v="7"/>
    <s v="Kleinschalige gemeenten"/>
  </r>
  <r>
    <s v="Velsen"/>
    <n v="95"/>
    <n v="78"/>
    <n v="-17"/>
    <n v="-0.17894736842105263"/>
    <n v="33358"/>
    <n v="2.3382696804364773"/>
    <s v="Noord-Holland"/>
    <x v="21"/>
    <s v="Overwegend kleinstedelijk gemeenten"/>
  </r>
  <r>
    <s v="Rucphen"/>
    <n v="33"/>
    <n v="32"/>
    <n v="-1"/>
    <n v="-3.0303030303030276E-2"/>
    <n v="13742"/>
    <n v="2.328627565128802"/>
    <s v="Noord-Brabant"/>
    <x v="10"/>
    <s v="Kleinschalige gemeenten"/>
  </r>
  <r>
    <s v="Vlissingen"/>
    <n v="38"/>
    <n v="50"/>
    <n v="12"/>
    <n v="0.31578947368421062"/>
    <n v="21535"/>
    <n v="2.3218017181332713"/>
    <s v="Zeeland"/>
    <x v="32"/>
    <s v="Overwegend kleinstedelijk gemeenten"/>
  </r>
  <r>
    <s v="Asten"/>
    <n v="22"/>
    <n v="22"/>
    <n v="0"/>
    <n v="0"/>
    <n v="9562"/>
    <n v="2.3007738966743356"/>
    <s v="Noord-Brabant"/>
    <x v="3"/>
    <s v="Kleinschalige gemeenten"/>
  </r>
  <r>
    <s v="Gulpen-Wittem"/>
    <n v="25"/>
    <n v="19"/>
    <n v="-6"/>
    <n v="-0.24"/>
    <n v="8370"/>
    <n v="2.2700119474313025"/>
    <s v="Limburg"/>
    <x v="7"/>
    <s v="Kleinschalige gemeenten"/>
  </r>
  <r>
    <s v="Gemert-Bakel"/>
    <n v="29"/>
    <n v="39"/>
    <n v="10"/>
    <n v="0.34482758620689657"/>
    <n v="17210"/>
    <n v="2.2661243463102849"/>
    <s v="Noord-Brabant"/>
    <x v="3"/>
    <s v="Kleinschalige gemeenten"/>
  </r>
  <r>
    <s v="Bergen (L.)"/>
    <n v="19"/>
    <n v="18"/>
    <n v="-1"/>
    <n v="-5.2631578947368474E-2"/>
    <n v="7964"/>
    <n v="2.2601707684580612"/>
    <s v="Limburg"/>
    <x v="22"/>
    <s v="Kleinschalige gemeenten"/>
  </r>
  <r>
    <s v="Etten-Leur"/>
    <n v="65"/>
    <n v="51"/>
    <n v="-14"/>
    <n v="-0.2153846153846154"/>
    <n v="22740"/>
    <n v="2.2427440633245386"/>
    <s v="Noord-Brabant"/>
    <x v="10"/>
    <s v="Kleinschalige gemeenten"/>
  </r>
  <r>
    <s v="Maashorst"/>
    <n v="46"/>
    <n v="78"/>
    <n v="32"/>
    <n v="0.69565217391304346"/>
    <n v="35094"/>
    <n v="2.2226021542143957"/>
    <s v="Noord-Brabant"/>
    <x v="25"/>
    <s v="Kleinschalige gemeenten"/>
  </r>
  <r>
    <s v="Dongen"/>
    <n v="14"/>
    <n v="33"/>
    <n v="19"/>
    <n v="1.3571428571428572"/>
    <n v="14882"/>
    <n v="2.217443891950007"/>
    <s v="Noord-Brabant"/>
    <x v="15"/>
    <s v="Kleinschalige gemeenten"/>
  </r>
  <r>
    <s v="Midden-Delfland"/>
    <n v="26"/>
    <n v="21"/>
    <n v="-5"/>
    <n v="-0.19230769230769229"/>
    <n v="9471"/>
    <n v="2.2172949002217295"/>
    <s v="Zuid-Holland"/>
    <x v="17"/>
    <s v="welvarende woongemeenten"/>
  </r>
  <r>
    <s v="Uithoorn"/>
    <n v="42"/>
    <n v="35"/>
    <n v="-7"/>
    <n v="-0.16666666666666663"/>
    <n v="15943"/>
    <n v="2.1953208304585083"/>
    <s v="Noord-Holland"/>
    <x v="5"/>
    <s v="Overwegend kleinstedelijk gemeenten"/>
  </r>
  <r>
    <s v="Lelystad"/>
    <n v="69"/>
    <n v="82"/>
    <n v="13"/>
    <n v="0.18840579710144922"/>
    <n v="37783"/>
    <n v="2.1702882248630337"/>
    <s v="Flevoland"/>
    <x v="33"/>
    <s v="Overwegend kleinstedelijk gemeenten"/>
  </r>
  <r>
    <s v="Zeewolde"/>
    <n v="24"/>
    <n v="27"/>
    <n v="3"/>
    <n v="0.125"/>
    <n v="12591"/>
    <n v="2.1443888491779841"/>
    <s v="Flevoland"/>
    <x v="33"/>
    <s v="Kleinschalige gemeenten"/>
  </r>
  <r>
    <s v="Hendrik-Ido-Ambacht"/>
    <n v="30"/>
    <n v="32"/>
    <n v="2"/>
    <n v="6.6666666666666652E-2"/>
    <n v="15267"/>
    <n v="2.0960241042771992"/>
    <s v="Zuid-Holland"/>
    <x v="23"/>
    <s v="Kleinschalige gemeenten"/>
  </r>
  <r>
    <s v="Noordwijk"/>
    <n v="59"/>
    <n v="48"/>
    <n v="-11"/>
    <n v="-0.18644067796610164"/>
    <n v="23009"/>
    <n v="2.0861402060063456"/>
    <s v="Zuid-Holland"/>
    <x v="19"/>
    <s v="Kleinschalige gemeenten"/>
  </r>
  <r>
    <s v="Vijfheerenlanden"/>
    <n v="68"/>
    <n v="69"/>
    <n v="1"/>
    <n v="1.4705882352941124E-2"/>
    <n v="33236"/>
    <n v="2.0760621013359009"/>
    <s v="Utrecht"/>
    <x v="1"/>
    <s v="Kleinschalige gemeenten"/>
  </r>
  <r>
    <s v="Eersel"/>
    <n v="20"/>
    <n v="24"/>
    <n v="4"/>
    <n v="0.19999999999999996"/>
    <n v="11592"/>
    <n v="2.0703933747412009"/>
    <s v="Noord-Brabant"/>
    <x v="3"/>
    <s v="Kleinschalige gemeenten"/>
  </r>
  <r>
    <s v="Maassluis"/>
    <n v="78"/>
    <n v="33"/>
    <n v="-45"/>
    <n v="-0.57692307692307687"/>
    <n v="16054"/>
    <n v="2.0555624766413358"/>
    <s v="Zuid-Holland"/>
    <x v="2"/>
    <s v="Overwegend kleinstedelijk gemeenten"/>
  </r>
  <r>
    <s v="Pijnacker-Nootdorp"/>
    <n v="78"/>
    <n v="53"/>
    <n v="-25"/>
    <n v="-0.32051282051282048"/>
    <n v="26126"/>
    <n v="2.0286304830437114"/>
    <s v="Zuid-Holland"/>
    <x v="6"/>
    <s v="welvarende woongemeenten"/>
  </r>
  <r>
    <s v="Wijchen"/>
    <n v="46"/>
    <n v="45"/>
    <n v="-1"/>
    <n v="-2.1739130434782594E-2"/>
    <n v="22191"/>
    <n v="2.0278491280248749"/>
    <s v="Gelderland"/>
    <x v="16"/>
    <s v="Kleinschalige gemeenten"/>
  </r>
  <r>
    <s v="Heemskerk"/>
    <n v="27"/>
    <n v="38"/>
    <n v="11"/>
    <n v="0.40740740740740744"/>
    <n v="19229"/>
    <n v="1.9761818087264027"/>
    <s v="Noord-Holland"/>
    <x v="21"/>
    <s v="Kleinschalige gemeenten"/>
  </r>
  <r>
    <s v="Oirschot"/>
    <n v="16"/>
    <n v="22"/>
    <n v="6"/>
    <n v="0.375"/>
    <n v="11161"/>
    <n v="1.9711495385718127"/>
    <s v="Noord-Brabant"/>
    <x v="3"/>
    <s v="Kleinschalige gemeenten"/>
  </r>
  <r>
    <s v="Dijk en Waard"/>
    <n v="114"/>
    <n v="86"/>
    <n v="-28"/>
    <n v="-0.24561403508771928"/>
    <n v="44899"/>
    <n v="1.9154101427648722"/>
    <s v="Noord-Holland"/>
    <x v="27"/>
    <s v="Kleinschalige gemeenten"/>
  </r>
  <r>
    <s v="Alblasserdam"/>
    <n v="16"/>
    <n v="18"/>
    <n v="2"/>
    <n v="0.125"/>
    <n v="9448"/>
    <n v="1.9051651143099069"/>
    <s v="Zuid-Holland"/>
    <x v="23"/>
    <s v="Kleinschalige gemeenten"/>
  </r>
  <r>
    <s v="Elburg"/>
    <n v="32"/>
    <n v="24"/>
    <n v="-8"/>
    <n v="-0.25"/>
    <n v="12636"/>
    <n v="1.8993352326685662"/>
    <s v="Gelderland"/>
    <x v="20"/>
    <s v="Kleinschalige gemeenten"/>
  </r>
  <r>
    <s v="Hoorn"/>
    <n v="83"/>
    <n v="65"/>
    <n v="-18"/>
    <n v="-0.2168674698795181"/>
    <n v="34481"/>
    <n v="1.885096139903135"/>
    <s v="Noord-Holland"/>
    <x v="31"/>
    <s v="Overwegend kleinstedelijk gemeenten"/>
  </r>
  <r>
    <s v="Dronten"/>
    <n v="31"/>
    <n v="43"/>
    <n v="12"/>
    <n v="0.38709677419354849"/>
    <n v="23042"/>
    <n v="1.8661574516101034"/>
    <s v="Flevoland"/>
    <x v="33"/>
    <s v="Kleinschalige gemeenten"/>
  </r>
  <r>
    <s v="Noord-Beveland"/>
    <n v="7"/>
    <n v="9"/>
    <n v="2"/>
    <n v="0.28571428571428581"/>
    <n v="4847"/>
    <n v="1.8568186507117805"/>
    <s v="Zeeland"/>
    <x v="32"/>
    <s v="Kleinschalige gemeenten"/>
  </r>
  <r>
    <s v="Gennep"/>
    <n v="16"/>
    <n v="18"/>
    <n v="2"/>
    <n v="0.125"/>
    <n v="9720"/>
    <n v="1.8518518518518519"/>
    <s v="Limburg"/>
    <x v="22"/>
    <s v="Kleinschalige gemeenten"/>
  </r>
  <r>
    <s v="Geertruidenberg"/>
    <n v="28"/>
    <n v="22"/>
    <n v="-6"/>
    <n v="-0.2142857142857143"/>
    <n v="11901"/>
    <n v="1.8485841525922191"/>
    <s v="Noord-Brabant"/>
    <x v="10"/>
    <s v="Kleinschalige gemeenten"/>
  </r>
  <r>
    <s v="Purmerend"/>
    <n v="63"/>
    <n v="85"/>
    <n v="22"/>
    <n v="0.3492063492063493"/>
    <n v="46136"/>
    <n v="1.8423790532339173"/>
    <s v="Noord-Holland"/>
    <x v="5"/>
    <s v="Overwegend kleinstedelijk gemeenten"/>
  </r>
  <r>
    <s v="Meierijstad"/>
    <n v="39"/>
    <n v="86"/>
    <n v="47"/>
    <n v="1.2051282051282053"/>
    <n v="47211"/>
    <n v="1.8216093706975069"/>
    <s v="Noord-Brabant"/>
    <x v="25"/>
    <s v="Kleinschalige gemeenten"/>
  </r>
  <r>
    <s v="Rhenen"/>
    <n v="26"/>
    <n v="19"/>
    <n v="-7"/>
    <n v="-0.26923076923076927"/>
    <n v="10504"/>
    <n v="1.8088347296268088"/>
    <s v="Utrecht"/>
    <x v="1"/>
    <s v="Kleinschalige gemeenten"/>
  </r>
  <r>
    <s v="Drimmelen"/>
    <n v="46"/>
    <n v="28"/>
    <n v="-18"/>
    <n v="-0.39130434782608692"/>
    <n v="15518"/>
    <n v="1.8043562314731281"/>
    <s v="Noord-Brabant"/>
    <x v="10"/>
    <s v="Kleinschalige gemeenten"/>
  </r>
  <r>
    <s v="Schouwen-Duiveland"/>
    <n v="36"/>
    <n v="35"/>
    <n v="-1"/>
    <n v="-2.777777777777779E-2"/>
    <n v="19560"/>
    <n v="1.7893660531697342"/>
    <s v="Zeeland"/>
    <x v="32"/>
    <s v="Kleinschalige gemeenten"/>
  </r>
  <r>
    <s v="Maasgouw"/>
    <n v="27"/>
    <n v="26"/>
    <n v="-1"/>
    <n v="-3.703703703703709E-2"/>
    <n v="14538"/>
    <n v="1.7884165634887881"/>
    <s v="Limburg"/>
    <x v="9"/>
    <s v="Kleinschalige gemeenten"/>
  </r>
  <r>
    <s v="Zaltbommel"/>
    <n v="19"/>
    <n v="28"/>
    <n v="9"/>
    <n v="0.47368421052631571"/>
    <n v="15722"/>
    <n v="1.7809439002671414"/>
    <s v="Gelderland"/>
    <x v="26"/>
    <s v="Kleinschalige gemeenten"/>
  </r>
  <r>
    <s v="Nissewaard"/>
    <n v="102"/>
    <n v="75"/>
    <n v="-27"/>
    <n v="-0.26470588235294112"/>
    <n v="42376"/>
    <n v="1.7698697375873136"/>
    <s v="Zuid-Holland"/>
    <x v="2"/>
    <s v="Overwegend kleinstedelijk gemeenten"/>
  </r>
  <r>
    <s v="Kampen"/>
    <n v="60"/>
    <n v="66"/>
    <n v="6"/>
    <n v="0.10000000000000009"/>
    <n v="24629"/>
    <n v="2.6797677534613666"/>
    <s v="Overijssel"/>
    <x v="29"/>
    <s v="Kleinschalige gemeenten"/>
  </r>
  <r>
    <s v="Alphen aan den Rijn"/>
    <n v="98"/>
    <n v="97"/>
    <n v="-1"/>
    <n v="-1.0204081632653073E-2"/>
    <n v="55456"/>
    <n v="1.7491344489324869"/>
    <s v="Zuid-Holland"/>
    <x v="13"/>
    <s v="Kleinschalige gemeenten"/>
  </r>
  <r>
    <s v="Soest"/>
    <n v="67"/>
    <n v="43"/>
    <n v="-24"/>
    <n v="-0.35820895522388063"/>
    <n v="24888"/>
    <n v="1.7277402764384442"/>
    <s v="Utrecht"/>
    <x v="1"/>
    <s v="welvarende woongemeenten"/>
  </r>
  <r>
    <s v="Castricum"/>
    <n v="33"/>
    <n v="31"/>
    <n v="-2"/>
    <n v="-6.0606060606060552E-2"/>
    <n v="18026"/>
    <n v="1.7197381559968934"/>
    <s v="Noord-Holland"/>
    <x v="21"/>
    <s v="welvarende woongemeenten"/>
  </r>
  <r>
    <s v="Papendrecht"/>
    <n v="33"/>
    <n v="27"/>
    <n v="-6"/>
    <n v="-0.18181818181818177"/>
    <n v="15784"/>
    <n v="1.7105930055752661"/>
    <s v="Zuid-Holland"/>
    <x v="23"/>
    <s v="Kleinschalige gemeenten"/>
  </r>
  <r>
    <s v="Dinkelland"/>
    <n v="3"/>
    <n v="7"/>
    <n v="4"/>
    <n v="1.3333333333333335"/>
    <n v="15315"/>
    <n v="0.45706823375775385"/>
    <s v="Overijssel"/>
    <x v="28"/>
    <s v="Kleinschalige gemeenten"/>
  </r>
  <r>
    <s v="Deurne"/>
    <n v="28"/>
    <n v="30"/>
    <n v="2"/>
    <n v="7.1428571428571397E-2"/>
    <n v="17551"/>
    <n v="1.7093043131445502"/>
    <s v="Noord-Brabant"/>
    <x v="3"/>
    <s v="Kleinschalige gemeenten"/>
  </r>
  <r>
    <s v="Someren"/>
    <n v="18"/>
    <n v="19"/>
    <n v="1"/>
    <n v="5.555555555555558E-2"/>
    <n v="11142"/>
    <n v="1.7052593789265842"/>
    <s v="Noord-Brabant"/>
    <x v="3"/>
    <s v="Kleinschalige gemeenten"/>
  </r>
  <r>
    <s v="Eemsdelta"/>
    <n v="57"/>
    <n v="41"/>
    <n v="-16"/>
    <n v="-0.2807017543859649"/>
    <n v="24085"/>
    <n v="1.7023043388000829"/>
    <s v="Groningen"/>
    <x v="34"/>
    <s v="Overwegend kleinstedelijk gemeenten"/>
  </r>
  <r>
    <s v="Roerdalen"/>
    <n v="24"/>
    <n v="21"/>
    <n v="-3"/>
    <n v="-0.125"/>
    <n v="12437"/>
    <n v="1.6885100908579238"/>
    <s v="Limburg"/>
    <x v="9"/>
    <s v="Kleinschalige gemeenten"/>
  </r>
  <r>
    <s v="Sliedrecht"/>
    <n v="46"/>
    <n v="21"/>
    <n v="-25"/>
    <n v="-0.54347826086956519"/>
    <n v="12531"/>
    <n v="1.6758439071103661"/>
    <s v="Zuid-Holland"/>
    <x v="23"/>
    <s v="Kleinschalige gemeenten"/>
  </r>
  <r>
    <s v="Dalfsen"/>
    <n v="9"/>
    <n v="12"/>
    <n v="3"/>
    <n v="0.33333333333333326"/>
    <n v="17276"/>
    <n v="0.69460523269275287"/>
    <s v="Overijssel"/>
    <x v="29"/>
    <s v="Kleinschalige gemeenten"/>
  </r>
  <r>
    <s v="Krimpenerwaard"/>
    <n v="34"/>
    <n v="48"/>
    <n v="14"/>
    <n v="0.41176470588235303"/>
    <n v="28832"/>
    <n v="1.664816870144284"/>
    <s v="Zuid-Holland"/>
    <x v="13"/>
    <s v="Kleinschalige gemeenten"/>
  </r>
  <r>
    <s v="Huizen"/>
    <n v="57"/>
    <n v="36"/>
    <n v="-21"/>
    <n v="-0.36842105263157898"/>
    <n v="21754"/>
    <n v="1.6548680702399559"/>
    <s v="Noord-Holland"/>
    <x v="4"/>
    <s v="Overwegend kleinstedelijk gemeenten"/>
  </r>
  <r>
    <s v="Duiven"/>
    <n v="13"/>
    <n v="22"/>
    <n v="9"/>
    <n v="0.69230769230769229"/>
    <n v="13405"/>
    <n v="1.6411786646773592"/>
    <s v="Gelderland"/>
    <x v="16"/>
    <s v="Kleinschalige gemeenten"/>
  </r>
  <r>
    <s v="Schagen"/>
    <n v="37"/>
    <n v="42"/>
    <n v="5"/>
    <n v="0.13513513513513509"/>
    <n v="25672"/>
    <n v="1.6360236833904644"/>
    <s v="Noord-Holland"/>
    <x v="31"/>
    <s v="Kleinschalige gemeenten"/>
  </r>
  <r>
    <s v="Meppel"/>
    <n v="28"/>
    <n v="29"/>
    <n v="1"/>
    <n v="3.5714285714285809E-2"/>
    <n v="17754"/>
    <n v="1.6334347189365777"/>
    <s v="Drenthe"/>
    <x v="35"/>
    <s v="Overwegend kleinstedelijk gemeenten"/>
  </r>
  <r>
    <s v="Loon op Zand"/>
    <n v="32"/>
    <n v="21"/>
    <n v="-11"/>
    <n v="-0.34375"/>
    <n v="13240"/>
    <n v="1.5861027190332326"/>
    <s v="Noord-Brabant"/>
    <x v="15"/>
    <s v="Kleinschalige gemeenten"/>
  </r>
  <r>
    <s v="Overbetuwe"/>
    <n v="24"/>
    <n v="43"/>
    <n v="19"/>
    <n v="0.79166666666666674"/>
    <n v="27400"/>
    <n v="1.5693430656934306"/>
    <s v="Gelderland"/>
    <x v="16"/>
    <s v="Kleinschalige gemeenten"/>
  </r>
  <r>
    <s v="Wierden"/>
    <n v="5"/>
    <n v="8"/>
    <n v="3"/>
    <n v="0.60000000000000009"/>
    <n v="19801"/>
    <n v="0.40401999898995"/>
    <s v="Overijssel"/>
    <x v="28"/>
    <s v="Kleinschalige gemeenten"/>
  </r>
  <r>
    <s v="Veldhoven"/>
    <n v="50"/>
    <n v="37"/>
    <n v="-13"/>
    <n v="-0.26"/>
    <n v="23781"/>
    <n v="1.5558639249821287"/>
    <s v="Noord-Brabant"/>
    <x v="3"/>
    <s v="Kleinschalige gemeenten"/>
  </r>
  <r>
    <s v="Nijkerk"/>
    <n v="47"/>
    <n v="35"/>
    <n v="-12"/>
    <n v="-0.25531914893617025"/>
    <n v="23026"/>
    <n v="1.5200208460001738"/>
    <s v="Gelderland"/>
    <x v="20"/>
    <s v="Kleinschalige gemeenten"/>
  </r>
  <r>
    <s v="Woensdrecht"/>
    <n v="21"/>
    <n v="19"/>
    <n v="-2"/>
    <n v="-9.5238095238095233E-2"/>
    <n v="12627"/>
    <n v="1.5047121248119111"/>
    <s v="Noord-Brabant"/>
    <x v="10"/>
    <s v="Kleinschalige gemeenten"/>
  </r>
  <r>
    <s v="Heiloo"/>
    <n v="20"/>
    <n v="18"/>
    <n v="-2"/>
    <n v="-9.9999999999999978E-2"/>
    <n v="11968"/>
    <n v="1.5040106951871657"/>
    <s v="Noord-Holland"/>
    <x v="27"/>
    <s v="welvarende woongemeenten"/>
  </r>
  <r>
    <s v="Voerendaal"/>
    <n v="15"/>
    <n v="11"/>
    <n v="-4"/>
    <n v="-0.26666666666666672"/>
    <n v="7322"/>
    <n v="1.5023217700081943"/>
    <s v="Limburg"/>
    <x v="7"/>
    <s v="Kleinschalige gemeenten"/>
  </r>
  <r>
    <s v="Montferland"/>
    <n v="21"/>
    <n v="31"/>
    <n v="10"/>
    <n v="0.47619047619047628"/>
    <n v="20745"/>
    <n v="1.4943359845745965"/>
    <s v="Gelderland"/>
    <x v="36"/>
    <s v="Kleinschalige gemeenten"/>
  </r>
  <r>
    <s v="Oldebroek"/>
    <n v="25"/>
    <n v="18"/>
    <n v="-7"/>
    <n v="-0.28000000000000003"/>
    <n v="12210"/>
    <n v="1.4742014742014742"/>
    <s v="Gelderland"/>
    <x v="20"/>
    <s v="Kleinschalige gemeenten"/>
  </r>
  <r>
    <s v="Beuningen"/>
    <n v="34"/>
    <n v="21"/>
    <n v="-13"/>
    <n v="-0.38235294117647056"/>
    <n v="14247"/>
    <n v="1.4739945251631923"/>
    <s v="Gelderland"/>
    <x v="16"/>
    <s v="Kleinschalige gemeenten"/>
  </r>
  <r>
    <s v="Simpelveld"/>
    <n v="17"/>
    <n v="9"/>
    <n v="-8"/>
    <n v="-0.47058823529411764"/>
    <n v="6123"/>
    <n v="1.4698677119059285"/>
    <s v="Limburg"/>
    <x v="7"/>
    <s v="Kleinschalige gemeenten"/>
  </r>
  <r>
    <s v="Westervoort"/>
    <n v="10"/>
    <n v="11"/>
    <n v="1"/>
    <n v="0.10000000000000009"/>
    <n v="7567"/>
    <n v="1.453680454605524"/>
    <s v="Gelderland"/>
    <x v="16"/>
    <s v="Overwegend kleinstedelijk gemeenten"/>
  </r>
  <r>
    <s v="Zutphen"/>
    <n v="35"/>
    <n v="33"/>
    <n v="-2"/>
    <n v="-5.7142857142857162E-2"/>
    <n v="22814"/>
    <n v="1.4464802314368372"/>
    <s v="Gelderland"/>
    <x v="36"/>
    <s v="Overwegend kleinstedelijk gemeenten"/>
  </r>
  <r>
    <s v="Nederweert"/>
    <n v="9"/>
    <n v="15"/>
    <n v="6"/>
    <n v="0.66666666666666674"/>
    <n v="10448"/>
    <n v="1.4356814701378255"/>
    <s v="Limburg"/>
    <x v="9"/>
    <s v="Kleinschalige gemeenten"/>
  </r>
  <r>
    <s v="Berg en Dal"/>
    <n v="27"/>
    <n v="27"/>
    <n v="0"/>
    <n v="0"/>
    <n v="18867"/>
    <n v="1.4310701224359992"/>
    <s v="Gelderland"/>
    <x v="16"/>
    <s v="Kleinschalige gemeenten"/>
  </r>
  <r>
    <s v="Ermelo"/>
    <n v="27"/>
    <n v="20"/>
    <n v="-7"/>
    <n v="-0.2592592592592593"/>
    <n v="14011"/>
    <n v="1.4274498608236386"/>
    <s v="Gelderland"/>
    <x v="20"/>
    <s v="Kleinschalige gemeenten"/>
  </r>
  <r>
    <s v="Landsmeer"/>
    <n v="10"/>
    <n v="8"/>
    <n v="-2"/>
    <n v="-0.19999999999999996"/>
    <n v="5610"/>
    <n v="1.4260249554367201"/>
    <s v="Noord-Holland"/>
    <x v="5"/>
    <s v="welvarende woongemeenten"/>
  </r>
  <r>
    <s v="Borger-Odoorn"/>
    <n v="7"/>
    <n v="22"/>
    <n v="15"/>
    <n v="2.1428571428571428"/>
    <n v="15607"/>
    <n v="1.4096238867174986"/>
    <s v="Drenthe"/>
    <x v="24"/>
    <s v="Kleinschalige gemeenten"/>
  </r>
  <r>
    <s v="Almere"/>
    <n v="293"/>
    <n v="361"/>
    <n v="68"/>
    <n v="0.23208191126279853"/>
    <n v="257731"/>
    <n v="1.4006852105489833"/>
    <s v="Flevoland"/>
    <x v="33"/>
    <s v="Overwegend kleinstedelijk gemeenten"/>
  </r>
  <r>
    <s v="Zuidplas"/>
    <n v="45"/>
    <n v="33"/>
    <n v="-12"/>
    <n v="-0.26666666666666672"/>
    <n v="23606"/>
    <n v="1.3979496738117427"/>
    <s v="Zuid-Holland"/>
    <x v="37"/>
    <s v="Kleinschalige gemeenten"/>
  </r>
  <r>
    <s v="Oldambt"/>
    <n v="13"/>
    <n v="30"/>
    <n v="17"/>
    <n v="1.3076923076923075"/>
    <n v="21534"/>
    <n v="1.3931457230426303"/>
    <s v="Groningen"/>
    <x v="18"/>
    <s v="Overwegend kleinstedelijk gemeenten"/>
  </r>
  <r>
    <s v="Baarle-Nassau"/>
    <n v="2"/>
    <n v="6"/>
    <n v="4"/>
    <n v="2"/>
    <n v="4343"/>
    <n v="1.381533502187428"/>
    <s v="Noord-Brabant"/>
    <x v="15"/>
    <s v="Kleinschalige gemeenten"/>
  </r>
  <r>
    <s v="Voorne aan Zee"/>
    <n v="101"/>
    <n v="56"/>
    <n v="-45"/>
    <n v="-0.4455445544554455"/>
    <n v="40541"/>
    <n v="1.3813176783996448"/>
    <s v="Zuid-Holland"/>
    <x v="37"/>
    <s v="Overwegend kleinstedelijk gemeenten"/>
  </r>
  <r>
    <s v="Leeuwarden"/>
    <n v="85"/>
    <n v="80"/>
    <n v="-5"/>
    <n v="-5.8823529411764719E-2"/>
    <n v="58061"/>
    <n v="1.3778612149291263"/>
    <s v="Friesland"/>
    <x v="38"/>
    <s v="universiteitssteden"/>
  </r>
  <r>
    <s v="Hillegom"/>
    <n v="14"/>
    <n v="16"/>
    <n v="2"/>
    <n v="0.14285714285714279"/>
    <n v="11896"/>
    <n v="1.3449899125756557"/>
    <s v="Zuid-Holland"/>
    <x v="19"/>
    <s v="Kleinschalige gemeenten"/>
  </r>
  <r>
    <s v="Eijsden-Margraten"/>
    <n v="23"/>
    <n v="20"/>
    <n v="-3"/>
    <n v="-0.13043478260869568"/>
    <n v="14932"/>
    <n v="1.339405304045004"/>
    <s v="Limburg"/>
    <x v="7"/>
    <s v="Kleinschalige gemeenten"/>
  </r>
  <r>
    <s v="Bergeijk"/>
    <n v="18"/>
    <n v="15"/>
    <n v="-3"/>
    <n v="-0.16666666666666663"/>
    <n v="11254"/>
    <n v="1.3328594277590191"/>
    <s v="Noord-Brabant"/>
    <x v="3"/>
    <s v="Kleinschalige gemeenten"/>
  </r>
  <r>
    <s v="Heusden"/>
    <n v="40"/>
    <n v="34"/>
    <n v="-6"/>
    <n v="-0.15000000000000002"/>
    <n v="25584"/>
    <n v="1.3289555972482803"/>
    <s v="Noord-Brabant"/>
    <x v="8"/>
    <s v="Kleinschalige gemeenten"/>
  </r>
  <r>
    <s v="Lisse"/>
    <n v="18"/>
    <n v="16"/>
    <n v="-2"/>
    <n v="-0.11111111111111116"/>
    <n v="12066"/>
    <n v="1.3260401127134096"/>
    <s v="Zuid-Holland"/>
    <x v="19"/>
    <s v="Kleinschalige gemeenten"/>
  </r>
  <r>
    <s v="Venray"/>
    <n v="45"/>
    <n v="32"/>
    <n v="-13"/>
    <n v="-0.28888888888888886"/>
    <n v="24245"/>
    <n v="1.3198597648999792"/>
    <s v="Limburg"/>
    <x v="22"/>
    <s v="Kleinschalige gemeenten"/>
  </r>
  <r>
    <s v="Druten"/>
    <n v="14"/>
    <n v="14"/>
    <n v="0"/>
    <n v="0"/>
    <n v="10678"/>
    <n v="1.311106948866829"/>
    <s v="Gelderland"/>
    <x v="16"/>
    <s v="Kleinschalige gemeenten"/>
  </r>
  <r>
    <s v="Enkhuizen"/>
    <n v="22"/>
    <n v="11"/>
    <n v="-11"/>
    <n v="-0.5"/>
    <n v="8392"/>
    <n v="1.3107721639656815"/>
    <s v="Noord-Holland"/>
    <x v="31"/>
    <s v="Overwegend kleinstedelijk gemeenten"/>
  </r>
  <r>
    <s v="Doesburg"/>
    <n v="24"/>
    <n v="8"/>
    <n v="-16"/>
    <n v="-0.66666666666666674"/>
    <n v="6114"/>
    <n v="1.3084723585214262"/>
    <s v="Gelderland"/>
    <x v="16"/>
    <s v="Overwegend kleinstedelijk gemeenten"/>
  </r>
  <r>
    <s v="Reusel-De Mierden"/>
    <n v="12"/>
    <n v="10"/>
    <n v="-2"/>
    <n v="-0.16666666666666663"/>
    <n v="7658"/>
    <n v="1.3058239749281797"/>
    <s v="Noord-Brabant"/>
    <x v="3"/>
    <s v="Kleinschalige gemeenten"/>
  </r>
  <r>
    <s v="Veere"/>
    <n v="7"/>
    <n v="16"/>
    <n v="9"/>
    <n v="1.2857142857142856"/>
    <n v="12266"/>
    <n v="1.3044187184086091"/>
    <s v="Zeeland"/>
    <x v="32"/>
    <s v="Kleinschalige gemeenten"/>
  </r>
  <r>
    <s v="Leudal"/>
    <n v="66"/>
    <n v="28"/>
    <n v="-38"/>
    <n v="-0.57575757575757569"/>
    <n v="21668"/>
    <n v="1.2922281705741185"/>
    <s v="Limburg"/>
    <x v="9"/>
    <s v="Kleinschalige gemeenten"/>
  </r>
  <r>
    <s v="Maasdriel"/>
    <n v="16"/>
    <n v="19"/>
    <n v="3"/>
    <n v="0.1875"/>
    <n v="14729"/>
    <n v="1.2899721637585715"/>
    <s v="Gelderland"/>
    <x v="26"/>
    <s v="Kleinschalige gemeenten"/>
  </r>
  <r>
    <s v="Renkum"/>
    <n v="27"/>
    <n v="21"/>
    <n v="-6"/>
    <n v="-0.22222222222222221"/>
    <n v="16837"/>
    <n v="1.2472530735879312"/>
    <s v="Gelderland"/>
    <x v="16"/>
    <s v="welvarende woongemeenten"/>
  </r>
  <r>
    <s v="Haaksbergen"/>
    <n v="7"/>
    <n v="8"/>
    <n v="1"/>
    <n v="0.14285714285714279"/>
    <n v="13580"/>
    <n v="0.5891016200294551"/>
    <s v="Overijssel"/>
    <x v="28"/>
    <s v="Kleinschalige gemeenten"/>
  </r>
  <r>
    <s v="Hattem"/>
    <n v="12"/>
    <n v="8"/>
    <n v="-4"/>
    <n v="-0.33333333333333337"/>
    <n v="6451"/>
    <n v="1.2401178111920632"/>
    <s v="Gelderland"/>
    <x v="20"/>
    <s v="Kleinschalige gemeenten"/>
  </r>
  <r>
    <s v="Zundert"/>
    <n v="31"/>
    <n v="16"/>
    <n v="-15"/>
    <n v="-0.4838709677419355"/>
    <n v="12989"/>
    <n v="1.2318115328354762"/>
    <s v="Noord-Brabant"/>
    <x v="10"/>
    <s v="Kleinschalige gemeenten"/>
  </r>
  <r>
    <s v="Krimpen aan den IJssel"/>
    <n v="23"/>
    <n v="17"/>
    <n v="-6"/>
    <n v="-0.26086956521739135"/>
    <n v="13853"/>
    <n v="1.2271710098895547"/>
    <s v="Zuid-Holland"/>
    <x v="2"/>
    <s v="Kleinschalige gemeenten"/>
  </r>
  <r>
    <s v="Barneveld"/>
    <n v="40"/>
    <n v="37"/>
    <n v="-3"/>
    <n v="-7.4999999999999956E-2"/>
    <n v="30563"/>
    <n v="1.2106141412819422"/>
    <s v="Gelderland"/>
    <x v="20"/>
    <s v="Kleinschalige gemeenten"/>
  </r>
  <r>
    <s v="Heerenveen"/>
    <n v="22"/>
    <n v="33"/>
    <n v="11"/>
    <n v="0.5"/>
    <n v="27317"/>
    <n v="1.2080389501043305"/>
    <s v="Friesland"/>
    <x v="39"/>
    <s v="Overwegend kleinstedelijk gemeenten"/>
  </r>
  <r>
    <s v="Voorst"/>
    <n v="15"/>
    <n v="16"/>
    <n v="1"/>
    <n v="6.6666666666666652E-2"/>
    <n v="13405"/>
    <n v="1.1935844834017157"/>
    <s v="Gelderland"/>
    <x v="20"/>
    <s v="Kleinschalige gemeenten"/>
  </r>
  <r>
    <s v="Horst aan de Maas"/>
    <n v="67"/>
    <n v="30"/>
    <n v="-37"/>
    <n v="-0.55223880597014929"/>
    <n v="25566"/>
    <n v="1.1734334663224595"/>
    <s v="Limburg"/>
    <x v="22"/>
    <s v="Kleinschalige gemeenten"/>
  </r>
  <r>
    <s v="Lingewaard"/>
    <n v="19"/>
    <n v="29"/>
    <n v="10"/>
    <n v="0.52631578947368429"/>
    <n v="24784"/>
    <n v="1.1701097482246612"/>
    <s v="Gelderland"/>
    <x v="16"/>
    <s v="Kleinschalige gemeenten"/>
  </r>
  <r>
    <s v="Stadskanaal"/>
    <n v="17"/>
    <n v="20"/>
    <n v="3"/>
    <n v="0.17647058823529416"/>
    <n v="17734"/>
    <n v="1.127777151234916"/>
    <s v="Groningen"/>
    <x v="18"/>
    <s v="Overwegend kleinstedelijk gemeenten"/>
  </r>
  <r>
    <s v="Zevenaar"/>
    <n v="26"/>
    <n v="28"/>
    <n v="2"/>
    <n v="7.6923076923076872E-2"/>
    <n v="24841"/>
    <n v="1.1271687935268306"/>
    <s v="Gelderland"/>
    <x v="16"/>
    <s v="Overwegend kleinstedelijk gemeenten"/>
  </r>
  <r>
    <s v="Sint-Michielsgestel"/>
    <n v="15"/>
    <n v="18"/>
    <n v="3"/>
    <n v="0.19999999999999996"/>
    <n v="16228"/>
    <n v="1.1091939857037221"/>
    <s v="Noord-Brabant"/>
    <x v="8"/>
    <s v="Kleinschalige gemeenten"/>
  </r>
  <r>
    <s v="Bergen (NH.)"/>
    <n v="15"/>
    <n v="18"/>
    <n v="3"/>
    <n v="0.19999999999999996"/>
    <n v="16305"/>
    <n v="1.1039558417663293"/>
    <s v="Noord-Holland"/>
    <x v="27"/>
    <s v="welvarende woongemeenten"/>
  </r>
  <r>
    <s v="Epe"/>
    <n v="15"/>
    <n v="20"/>
    <n v="5"/>
    <n v="0.33333333333333326"/>
    <n v="18796"/>
    <n v="1.0640561821664183"/>
    <s v="Gelderland"/>
    <x v="20"/>
    <s v="Kleinschalige gemeenten"/>
  </r>
  <r>
    <s v="Doetinchem"/>
    <n v="47"/>
    <n v="33"/>
    <n v="-14"/>
    <n v="-0.2978723404255319"/>
    <n v="31027"/>
    <n v="1.0635897766461468"/>
    <s v="Gelderland"/>
    <x v="36"/>
    <s v="Overwegend kleinstedelijk gemeenten"/>
  </r>
  <r>
    <s v="Tynaarlo"/>
    <n v="31"/>
    <n v="26"/>
    <n v="-5"/>
    <n v="-0.16129032258064513"/>
    <n v="24508"/>
    <n v="1.0608780806267342"/>
    <s v="Drenthe"/>
    <x v="14"/>
    <s v="welvarende woongemeenten"/>
  </r>
  <r>
    <s v="Harlingen"/>
    <n v="9"/>
    <n v="8"/>
    <n v="-1"/>
    <n v="-0.11111111111111116"/>
    <n v="7643"/>
    <n v="1.0467094073007981"/>
    <s v="Friesland"/>
    <x v="38"/>
    <s v="Overwegend kleinstedelijk gemeenten"/>
  </r>
  <r>
    <s v="Nieuwkoop"/>
    <n v="14"/>
    <n v="16"/>
    <n v="2"/>
    <n v="0.14285714285714279"/>
    <n v="15981"/>
    <n v="1.0011889118328015"/>
    <s v="Zuid-Holland"/>
    <x v="13"/>
    <s v="Kleinschalige gemeenten"/>
  </r>
  <r>
    <s v="Rozendaal"/>
    <n v="3"/>
    <n v="1"/>
    <n v="-2"/>
    <n v="-0.66666666666666674"/>
    <n v="1019"/>
    <n v="0.98135426889106958"/>
    <s v="Gelderland"/>
    <x v="16"/>
    <s v="welvarende woongemeenten"/>
  </r>
  <r>
    <s v="Boekel"/>
    <n v="1"/>
    <n v="6"/>
    <n v="5"/>
    <n v="5"/>
    <n v="6185"/>
    <n v="0.97008892481810827"/>
    <s v="Noord-Brabant"/>
    <x v="25"/>
    <s v="Kleinschalige gemeenten"/>
  </r>
  <r>
    <s v="Hoogeveen"/>
    <n v="33"/>
    <n v="28"/>
    <n v="-5"/>
    <n v="-0.15151515151515149"/>
    <n v="28944"/>
    <n v="0.96738529574350474"/>
    <s v="Drenthe"/>
    <x v="35"/>
    <s v="Overwegend kleinstedelijk gemeenten"/>
  </r>
  <r>
    <s v="Súdwest-Fryslân"/>
    <n v="30"/>
    <n v="44"/>
    <n v="14"/>
    <n v="0.46666666666666656"/>
    <n v="46157"/>
    <n v="0.95326819334012181"/>
    <s v="Friesland"/>
    <x v="40"/>
    <s v="Kleinschalige gemeenten"/>
  </r>
  <r>
    <s v="Alphen-Chaam"/>
    <n v="6"/>
    <n v="6"/>
    <n v="0"/>
    <n v="0"/>
    <n v="6383"/>
    <n v="0.93999686667711102"/>
    <s v="Noord-Brabant"/>
    <x v="15"/>
    <s v="Kleinschalige gemeenten"/>
  </r>
  <r>
    <s v="Renswoude"/>
    <n v="7"/>
    <n v="3"/>
    <n v="-4"/>
    <n v="-0.5714285714285714"/>
    <n v="3198"/>
    <n v="0.93808630393996251"/>
    <s v="Utrecht"/>
    <x v="1"/>
    <s v="Kleinschalige gemeenten"/>
  </r>
  <r>
    <s v="Ommen"/>
    <n v="12"/>
    <n v="13"/>
    <n v="1"/>
    <n v="8.3333333333333259E-2"/>
    <n v="10423"/>
    <n v="1.2472416770603474"/>
    <s v="Overijssel"/>
    <x v="29"/>
    <s v="Kleinschalige gemeenten"/>
  </r>
  <r>
    <s v="Veendam"/>
    <n v="8"/>
    <n v="14"/>
    <n v="6"/>
    <n v="0.75"/>
    <n v="15323"/>
    <n v="0.91365920511649157"/>
    <s v="Groningen"/>
    <x v="18"/>
    <s v="Overwegend kleinstedelijk gemeenten"/>
  </r>
  <r>
    <s v="Altena"/>
    <n v="28"/>
    <n v="28"/>
    <n v="0"/>
    <n v="0"/>
    <n v="30969"/>
    <n v="0.90412993638800088"/>
    <s v="Noord-Brabant"/>
    <x v="15"/>
    <s v="Kleinschalige gemeenten"/>
  </r>
  <r>
    <s v="Houten"/>
    <n v="79"/>
    <n v="69"/>
    <n v="-10"/>
    <n v="-0.12658227848101267"/>
    <n v="77174"/>
    <n v="0.89408349962422573"/>
    <s v="Utrecht"/>
    <x v="1"/>
    <s v="welvarende woongemeenten"/>
  </r>
  <r>
    <s v="Bunschoten"/>
    <n v="15"/>
    <n v="9"/>
    <n v="-6"/>
    <n v="-0.4"/>
    <n v="10119"/>
    <n v="0.88941595019270681"/>
    <s v="Utrecht"/>
    <x v="1"/>
    <s v="Kleinschalige gemeenten"/>
  </r>
  <r>
    <s v="Wijk bij Duurstede"/>
    <n v="10"/>
    <n v="11"/>
    <n v="1"/>
    <n v="0.10000000000000009"/>
    <n v="12586"/>
    <n v="0.87398696964881606"/>
    <s v="Utrecht"/>
    <x v="1"/>
    <s v="Kleinschalige gemeenten"/>
  </r>
  <r>
    <s v="Stede Broec"/>
    <n v="24"/>
    <n v="9"/>
    <n v="-15"/>
    <n v="-0.625"/>
    <n v="10338"/>
    <n v="0.87057457922228676"/>
    <s v="Noord-Holland"/>
    <x v="31"/>
    <s v="Kleinschalige gemeenten"/>
  </r>
  <r>
    <s v="Terneuzen"/>
    <n v="32"/>
    <n v="27"/>
    <n v="-5"/>
    <n v="-0.15625"/>
    <n v="31015"/>
    <n v="0.87054650975334513"/>
    <s v="Zeeland"/>
    <x v="41"/>
    <s v="Overwegend kleinstedelijk gemeenten"/>
  </r>
  <r>
    <s v="Twenterand"/>
    <n v="10"/>
    <n v="11"/>
    <n v="1"/>
    <n v="0.10000000000000009"/>
    <n v="18514"/>
    <n v="0.59414497137301503"/>
    <s v="Overijssel"/>
    <x v="28"/>
    <s v="Kleinschalige gemeenten"/>
  </r>
  <r>
    <s v="Steenbergen"/>
    <n v="23"/>
    <n v="12"/>
    <n v="-11"/>
    <n v="-0.47826086956521741"/>
    <n v="13864"/>
    <n v="0.86555106751298327"/>
    <s v="Noord-Brabant"/>
    <x v="10"/>
    <s v="Overwegend kleinstedelijk gemeenten"/>
  </r>
  <r>
    <s v="Middelburg (Z.)"/>
    <n v="50"/>
    <n v="20"/>
    <n v="-30"/>
    <n v="-0.6"/>
    <n v="23209"/>
    <n v="0.86173467189452368"/>
    <s v="Zeeland"/>
    <x v="32"/>
    <s v="Overwegend kleinstedelijk gemeenten"/>
  </r>
  <r>
    <s v="Goeree-Overflakkee"/>
    <n v="45"/>
    <n v="24"/>
    <n v="-21"/>
    <n v="-0.46666666666666667"/>
    <n v="28261"/>
    <n v="0.84922684972223206"/>
    <s v="Zuid-Holland"/>
    <x v="37"/>
    <s v="Kleinschalige gemeenten"/>
  </r>
  <r>
    <s v="Almelo"/>
    <n v="60"/>
    <n v="60"/>
    <n v="0"/>
    <n v="0"/>
    <n v="36005"/>
    <n v="1.6664352173309263"/>
    <s v="Overijssel"/>
    <x v="28"/>
    <s v="Overwegend kleinstedelijk gemeenten"/>
  </r>
  <r>
    <s v="Mook en Middelaar"/>
    <n v="24"/>
    <n v="4"/>
    <n v="-20"/>
    <n v="-0.83333333333333337"/>
    <n v="4753"/>
    <n v="0.84157374289922149"/>
    <s v="Limburg"/>
    <x v="22"/>
    <s v="welvarende woongemeenten"/>
  </r>
  <r>
    <s v="Kapelle"/>
    <n v="3"/>
    <n v="6"/>
    <n v="3"/>
    <n v="1"/>
    <n v="7164"/>
    <n v="0.83752093802345062"/>
    <s v="Zeeland"/>
    <x v="32"/>
    <s v="Kleinschalige gemeenten"/>
  </r>
  <r>
    <s v="Reimerswaal"/>
    <n v="11"/>
    <n v="10"/>
    <n v="-1"/>
    <n v="-9.0909090909090939E-2"/>
    <n v="11946"/>
    <n v="0.83710028461409669"/>
    <s v="Zeeland"/>
    <x v="32"/>
    <s v="Kleinschalige gemeenten"/>
  </r>
  <r>
    <s v="Wijdemeren"/>
    <n v="22"/>
    <n v="12"/>
    <n v="-10"/>
    <n v="-0.45454545454545459"/>
    <n v="14544"/>
    <n v="0.82508250825082508"/>
    <s v="Noord-Holland"/>
    <x v="4"/>
    <s v="welvarende woongemeenten"/>
  </r>
  <r>
    <s v="Edam-Volendam"/>
    <n v="23"/>
    <n v="13"/>
    <n v="-10"/>
    <n v="-0.43478260869565222"/>
    <n v="15815"/>
    <n v="0.82200442617767944"/>
    <s v="Noord-Holland"/>
    <x v="5"/>
    <s v="Kleinschalige gemeenten"/>
  </r>
  <r>
    <s v="Noordoostpolder"/>
    <n v="43"/>
    <n v="21"/>
    <n v="-22"/>
    <n v="-0.51162790697674421"/>
    <n v="25683"/>
    <n v="0.81766148814390849"/>
    <s v="Flevoland"/>
    <x v="33"/>
    <s v="Kleinschalige gemeenten"/>
  </r>
  <r>
    <s v="Smallingerland"/>
    <n v="34"/>
    <n v="28"/>
    <n v="-6"/>
    <n v="-0.17647058823529416"/>
    <n v="34782"/>
    <n v="0.8050140877465356"/>
    <s v="Friesland"/>
    <x v="39"/>
    <s v="Overwegend kleinstedelijk gemeenten"/>
  </r>
  <r>
    <s v="Olst-Wijhe"/>
    <n v="8"/>
    <n v="8"/>
    <n v="0"/>
    <n v="0"/>
    <n v="10178"/>
    <n v="0.7860090391039497"/>
    <s v="Overijssel"/>
    <x v="42"/>
    <s v="Kleinschalige gemeenten"/>
  </r>
  <r>
    <s v="Land van Cuijk"/>
    <n v="81"/>
    <n v="41"/>
    <n v="-40"/>
    <n v="-0.49382716049382713"/>
    <n v="51646"/>
    <n v="0.79386593347016221"/>
    <s v="Noord-Brabant"/>
    <x v="25"/>
    <s v="Kleinschalige gemeenten"/>
  </r>
  <r>
    <s v="Neder-Betuwe"/>
    <n v="22"/>
    <n v="10"/>
    <n v="-12"/>
    <n v="-0.54545454545454541"/>
    <n v="12619"/>
    <n v="0.79245582058800224"/>
    <s v="Gelderland"/>
    <x v="26"/>
    <s v="Kleinschalige gemeenten"/>
  </r>
  <r>
    <s v="Staphorst"/>
    <n v="5"/>
    <n v="5"/>
    <n v="0"/>
    <n v="0"/>
    <n v="9515"/>
    <n v="0.52548607461902253"/>
    <s v="Overijssel"/>
    <x v="29"/>
    <s v="Kleinschalige gemeenten"/>
  </r>
  <r>
    <s v="Hoeksche Waard"/>
    <n v="31"/>
    <n v="38"/>
    <n v="7"/>
    <n v="0.22580645161290325"/>
    <n v="48461"/>
    <n v="0.78413569674583683"/>
    <s v="Zuid-Holland"/>
    <x v="37"/>
    <s v="Kleinschalige gemeenten"/>
  </r>
  <r>
    <s v="Aa en Hunze"/>
    <n v="5"/>
    <n v="12"/>
    <n v="7"/>
    <n v="1.4"/>
    <n v="15407"/>
    <n v="0.7788667488803791"/>
    <s v="Drenthe"/>
    <x v="14"/>
    <s v="Kleinschalige gemeenten"/>
  </r>
  <r>
    <s v="Peel en Maas"/>
    <n v="35"/>
    <n v="19"/>
    <n v="-16"/>
    <n v="-0.45714285714285718"/>
    <n v="25154"/>
    <n v="0.75534706209747959"/>
    <s v="Limburg"/>
    <x v="22"/>
    <s v="Kleinschalige gemeenten"/>
  </r>
  <r>
    <s v="Urk"/>
    <n v="11"/>
    <n v="6"/>
    <n v="-5"/>
    <n v="-0.45454545454545459"/>
    <n v="7955"/>
    <n v="0.75424261470773102"/>
    <s v="Flevoland"/>
    <x v="33"/>
    <s v="Kleinschalige gemeenten"/>
  </r>
  <r>
    <s v="Midden-Groningen"/>
    <n v="37"/>
    <n v="25"/>
    <n v="-12"/>
    <n v="-0.32432432432432434"/>
    <n v="33512"/>
    <n v="0.74600143232275007"/>
    <s v="Groningen"/>
    <x v="12"/>
    <s v="Overwegend kleinstedelijk gemeenten"/>
  </r>
  <r>
    <s v="Winterswijk"/>
    <n v="49"/>
    <n v="11"/>
    <n v="-38"/>
    <n v="-0.77551020408163263"/>
    <n v="14749"/>
    <n v="0.74581327547630349"/>
    <s v="Gelderland"/>
    <x v="36"/>
    <s v="Kleinschalige gemeenten"/>
  </r>
  <r>
    <s v="Sluis"/>
    <n v="20"/>
    <n v="10"/>
    <n v="-10"/>
    <n v="-0.5"/>
    <n v="13592"/>
    <n v="0.73572689817539727"/>
    <s v="Zeeland"/>
    <x v="41"/>
    <s v="Kleinschalige gemeenten"/>
  </r>
  <r>
    <s v="Medemblik"/>
    <n v="31"/>
    <n v="18"/>
    <n v="-13"/>
    <n v="-0.41935483870967738"/>
    <n v="24632"/>
    <n v="0.73075673920103934"/>
    <s v="Noord-Holland"/>
    <x v="31"/>
    <s v="Kleinschalige gemeenten"/>
  </r>
  <r>
    <s v="Opmeer"/>
    <n v="7"/>
    <n v="5"/>
    <n v="-2"/>
    <n v="-0.2857142857142857"/>
    <n v="6906"/>
    <n v="0.72400810889081957"/>
    <s v="Noord-Holland"/>
    <x v="31"/>
    <s v="Kleinschalige gemeenten"/>
  </r>
  <r>
    <s v="Molenlanden"/>
    <n v="4"/>
    <n v="17"/>
    <n v="13"/>
    <n v="3.25"/>
    <n v="24027"/>
    <n v="0.70753735381029681"/>
    <s v="Zuid-Holland"/>
    <x v="23"/>
    <s v="Kleinschalige gemeenten"/>
  </r>
  <r>
    <s v="Losser"/>
    <n v="13"/>
    <n v="11"/>
    <n v="-2"/>
    <n v="-0.15384615384615385"/>
    <n v="12684"/>
    <n v="0.86723431094292025"/>
    <s v="Overijssel"/>
    <x v="28"/>
    <s v="Kleinschalige gemeenten"/>
  </r>
  <r>
    <s v="Noordenveld"/>
    <n v="16"/>
    <n v="12"/>
    <n v="-4"/>
    <n v="-0.25"/>
    <n v="17785"/>
    <n v="0.67472589260612881"/>
    <s v="Drenthe"/>
    <x v="14"/>
    <s v="Kleinschalige gemeenten"/>
  </r>
  <r>
    <s v="Heerde"/>
    <n v="3"/>
    <n v="7"/>
    <n v="4"/>
    <n v="1.3333333333333335"/>
    <n v="10591"/>
    <n v="0.66093853271645731"/>
    <s v="Gelderland"/>
    <x v="20"/>
    <s v="Kleinschalige gemeenten"/>
  </r>
  <r>
    <s v="Borne"/>
    <n v="13"/>
    <n v="10"/>
    <n v="-3"/>
    <n v="-0.23076923076923073"/>
    <n v="12525"/>
    <n v="0.79840319361277445"/>
    <s v="Overijssel"/>
    <x v="28"/>
    <s v="Kleinschalige gemeenten"/>
  </r>
  <r>
    <s v="Bladel"/>
    <n v="18"/>
    <n v="8"/>
    <n v="-10"/>
    <n v="-0.55555555555555558"/>
    <n v="12402"/>
    <n v="0.64505724883083371"/>
    <s v="Noord-Brabant"/>
    <x v="3"/>
    <s v="Kleinschalige gemeenten"/>
  </r>
  <r>
    <s v="Goes"/>
    <n v="21"/>
    <n v="14"/>
    <n v="-7"/>
    <n v="-0.33333333333333337"/>
    <n v="21862"/>
    <n v="0.64038056902387708"/>
    <s v="Zeeland"/>
    <x v="32"/>
    <s v="Overwegend kleinstedelijk gemeenten"/>
  </r>
  <r>
    <s v="Hof van Twente"/>
    <n v="16"/>
    <n v="13"/>
    <n v="-3"/>
    <n v="-0.1875"/>
    <n v="20475"/>
    <n v="0.63492063492063489"/>
    <s v="Overijssel"/>
    <x v="28"/>
    <s v="Kleinschalige gemeenten"/>
  </r>
  <r>
    <s v="Lopik"/>
    <n v="7"/>
    <n v="5"/>
    <n v="-2"/>
    <n v="-0.2857142857142857"/>
    <n v="7904"/>
    <n v="0.63259109311740891"/>
    <s v="Utrecht"/>
    <x v="1"/>
    <s v="Kleinschalige gemeenten"/>
  </r>
  <r>
    <s v="Laarbeek"/>
    <n v="17"/>
    <n v="8"/>
    <n v="-9"/>
    <n v="-0.52941176470588236"/>
    <n v="12828"/>
    <n v="0.62363579669473024"/>
    <s v="Noord-Brabant"/>
    <x v="3"/>
    <s v="Kleinschalige gemeenten"/>
  </r>
  <r>
    <s v="Tubbergen"/>
    <n v="3"/>
    <n v="0"/>
    <n v="-3"/>
    <n v="-1"/>
    <n v="13336"/>
    <n v="0"/>
    <s v="Overijssel"/>
    <x v="28"/>
    <s v="Kleinschalige gemeenten"/>
  </r>
  <r>
    <s v="Deventer"/>
    <n v="131"/>
    <n v="122"/>
    <n v="-9"/>
    <n v="-6.8702290076335881E-2"/>
    <n v="46961"/>
    <n v="2.5979003854262048"/>
    <s v="Overijssel"/>
    <x v="42"/>
    <s v="Overwegend kleinstedelijk gemeenten"/>
  </r>
  <r>
    <s v="Steenwijkerland"/>
    <n v="25"/>
    <n v="15"/>
    <n v="-10"/>
    <n v="-0.4"/>
    <n v="24491"/>
    <n v="0.61246988689722759"/>
    <s v="Overijssel"/>
    <x v="29"/>
    <s v="Kleinschalige gemeenten"/>
  </r>
  <r>
    <s v="Brummen"/>
    <n v="24"/>
    <n v="7"/>
    <n v="-17"/>
    <n v="-0.70833333333333326"/>
    <n v="11858"/>
    <n v="0.59031877213695394"/>
    <s v="Gelderland"/>
    <x v="36"/>
    <s v="Kleinschalige gemeenten"/>
  </r>
  <r>
    <s v="Opsterland"/>
    <n v="8"/>
    <n v="10"/>
    <n v="2"/>
    <n v="0.25"/>
    <n v="16947"/>
    <n v="0.59007493951731871"/>
    <s v="Friesland"/>
    <x v="39"/>
    <s v="Kleinschalige gemeenten"/>
  </r>
  <r>
    <s v="Raalte"/>
    <n v="25"/>
    <n v="13"/>
    <n v="-12"/>
    <n v="-0.48"/>
    <n v="21137"/>
    <n v="0.61503524625065054"/>
    <s v="Overijssel"/>
    <x v="42"/>
    <s v="Kleinschalige gemeenten"/>
  </r>
  <r>
    <s v="Midden-Drenthe"/>
    <n v="22"/>
    <n v="11"/>
    <n v="-11"/>
    <n v="-0.5"/>
    <n v="19451"/>
    <n v="0.56552362346408924"/>
    <s v="Drenthe"/>
    <x v="14"/>
    <s v="Kleinschalige gemeenten"/>
  </r>
  <r>
    <s v="Tholen"/>
    <n v="10"/>
    <n v="8"/>
    <n v="-2"/>
    <n v="-0.19999999999999996"/>
    <n v="14203"/>
    <n v="0.5632612828275716"/>
    <s v="Zeeland"/>
    <x v="32"/>
    <s v="Kleinschalige gemeenten"/>
  </r>
  <r>
    <s v="Hardinxveld-Giessendam"/>
    <n v="3"/>
    <n v="5"/>
    <n v="2"/>
    <n v="0.66666666666666674"/>
    <n v="8911"/>
    <n v="0.56110425317023904"/>
    <s v="Zuid-Holland"/>
    <x v="23"/>
    <s v="Kleinschalige gemeenten"/>
  </r>
  <r>
    <s v="Texel"/>
    <n v="8"/>
    <n v="4"/>
    <n v="-4"/>
    <n v="-0.5"/>
    <n v="7381"/>
    <n v="0.54193198753556437"/>
    <s v="Noord-Holland"/>
    <x v="31"/>
    <s v="Kleinschalige gemeenten"/>
  </r>
  <r>
    <s v="Kaag en Braassem"/>
    <n v="15"/>
    <n v="8"/>
    <n v="-7"/>
    <n v="-0.46666666666666667"/>
    <n v="15140"/>
    <n v="0.52840158520475555"/>
    <s v="Zuid-Holland"/>
    <x v="19"/>
    <s v="Kleinschalige gemeenten"/>
  </r>
  <r>
    <s v="Hengelo (O.)"/>
    <n v="101"/>
    <n v="76"/>
    <n v="-25"/>
    <n v="-0.24752475247524752"/>
    <n v="48451"/>
    <n v="1.5685950754370395"/>
    <s v="Overijssel"/>
    <x v="28"/>
    <s v="Overwegend kleinstedelijk gemeenten"/>
  </r>
  <r>
    <s v="Het Hogeland"/>
    <n v="10"/>
    <n v="13"/>
    <n v="3"/>
    <n v="0.30000000000000004"/>
    <n v="25220"/>
    <n v="0.51546391752577325"/>
    <s v="Groningen"/>
    <x v="12"/>
    <s v="Overwegend kleinstedelijk gemeenten"/>
  </r>
  <r>
    <s v="Westerveld"/>
    <n v="3"/>
    <n v="6"/>
    <n v="3"/>
    <n v="1"/>
    <n v="11846"/>
    <n v="0.50650008441668071"/>
    <s v="Drenthe"/>
    <x v="35"/>
    <s v="Kleinschalige gemeenten"/>
  </r>
  <r>
    <s v="Hulst"/>
    <n v="15"/>
    <n v="8"/>
    <n v="-7"/>
    <n v="-0.46666666666666667"/>
    <n v="16295"/>
    <n v="0.49094814360233202"/>
    <s v="Zeeland"/>
    <x v="41"/>
    <s v="Kleinschalige gemeenten"/>
  </r>
  <r>
    <s v="Wormerland"/>
    <n v="16"/>
    <n v="4"/>
    <n v="-12"/>
    <n v="-0.75"/>
    <n v="8201"/>
    <n v="0.48774539690281676"/>
    <s v="Noord-Holland"/>
    <x v="30"/>
    <s v="Kleinschalige gemeenten"/>
  </r>
  <r>
    <s v="Weststellingwerf"/>
    <n v="8"/>
    <n v="7"/>
    <n v="-1"/>
    <n v="-0.125"/>
    <n v="14714"/>
    <n v="0.47573739295908662"/>
    <s v="Friesland"/>
    <x v="39"/>
    <s v="Kleinschalige gemeenten"/>
  </r>
  <r>
    <s v="Hollands Kroon"/>
    <n v="14"/>
    <n v="13"/>
    <n v="-1"/>
    <n v="-7.1428571428571397E-2"/>
    <n v="27622"/>
    <n v="0.47063934544927954"/>
    <s v="Noord-Holland"/>
    <x v="31"/>
    <s v="Kleinschalige gemeenten"/>
  </r>
  <r>
    <s v="Hardenberg"/>
    <n v="59"/>
    <n v="29"/>
    <n v="-30"/>
    <n v="-0.50847457627118642"/>
    <n v="34210"/>
    <n v="0.8477053493130664"/>
    <s v="Overijssel"/>
    <x v="29"/>
    <s v="Kleinschalige gemeenten"/>
  </r>
  <r>
    <s v="Oude IJsselstreek"/>
    <n v="15"/>
    <n v="10"/>
    <n v="-5"/>
    <n v="-0.33333333333333337"/>
    <n v="22188"/>
    <n v="0.45069406886605373"/>
    <s v="Gelderland"/>
    <x v="36"/>
    <s v="Kleinschalige gemeenten"/>
  </r>
  <r>
    <s v="Pekela"/>
    <n v="4"/>
    <n v="3"/>
    <n v="-1"/>
    <n v="-0.25"/>
    <n v="7013"/>
    <n v="0.42777698559817484"/>
    <s v="Groningen"/>
    <x v="18"/>
    <s v="Overwegend kleinstedelijk gemeenten"/>
  </r>
  <r>
    <s v="Westerkwartier"/>
    <n v="16"/>
    <n v="15"/>
    <n v="-1"/>
    <n v="-6.25E-2"/>
    <n v="35469"/>
    <n v="0.42290450816205699"/>
    <s v="Groningen"/>
    <x v="12"/>
    <s v="Kleinschalige gemeenten"/>
  </r>
  <r>
    <s v="Enschede"/>
    <n v="263"/>
    <n v="189"/>
    <n v="-74"/>
    <n v="-0.28136882129277563"/>
    <n v="69877"/>
    <n v="2.7047526367760493"/>
    <s v="Overijssel"/>
    <x v="28"/>
    <s v="universiteitssteden"/>
  </r>
  <r>
    <s v="Lochem"/>
    <n v="22"/>
    <n v="8"/>
    <n v="-14"/>
    <n v="-0.63636363636363635"/>
    <n v="19849"/>
    <n v="0.40304297445715154"/>
    <s v="Gelderland"/>
    <x v="36"/>
    <s v="welvarende woongemeenten"/>
  </r>
  <r>
    <s v="Terschelling"/>
    <n v="0"/>
    <n v="1"/>
    <n v="1"/>
    <e v="#DIV/0!"/>
    <n v="2493"/>
    <n v="0.40112314480545525"/>
    <s v="Friesland"/>
    <x v="38"/>
    <s v="Kleinschalige gemeenten"/>
  </r>
  <r>
    <s v="Dantumadiel"/>
    <n v="2"/>
    <n v="4"/>
    <n v="2"/>
    <n v="1"/>
    <n v="10165"/>
    <n v="0.39350713231677326"/>
    <s v="Friesland"/>
    <x v="38"/>
    <s v="Kleinschalige gemeenten"/>
  </r>
  <r>
    <s v="Oudewater"/>
    <n v="7"/>
    <n v="2"/>
    <n v="-5"/>
    <n v="-0.7142857142857143"/>
    <n v="5225"/>
    <n v="0.38277511961722488"/>
    <s v="Utrecht"/>
    <x v="1"/>
    <s v="Kleinschalige gemeenten"/>
  </r>
  <r>
    <s v="Scherpenzeel"/>
    <n v="9"/>
    <n v="2"/>
    <n v="-7"/>
    <n v="-0.77777777777777779"/>
    <n v="5247"/>
    <n v="0.38117019249094719"/>
    <s v="Gelderland"/>
    <x v="20"/>
    <s v="Kleinschalige gemeenten"/>
  </r>
  <r>
    <s v="Drechterland"/>
    <n v="16"/>
    <n v="4"/>
    <n v="-12"/>
    <n v="-0.75"/>
    <n v="10538"/>
    <n v="0.37957866767887644"/>
    <s v="Noord-Holland"/>
    <x v="31"/>
    <s v="Kleinschalige gemeenten"/>
  </r>
  <r>
    <s v="Buren"/>
    <n v="8"/>
    <n v="6"/>
    <n v="-2"/>
    <n v="-0.25"/>
    <n v="16356"/>
    <n v="0.36683785766691124"/>
    <s v="Gelderland"/>
    <x v="26"/>
    <s v="Kleinschalige gemeenten"/>
  </r>
  <r>
    <s v="Waterland"/>
    <n v="8"/>
    <n v="3"/>
    <n v="-5"/>
    <n v="-0.625"/>
    <n v="8274"/>
    <n v="0.36258158085569253"/>
    <s v="Noord-Holland"/>
    <x v="5"/>
    <s v="welvarende woongemeenten"/>
  </r>
  <r>
    <s v="Bronckhorst"/>
    <n v="12"/>
    <n v="8"/>
    <n v="-4"/>
    <n v="-0.33333333333333337"/>
    <n v="22291"/>
    <n v="0.35888923780898119"/>
    <s v="Gelderland"/>
    <x v="36"/>
    <s v="Kleinschalige gemeenten"/>
  </r>
  <r>
    <s v="De Wolden"/>
    <n v="10"/>
    <n v="5"/>
    <n v="-5"/>
    <n v="-0.5"/>
    <n v="14693"/>
    <n v="0.3402981011365957"/>
    <s v="Drenthe"/>
    <x v="35"/>
    <s v="Kleinschalige gemeenten"/>
  </r>
  <r>
    <s v="Aalten"/>
    <n v="5"/>
    <n v="5"/>
    <n v="0"/>
    <n v="0"/>
    <n v="14772"/>
    <n v="0.33847820200379092"/>
    <s v="Gelderland"/>
    <x v="36"/>
    <s v="Kleinschalige gemeenten"/>
  </r>
  <r>
    <s v="West Maas en Waal"/>
    <n v="15"/>
    <n v="4"/>
    <n v="-11"/>
    <n v="-0.73333333333333339"/>
    <n v="11965"/>
    <n v="0.33430839949853741"/>
    <s v="Gelderland"/>
    <x v="26"/>
    <s v="Kleinschalige gemeenten"/>
  </r>
  <r>
    <s v="Achtkarspelen"/>
    <n v="5"/>
    <n v="5"/>
    <n v="0"/>
    <n v="0"/>
    <n v="15290"/>
    <n v="0.32701111837802488"/>
    <s v="Friesland"/>
    <x v="38"/>
    <s v="Kleinschalige gemeenten"/>
  </r>
  <r>
    <s v="Borsele"/>
    <n v="5"/>
    <n v="4"/>
    <n v="-1"/>
    <n v="-0.19999999999999996"/>
    <n v="13423"/>
    <n v="0.29799597705430975"/>
    <s v="Zeeland"/>
    <x v="32"/>
    <s v="Kleinschalige gemeenten"/>
  </r>
  <r>
    <s v="Noardeast-Fryslân"/>
    <n v="10"/>
    <n v="7"/>
    <n v="-3"/>
    <n v="-0.30000000000000004"/>
    <n v="24475"/>
    <n v="0.28600612870275793"/>
    <s v="Friesland"/>
    <x v="38"/>
    <s v="Kleinschalige gemeenten"/>
  </r>
  <r>
    <s v="De Fryske Marren"/>
    <n v="14"/>
    <n v="8"/>
    <n v="-6"/>
    <n v="-0.4285714285714286"/>
    <n v="29134"/>
    <n v="0.27459325873549806"/>
    <s v="Friesland"/>
    <x v="40"/>
    <s v="Kleinschalige gemeenten"/>
  </r>
  <r>
    <s v="Ooststellingwerf"/>
    <n v="3"/>
    <n v="4"/>
    <n v="1"/>
    <n v="0.33333333333333326"/>
    <n v="14762"/>
    <n v="0.27096599376778219"/>
    <s v="Friesland"/>
    <x v="39"/>
    <s v="Overwegend kleinstedelijk gemeenten"/>
  </r>
  <r>
    <s v="Oost Gelre"/>
    <n v="12"/>
    <n v="4"/>
    <n v="-8"/>
    <n v="-0.66666666666666674"/>
    <n v="16757"/>
    <n v="0.23870621232917588"/>
    <s v="Gelderland"/>
    <x v="36"/>
    <s v="Kleinschalige gemeenten"/>
  </r>
  <r>
    <s v="Berkelland"/>
    <n v="9"/>
    <n v="6"/>
    <n v="-3"/>
    <n v="-0.33333333333333337"/>
    <n v="25396"/>
    <n v="0.23625767837454717"/>
    <s v="Gelderland"/>
    <x v="36"/>
    <s v="Kleinschalige gemeenten"/>
  </r>
  <r>
    <s v="Waadhoeke"/>
    <n v="10"/>
    <n v="5"/>
    <n v="-5"/>
    <n v="-0.5"/>
    <n v="24900"/>
    <n v="0.20080321285140562"/>
    <s v="Friesland"/>
    <x v="38"/>
    <s v="Kleinschalige gemeenten"/>
  </r>
  <r>
    <s v="Tytsjerksteradiel"/>
    <n v="6"/>
    <n v="1"/>
    <n v="-5"/>
    <n v="-0.83333333333333337"/>
    <n v="17575"/>
    <n v="5.6899004267425321E-2"/>
    <s v="Friesland"/>
    <x v="38"/>
    <s v="Kleinschalige gemeenten"/>
  </r>
  <r>
    <s v="Ameland"/>
    <n v="0"/>
    <n v="0"/>
    <n v="0"/>
    <e v="#DIV/0!"/>
    <n v="1988"/>
    <n v="0"/>
    <s v="Friesland"/>
    <x v="38"/>
    <s v="Kleinschalige gemeenten"/>
  </r>
  <r>
    <s v="Schiermonnikoog"/>
    <n v="0"/>
    <n v="0"/>
    <n v="0"/>
    <e v="#DIV/0!"/>
    <n v="364"/>
    <n v="0"/>
    <s v="Friesland"/>
    <x v="38"/>
    <s v="Overwegend kleinstedelijk gemeenten"/>
  </r>
  <r>
    <s v="Vlieland"/>
    <n v="0"/>
    <n v="0"/>
    <n v="0"/>
    <e v="#DIV/0!"/>
    <n v="475"/>
    <n v="0"/>
    <s v="Friesland"/>
    <x v="38"/>
    <s v="Kleinschalige gemeenten"/>
  </r>
  <r>
    <s v="Oldenzaal"/>
    <n v="95"/>
    <n v="11"/>
    <n v="-84"/>
    <n v="-0.88421052631578945"/>
    <n v="16712"/>
    <n v="0.65820966969842032"/>
    <s v="Overijssel"/>
    <x v="28"/>
    <s v="Kleinschalige gemeenten"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  <r>
    <m/>
    <m/>
    <m/>
    <m/>
    <m/>
    <m/>
    <m/>
    <m/>
    <x v="4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Corop subgebied" cacheId="236" applyNumberFormats="0" applyBorderFormats="0" applyFontFormats="0" applyPatternFormats="0" applyAlignmentFormats="0" applyWidthHeightFormats="0" dataCaption="" updatedVersion="8" compact="0" compactData="0">
  <location ref="A1:D47" firstHeaderRow="1" firstDataRow="2" firstDataCol="1"/>
  <pivotFields count="10">
    <pivotField name="Regio's" compact="0" outline="0" multipleItemSelectionAllowed="1" showAll="0"/>
    <pivotField name="2022" dataField="1" compact="0" outline="0" multipleItemSelectionAllowed="1" showAll="0"/>
    <pivotField name="2023" dataField="1" compact="0" outline="0" multipleItemSelectionAllowed="1" showAll="0"/>
    <pivotField name="Verschil" compact="0" outline="0" multipleItemSelectionAllowed="1" showAll="0"/>
    <pivotField name="Procentueel verschil" compact="0" outline="0" multipleItemSelectionAllowed="1" showAll="0"/>
    <pivotField name="aantal auto's" dataField="1" compact="0" outline="0" multipleItemSelectionAllowed="1" showAll="0"/>
    <pivotField name="per 1000 auto's" compact="0" numFmtId="166" outline="0" multipleItemSelectionAllowed="1" showAll="0"/>
    <pivotField name="Provincie" compact="0" numFmtId="10" outline="0" multipleItemSelectionAllowed="1" showAll="0"/>
    <pivotField name="COROP subregio" axis="axisRow" compact="0" numFmtId="10" outline="0" multipleItemSelectionAllowed="1" showAll="0" sortType="ascending">
      <items count="45">
        <item x="36"/>
        <item x="6"/>
        <item x="11"/>
        <item x="19"/>
        <item x="27"/>
        <item x="0"/>
        <item x="16"/>
        <item x="17"/>
        <item x="34"/>
        <item x="33"/>
        <item x="4"/>
        <item x="21"/>
        <item x="31"/>
        <item x="9"/>
        <item x="15"/>
        <item x="14"/>
        <item x="38"/>
        <item x="22"/>
        <item x="29"/>
        <item x="18"/>
        <item x="13"/>
        <item x="12"/>
        <item x="5"/>
        <item x="37"/>
        <item x="25"/>
        <item x="32"/>
        <item x="2"/>
        <item x="8"/>
        <item x="28"/>
        <item x="1"/>
        <item x="20"/>
        <item x="10"/>
        <item x="30"/>
        <item x="41"/>
        <item x="7"/>
        <item x="24"/>
        <item x="39"/>
        <item x="3"/>
        <item x="23"/>
        <item x="35"/>
        <item x="40"/>
        <item x="26"/>
        <item x="42"/>
        <item x="43"/>
        <item t="default"/>
      </items>
    </pivotField>
    <pivotField name="type" compact="0" outline="0" multipleItemSelectionAllowed="1" showAll="0"/>
  </pivotFields>
  <rowFields count="1">
    <field x="8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2022" fld="1" baseField="0"/>
    <dataField name="SUM of 2023" fld="2" baseField="0"/>
    <dataField name="SUM of aantal auto's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workbookViewId="0">
      <selection activeCell="K2" sqref="K2"/>
    </sheetView>
  </sheetViews>
  <sheetFormatPr baseColWidth="10" defaultColWidth="11.1640625" defaultRowHeight="15" customHeight="1" x14ac:dyDescent="0.2"/>
  <cols>
    <col min="1" max="26" width="8.33203125" customWidth="1"/>
  </cols>
  <sheetData>
    <row r="1" spans="1:23" ht="15.75" customHeight="1" x14ac:dyDescent="0.2">
      <c r="A1" s="1" t="s">
        <v>0</v>
      </c>
    </row>
    <row r="2" spans="1:23" ht="15.75" customHeight="1" x14ac:dyDescent="0.2">
      <c r="A2" s="1" t="s">
        <v>1</v>
      </c>
    </row>
    <row r="3" spans="1:23" ht="15.75" customHeight="1" x14ac:dyDescent="0.2"/>
    <row r="4" spans="1:23" ht="15.75" customHeight="1" x14ac:dyDescent="0.2">
      <c r="A4" s="1" t="s">
        <v>2</v>
      </c>
      <c r="B4" s="1" t="s">
        <v>3</v>
      </c>
      <c r="C4" s="1" t="s">
        <v>3</v>
      </c>
      <c r="D4" s="1" t="s">
        <v>3</v>
      </c>
      <c r="E4" s="1" t="s">
        <v>3</v>
      </c>
      <c r="F4" s="1" t="s">
        <v>3</v>
      </c>
      <c r="G4" s="45" t="s">
        <v>3</v>
      </c>
      <c r="H4" s="1" t="s">
        <v>3</v>
      </c>
      <c r="I4" s="1" t="s">
        <v>3</v>
      </c>
      <c r="J4" s="1" t="s">
        <v>3</v>
      </c>
      <c r="K4" s="1" t="s">
        <v>3</v>
      </c>
      <c r="M4" s="1" t="s">
        <v>3</v>
      </c>
      <c r="N4" s="1" t="s">
        <v>3</v>
      </c>
      <c r="O4" s="1" t="s">
        <v>3</v>
      </c>
      <c r="P4" s="1" t="s">
        <v>3</v>
      </c>
      <c r="Q4" s="1" t="s">
        <v>3</v>
      </c>
      <c r="R4" s="1" t="s">
        <v>3</v>
      </c>
      <c r="S4" s="1" t="s">
        <v>3</v>
      </c>
      <c r="T4" s="1" t="s">
        <v>3</v>
      </c>
      <c r="U4" s="1" t="s">
        <v>3</v>
      </c>
      <c r="V4" s="1" t="s">
        <v>3</v>
      </c>
    </row>
    <row r="5" spans="1:23" ht="1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>
        <v>2023</v>
      </c>
    </row>
    <row r="6" spans="1:23" ht="15.75" customHeight="1" x14ac:dyDescent="0.2">
      <c r="A6" s="1" t="s">
        <v>25</v>
      </c>
      <c r="B6" s="1" t="s">
        <v>26</v>
      </c>
      <c r="C6" s="1" t="s">
        <v>26</v>
      </c>
      <c r="D6" s="1" t="s">
        <v>26</v>
      </c>
      <c r="E6" s="1" t="s">
        <v>26</v>
      </c>
      <c r="F6" s="1" t="s">
        <v>26</v>
      </c>
      <c r="G6" s="1" t="s">
        <v>26</v>
      </c>
      <c r="H6" s="1" t="s">
        <v>26</v>
      </c>
      <c r="I6" s="1" t="s">
        <v>26</v>
      </c>
      <c r="J6" s="1" t="s">
        <v>26</v>
      </c>
      <c r="K6" s="1" t="s">
        <v>26</v>
      </c>
      <c r="L6" s="1">
        <v>2022</v>
      </c>
      <c r="M6" s="1" t="s">
        <v>26</v>
      </c>
      <c r="N6" s="1" t="s">
        <v>26</v>
      </c>
      <c r="O6" s="1" t="s">
        <v>26</v>
      </c>
      <c r="P6" s="1" t="s">
        <v>26</v>
      </c>
      <c r="Q6" s="1" t="s">
        <v>26</v>
      </c>
      <c r="R6" s="1" t="s">
        <v>26</v>
      </c>
      <c r="S6" s="1" t="s">
        <v>26</v>
      </c>
      <c r="T6" s="1" t="s">
        <v>26</v>
      </c>
      <c r="U6" s="1" t="s">
        <v>26</v>
      </c>
      <c r="V6" s="1" t="s">
        <v>26</v>
      </c>
    </row>
    <row r="7" spans="1:23" ht="15.75" customHeight="1" x14ac:dyDescent="0.2">
      <c r="A7" s="1" t="s">
        <v>27</v>
      </c>
      <c r="B7" s="1" t="s">
        <v>28</v>
      </c>
      <c r="C7" s="1">
        <v>1</v>
      </c>
      <c r="D7" s="1" t="s">
        <v>28</v>
      </c>
      <c r="E7" s="1">
        <v>1</v>
      </c>
      <c r="F7" s="1" t="s">
        <v>28</v>
      </c>
      <c r="G7" s="1" t="s">
        <v>28</v>
      </c>
      <c r="H7" s="1">
        <v>1</v>
      </c>
      <c r="I7" s="1" t="s">
        <v>28</v>
      </c>
      <c r="J7" s="1">
        <v>2</v>
      </c>
      <c r="K7" s="1" t="s">
        <v>28</v>
      </c>
      <c r="L7" s="1">
        <f t="shared" ref="L7:L261" si="0">SUM(B7:K7)</f>
        <v>5</v>
      </c>
      <c r="M7" s="1">
        <v>3</v>
      </c>
      <c r="N7" s="1">
        <v>2</v>
      </c>
      <c r="O7" s="1">
        <v>2</v>
      </c>
      <c r="P7" s="1">
        <v>2</v>
      </c>
      <c r="Q7" s="1">
        <v>1</v>
      </c>
      <c r="R7" s="1" t="s">
        <v>28</v>
      </c>
      <c r="S7" s="1" t="s">
        <v>28</v>
      </c>
      <c r="T7" s="1">
        <v>2</v>
      </c>
      <c r="U7" s="1" t="s">
        <v>28</v>
      </c>
      <c r="V7" s="1" t="s">
        <v>28</v>
      </c>
      <c r="W7" s="1">
        <f t="shared" ref="W7:W261" si="1">SUM(M7:V7)</f>
        <v>12</v>
      </c>
    </row>
    <row r="8" spans="1:23" ht="15.75" customHeight="1" x14ac:dyDescent="0.2">
      <c r="A8" s="1" t="s">
        <v>29</v>
      </c>
      <c r="B8" s="1">
        <v>1</v>
      </c>
      <c r="C8" s="1">
        <v>2</v>
      </c>
      <c r="D8" s="1">
        <v>4</v>
      </c>
      <c r="E8" s="1">
        <v>2</v>
      </c>
      <c r="F8" s="1" t="s">
        <v>28</v>
      </c>
      <c r="G8" s="1">
        <v>7</v>
      </c>
      <c r="H8" s="1">
        <v>3</v>
      </c>
      <c r="I8" s="1">
        <v>2</v>
      </c>
      <c r="J8" s="1">
        <v>2</v>
      </c>
      <c r="K8" s="1" t="s">
        <v>28</v>
      </c>
      <c r="L8" s="1">
        <f t="shared" si="0"/>
        <v>23</v>
      </c>
      <c r="M8" s="1">
        <v>5</v>
      </c>
      <c r="N8" s="1">
        <v>1</v>
      </c>
      <c r="O8" s="1">
        <v>2</v>
      </c>
      <c r="P8" s="1">
        <v>2</v>
      </c>
      <c r="Q8" s="1">
        <v>5</v>
      </c>
      <c r="R8" s="1">
        <v>1</v>
      </c>
      <c r="S8" s="1">
        <v>1</v>
      </c>
      <c r="T8" s="1">
        <v>11</v>
      </c>
      <c r="U8" s="1">
        <v>7</v>
      </c>
      <c r="V8" s="1">
        <v>9</v>
      </c>
      <c r="W8" s="1">
        <f t="shared" si="1"/>
        <v>44</v>
      </c>
    </row>
    <row r="9" spans="1:23" ht="15.75" customHeight="1" x14ac:dyDescent="0.2">
      <c r="A9" s="1" t="s">
        <v>30</v>
      </c>
      <c r="B9" s="1">
        <v>1</v>
      </c>
      <c r="C9" s="1">
        <v>2</v>
      </c>
      <c r="D9" s="1" t="s">
        <v>28</v>
      </c>
      <c r="E9" s="1">
        <v>1</v>
      </c>
      <c r="F9" s="1" t="s">
        <v>28</v>
      </c>
      <c r="G9" s="1" t="s">
        <v>28</v>
      </c>
      <c r="H9" s="1">
        <v>1</v>
      </c>
      <c r="I9" s="1" t="s">
        <v>28</v>
      </c>
      <c r="J9" s="1" t="s">
        <v>28</v>
      </c>
      <c r="K9" s="1" t="s">
        <v>28</v>
      </c>
      <c r="L9" s="1">
        <f t="shared" si="0"/>
        <v>5</v>
      </c>
      <c r="M9" s="1">
        <v>2</v>
      </c>
      <c r="N9" s="1">
        <v>1</v>
      </c>
      <c r="O9" s="1" t="s">
        <v>28</v>
      </c>
      <c r="P9" s="1">
        <v>1</v>
      </c>
      <c r="Q9" s="1">
        <v>1</v>
      </c>
      <c r="R9" s="1" t="s">
        <v>28</v>
      </c>
      <c r="S9" s="1" t="s">
        <v>28</v>
      </c>
      <c r="T9" s="1" t="s">
        <v>28</v>
      </c>
      <c r="U9" s="1" t="s">
        <v>28</v>
      </c>
      <c r="V9" s="1" t="s">
        <v>28</v>
      </c>
      <c r="W9" s="1">
        <f t="shared" si="1"/>
        <v>5</v>
      </c>
    </row>
    <row r="10" spans="1:23" ht="15.75" customHeight="1" x14ac:dyDescent="0.2">
      <c r="A10" s="1" t="s">
        <v>31</v>
      </c>
      <c r="B10" s="1">
        <v>2</v>
      </c>
      <c r="C10" s="1" t="s">
        <v>28</v>
      </c>
      <c r="D10" s="1" t="s">
        <v>28</v>
      </c>
      <c r="E10" s="1">
        <v>1</v>
      </c>
      <c r="F10" s="1" t="s">
        <v>28</v>
      </c>
      <c r="G10" s="1">
        <v>1</v>
      </c>
      <c r="H10" s="1" t="s">
        <v>28</v>
      </c>
      <c r="I10" s="1">
        <v>1</v>
      </c>
      <c r="J10" s="1" t="s">
        <v>28</v>
      </c>
      <c r="K10" s="1" t="s">
        <v>28</v>
      </c>
      <c r="L10" s="1">
        <f t="shared" si="0"/>
        <v>5</v>
      </c>
      <c r="M10" s="1">
        <v>2</v>
      </c>
      <c r="N10" s="1" t="s">
        <v>28</v>
      </c>
      <c r="O10" s="1" t="s">
        <v>28</v>
      </c>
      <c r="P10" s="1" t="s">
        <v>28</v>
      </c>
      <c r="Q10" s="1" t="s">
        <v>28</v>
      </c>
      <c r="R10" s="1">
        <v>1</v>
      </c>
      <c r="S10" s="1">
        <v>1</v>
      </c>
      <c r="T10" s="1" t="s">
        <v>28</v>
      </c>
      <c r="U10" s="1">
        <v>1</v>
      </c>
      <c r="V10" s="1" t="s">
        <v>28</v>
      </c>
      <c r="W10" s="1">
        <f t="shared" si="1"/>
        <v>5</v>
      </c>
    </row>
    <row r="11" spans="1:23" ht="15.75" customHeight="1" x14ac:dyDescent="0.2">
      <c r="A11" s="1" t="s">
        <v>32</v>
      </c>
      <c r="B11" s="1">
        <v>4</v>
      </c>
      <c r="C11" s="1">
        <v>1</v>
      </c>
      <c r="D11" s="1">
        <v>2</v>
      </c>
      <c r="E11" s="1">
        <v>1</v>
      </c>
      <c r="F11" s="1" t="s">
        <v>28</v>
      </c>
      <c r="G11" s="1">
        <v>2</v>
      </c>
      <c r="H11" s="1">
        <v>1</v>
      </c>
      <c r="I11" s="1" t="s">
        <v>28</v>
      </c>
      <c r="J11" s="1">
        <v>1</v>
      </c>
      <c r="K11" s="1">
        <v>4</v>
      </c>
      <c r="L11" s="1">
        <f t="shared" si="0"/>
        <v>16</v>
      </c>
      <c r="M11" s="1">
        <v>2</v>
      </c>
      <c r="N11" s="1">
        <v>5</v>
      </c>
      <c r="O11" s="1">
        <v>3</v>
      </c>
      <c r="P11" s="1">
        <v>2</v>
      </c>
      <c r="Q11" s="1" t="s">
        <v>28</v>
      </c>
      <c r="R11" s="1">
        <v>2</v>
      </c>
      <c r="S11" s="1">
        <v>2</v>
      </c>
      <c r="T11" s="1" t="s">
        <v>28</v>
      </c>
      <c r="U11" s="1">
        <v>1</v>
      </c>
      <c r="V11" s="1">
        <v>1</v>
      </c>
      <c r="W11" s="1">
        <f t="shared" si="1"/>
        <v>18</v>
      </c>
    </row>
    <row r="12" spans="1:23" ht="15.75" customHeight="1" x14ac:dyDescent="0.2">
      <c r="A12" s="1" t="s">
        <v>33</v>
      </c>
      <c r="B12" s="1">
        <v>5</v>
      </c>
      <c r="C12" s="1">
        <v>3</v>
      </c>
      <c r="D12" s="1">
        <v>4</v>
      </c>
      <c r="E12" s="1">
        <v>2</v>
      </c>
      <c r="F12" s="1">
        <v>5</v>
      </c>
      <c r="G12" s="1">
        <v>6</v>
      </c>
      <c r="H12" s="1">
        <v>2</v>
      </c>
      <c r="I12" s="1">
        <v>4</v>
      </c>
      <c r="J12" s="1">
        <v>3</v>
      </c>
      <c r="K12" s="1">
        <v>3</v>
      </c>
      <c r="L12" s="1">
        <f t="shared" si="0"/>
        <v>37</v>
      </c>
      <c r="M12" s="1">
        <v>2</v>
      </c>
      <c r="N12" s="1">
        <v>8</v>
      </c>
      <c r="O12" s="1">
        <v>1</v>
      </c>
      <c r="P12" s="1">
        <v>8</v>
      </c>
      <c r="Q12" s="1">
        <v>3</v>
      </c>
      <c r="R12" s="1">
        <v>4</v>
      </c>
      <c r="S12" s="1">
        <v>6</v>
      </c>
      <c r="T12" s="1">
        <v>5</v>
      </c>
      <c r="U12" s="1">
        <v>2</v>
      </c>
      <c r="V12" s="1">
        <v>5</v>
      </c>
      <c r="W12" s="1">
        <f t="shared" si="1"/>
        <v>44</v>
      </c>
    </row>
    <row r="13" spans="1:23" ht="15.75" customHeight="1" x14ac:dyDescent="0.2">
      <c r="A13" s="1" t="s">
        <v>34</v>
      </c>
      <c r="B13" s="1">
        <v>8</v>
      </c>
      <c r="C13" s="1">
        <v>4</v>
      </c>
      <c r="D13" s="1">
        <v>33</v>
      </c>
      <c r="E13" s="1">
        <v>10</v>
      </c>
      <c r="F13" s="1">
        <v>20</v>
      </c>
      <c r="G13" s="1">
        <v>24</v>
      </c>
      <c r="H13" s="1">
        <v>31</v>
      </c>
      <c r="I13" s="1">
        <v>10</v>
      </c>
      <c r="J13" s="1">
        <v>9</v>
      </c>
      <c r="K13" s="1">
        <v>3</v>
      </c>
      <c r="L13" s="1">
        <f t="shared" si="0"/>
        <v>152</v>
      </c>
      <c r="M13" s="1">
        <v>9</v>
      </c>
      <c r="N13" s="1">
        <v>17</v>
      </c>
      <c r="O13" s="1">
        <v>14</v>
      </c>
      <c r="P13" s="1">
        <v>28</v>
      </c>
      <c r="Q13" s="1">
        <v>26</v>
      </c>
      <c r="R13" s="1">
        <v>19</v>
      </c>
      <c r="S13" s="1">
        <v>8</v>
      </c>
      <c r="T13" s="1">
        <v>17</v>
      </c>
      <c r="U13" s="1">
        <v>11</v>
      </c>
      <c r="V13" s="1">
        <v>17</v>
      </c>
      <c r="W13" s="1">
        <f t="shared" si="1"/>
        <v>166</v>
      </c>
    </row>
    <row r="14" spans="1:23" ht="15.75" customHeight="1" x14ac:dyDescent="0.2">
      <c r="A14" s="1" t="s">
        <v>35</v>
      </c>
      <c r="B14" s="1">
        <v>4</v>
      </c>
      <c r="C14" s="1">
        <v>5</v>
      </c>
      <c r="D14" s="1">
        <v>4</v>
      </c>
      <c r="E14" s="1">
        <v>3</v>
      </c>
      <c r="F14" s="1">
        <v>8</v>
      </c>
      <c r="G14" s="1">
        <v>6</v>
      </c>
      <c r="H14" s="1">
        <v>3</v>
      </c>
      <c r="I14" s="1">
        <v>6</v>
      </c>
      <c r="J14" s="1">
        <v>11</v>
      </c>
      <c r="K14" s="1">
        <v>10</v>
      </c>
      <c r="L14" s="1">
        <f t="shared" si="0"/>
        <v>60</v>
      </c>
      <c r="M14" s="1">
        <v>11</v>
      </c>
      <c r="N14" s="1">
        <v>8</v>
      </c>
      <c r="O14" s="1">
        <v>11</v>
      </c>
      <c r="P14" s="1">
        <v>5</v>
      </c>
      <c r="Q14" s="1">
        <v>7</v>
      </c>
      <c r="R14" s="1">
        <v>3</v>
      </c>
      <c r="S14" s="1">
        <v>4</v>
      </c>
      <c r="T14" s="1">
        <v>1</v>
      </c>
      <c r="U14" s="1">
        <v>4</v>
      </c>
      <c r="V14" s="1">
        <v>6</v>
      </c>
      <c r="W14" s="1">
        <f t="shared" si="1"/>
        <v>60</v>
      </c>
    </row>
    <row r="15" spans="1:23" ht="15.75" customHeight="1" x14ac:dyDescent="0.2">
      <c r="A15" s="1" t="s">
        <v>36</v>
      </c>
      <c r="B15" s="1">
        <v>37</v>
      </c>
      <c r="C15" s="1">
        <v>15</v>
      </c>
      <c r="D15" s="1">
        <v>26</v>
      </c>
      <c r="E15" s="1">
        <v>29</v>
      </c>
      <c r="F15" s="1">
        <v>29</v>
      </c>
      <c r="G15" s="1">
        <v>30</v>
      </c>
      <c r="H15" s="1">
        <v>26</v>
      </c>
      <c r="I15" s="1">
        <v>28</v>
      </c>
      <c r="J15" s="1">
        <v>47</v>
      </c>
      <c r="K15" s="1">
        <v>26</v>
      </c>
      <c r="L15" s="1">
        <f t="shared" si="0"/>
        <v>293</v>
      </c>
      <c r="M15" s="1">
        <v>53</v>
      </c>
      <c r="N15" s="1">
        <v>24</v>
      </c>
      <c r="O15" s="1">
        <v>21</v>
      </c>
      <c r="P15" s="1">
        <v>28</v>
      </c>
      <c r="Q15" s="1">
        <v>27</v>
      </c>
      <c r="R15" s="1">
        <v>35</v>
      </c>
      <c r="S15" s="1">
        <v>43</v>
      </c>
      <c r="T15" s="1">
        <v>49</v>
      </c>
      <c r="U15" s="1">
        <v>44</v>
      </c>
      <c r="V15" s="1">
        <v>37</v>
      </c>
      <c r="W15" s="1">
        <f t="shared" si="1"/>
        <v>361</v>
      </c>
    </row>
    <row r="16" spans="1:23" ht="15.75" customHeight="1" x14ac:dyDescent="0.2">
      <c r="A16" s="1" t="s">
        <v>37</v>
      </c>
      <c r="B16" s="1">
        <v>9</v>
      </c>
      <c r="C16" s="1">
        <v>17</v>
      </c>
      <c r="D16" s="1">
        <v>15</v>
      </c>
      <c r="E16" s="1">
        <v>12</v>
      </c>
      <c r="F16" s="1">
        <v>3</v>
      </c>
      <c r="G16" s="1">
        <v>12</v>
      </c>
      <c r="H16" s="1">
        <v>6</v>
      </c>
      <c r="I16" s="1">
        <v>4</v>
      </c>
      <c r="J16" s="1">
        <v>7</v>
      </c>
      <c r="K16" s="1">
        <v>13</v>
      </c>
      <c r="L16" s="1">
        <f t="shared" si="0"/>
        <v>98</v>
      </c>
      <c r="M16" s="1">
        <v>8</v>
      </c>
      <c r="N16" s="1">
        <v>12</v>
      </c>
      <c r="O16" s="1">
        <v>20</v>
      </c>
      <c r="P16" s="1">
        <v>6</v>
      </c>
      <c r="Q16" s="1">
        <v>8</v>
      </c>
      <c r="R16" s="1">
        <v>9</v>
      </c>
      <c r="S16" s="1">
        <v>7</v>
      </c>
      <c r="T16" s="1">
        <v>13</v>
      </c>
      <c r="U16" s="1">
        <v>6</v>
      </c>
      <c r="V16" s="1">
        <v>8</v>
      </c>
      <c r="W16" s="1">
        <f t="shared" si="1"/>
        <v>97</v>
      </c>
    </row>
    <row r="17" spans="1:23" ht="15.75" customHeight="1" x14ac:dyDescent="0.2">
      <c r="A17" s="1" t="s">
        <v>38</v>
      </c>
      <c r="B17" s="1" t="s">
        <v>28</v>
      </c>
      <c r="C17" s="1">
        <v>1</v>
      </c>
      <c r="D17" s="1" t="s">
        <v>28</v>
      </c>
      <c r="E17" s="1" t="s">
        <v>28</v>
      </c>
      <c r="F17" s="1" t="s">
        <v>28</v>
      </c>
      <c r="G17" s="1">
        <v>2</v>
      </c>
      <c r="H17" s="1" t="s">
        <v>28</v>
      </c>
      <c r="I17" s="1">
        <v>2</v>
      </c>
      <c r="J17" s="1">
        <v>1</v>
      </c>
      <c r="K17" s="1" t="s">
        <v>28</v>
      </c>
      <c r="L17" s="1">
        <f t="shared" si="0"/>
        <v>6</v>
      </c>
      <c r="M17" s="1" t="s">
        <v>28</v>
      </c>
      <c r="N17" s="1" t="s">
        <v>28</v>
      </c>
      <c r="O17" s="1" t="s">
        <v>28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  <c r="V17" s="1" t="s">
        <v>28</v>
      </c>
      <c r="W17" s="1">
        <f t="shared" si="1"/>
        <v>6</v>
      </c>
    </row>
    <row r="18" spans="1:23" ht="15.75" customHeight="1" x14ac:dyDescent="0.2">
      <c r="A18" s="1" t="s">
        <v>39</v>
      </c>
      <c r="B18" s="1">
        <v>2</v>
      </c>
      <c r="C18" s="1">
        <v>1</v>
      </c>
      <c r="D18" s="1">
        <v>4</v>
      </c>
      <c r="E18" s="1">
        <v>3</v>
      </c>
      <c r="F18" s="1">
        <v>4</v>
      </c>
      <c r="G18" s="1">
        <v>2</v>
      </c>
      <c r="H18" s="1">
        <v>5</v>
      </c>
      <c r="I18" s="1">
        <v>3</v>
      </c>
      <c r="J18" s="1">
        <v>3</v>
      </c>
      <c r="K18" s="1">
        <v>1</v>
      </c>
      <c r="L18" s="1">
        <f t="shared" si="0"/>
        <v>28</v>
      </c>
      <c r="M18" s="1">
        <v>4</v>
      </c>
      <c r="N18" s="1">
        <v>1</v>
      </c>
      <c r="O18" s="1">
        <v>1</v>
      </c>
      <c r="P18" s="1">
        <v>6</v>
      </c>
      <c r="Q18" s="1">
        <v>4</v>
      </c>
      <c r="R18" s="1">
        <v>3</v>
      </c>
      <c r="S18" s="1">
        <v>3</v>
      </c>
      <c r="T18" s="1">
        <v>2</v>
      </c>
      <c r="U18" s="1">
        <v>1</v>
      </c>
      <c r="V18" s="1">
        <v>3</v>
      </c>
      <c r="W18" s="1">
        <f t="shared" si="1"/>
        <v>28</v>
      </c>
    </row>
    <row r="19" spans="1:23" ht="15.75" customHeight="1" x14ac:dyDescent="0.2">
      <c r="A19" s="1" t="s">
        <v>40</v>
      </c>
      <c r="B19" s="1" t="s">
        <v>28</v>
      </c>
      <c r="C19" s="1" t="s">
        <v>28</v>
      </c>
      <c r="D19" s="1" t="s">
        <v>28</v>
      </c>
      <c r="E19" s="1" t="s">
        <v>28</v>
      </c>
      <c r="F19" s="1" t="s">
        <v>28</v>
      </c>
      <c r="G19" s="1" t="s">
        <v>28</v>
      </c>
      <c r="H19" s="1" t="s">
        <v>28</v>
      </c>
      <c r="I19" s="1" t="s">
        <v>28</v>
      </c>
      <c r="J19" s="1" t="s">
        <v>28</v>
      </c>
      <c r="K19" s="1" t="s">
        <v>28</v>
      </c>
      <c r="L19" s="1">
        <f t="shared" si="0"/>
        <v>0</v>
      </c>
      <c r="M19" s="1" t="s">
        <v>28</v>
      </c>
      <c r="N19" s="1" t="s">
        <v>28</v>
      </c>
      <c r="O19" s="1" t="s">
        <v>28</v>
      </c>
      <c r="P19" s="1" t="s">
        <v>28</v>
      </c>
      <c r="Q19" s="1" t="s">
        <v>28</v>
      </c>
      <c r="R19" s="1" t="s">
        <v>28</v>
      </c>
      <c r="S19" s="1" t="s">
        <v>28</v>
      </c>
      <c r="T19" s="1" t="s">
        <v>28</v>
      </c>
      <c r="U19" s="1" t="s">
        <v>28</v>
      </c>
      <c r="V19" s="1" t="s">
        <v>28</v>
      </c>
      <c r="W19" s="1">
        <f t="shared" si="1"/>
        <v>0</v>
      </c>
    </row>
    <row r="20" spans="1:23" ht="15.75" customHeight="1" x14ac:dyDescent="0.2">
      <c r="A20" s="1" t="s">
        <v>41</v>
      </c>
      <c r="B20" s="1">
        <v>36</v>
      </c>
      <c r="C20" s="1">
        <v>49</v>
      </c>
      <c r="D20" s="1">
        <v>58</v>
      </c>
      <c r="E20" s="1">
        <v>49</v>
      </c>
      <c r="F20" s="1">
        <v>34</v>
      </c>
      <c r="G20" s="1">
        <v>40</v>
      </c>
      <c r="H20" s="1">
        <v>28</v>
      </c>
      <c r="I20" s="1">
        <v>26</v>
      </c>
      <c r="J20" s="1">
        <v>27</v>
      </c>
      <c r="K20" s="1">
        <v>33</v>
      </c>
      <c r="L20" s="1">
        <f t="shared" si="0"/>
        <v>380</v>
      </c>
      <c r="M20" s="1">
        <v>14</v>
      </c>
      <c r="N20" s="1">
        <v>14</v>
      </c>
      <c r="O20" s="1">
        <v>42</v>
      </c>
      <c r="P20" s="1">
        <v>24</v>
      </c>
      <c r="Q20" s="1">
        <v>42</v>
      </c>
      <c r="R20" s="1">
        <v>51</v>
      </c>
      <c r="S20" s="1">
        <v>27</v>
      </c>
      <c r="T20" s="1">
        <v>19</v>
      </c>
      <c r="U20" s="1">
        <v>48</v>
      </c>
      <c r="V20" s="1">
        <v>41</v>
      </c>
      <c r="W20" s="1">
        <f t="shared" si="1"/>
        <v>322</v>
      </c>
    </row>
    <row r="21" spans="1:23" ht="15.75" customHeight="1" x14ac:dyDescent="0.2">
      <c r="A21" s="1" t="s">
        <v>42</v>
      </c>
      <c r="B21" s="1">
        <v>21</v>
      </c>
      <c r="C21" s="1">
        <v>21</v>
      </c>
      <c r="D21" s="1">
        <v>33</v>
      </c>
      <c r="E21" s="1">
        <v>26</v>
      </c>
      <c r="F21" s="1">
        <v>26</v>
      </c>
      <c r="G21" s="1">
        <v>20</v>
      </c>
      <c r="H21" s="1">
        <v>26</v>
      </c>
      <c r="I21" s="1">
        <v>22</v>
      </c>
      <c r="J21" s="1">
        <v>20</v>
      </c>
      <c r="K21" s="1">
        <v>49</v>
      </c>
      <c r="L21" s="1">
        <f t="shared" si="0"/>
        <v>264</v>
      </c>
      <c r="M21" s="1">
        <v>28</v>
      </c>
      <c r="N21" s="1">
        <v>12</v>
      </c>
      <c r="O21" s="1">
        <v>18</v>
      </c>
      <c r="P21" s="1">
        <v>21</v>
      </c>
      <c r="Q21" s="1">
        <v>19</v>
      </c>
      <c r="R21" s="1">
        <v>23</v>
      </c>
      <c r="S21" s="1">
        <v>21</v>
      </c>
      <c r="T21" s="1">
        <v>29</v>
      </c>
      <c r="U21" s="1">
        <v>38</v>
      </c>
      <c r="V21" s="1">
        <v>68</v>
      </c>
      <c r="W21" s="1">
        <f t="shared" si="1"/>
        <v>277</v>
      </c>
    </row>
    <row r="22" spans="1:23" ht="15.75" customHeight="1" x14ac:dyDescent="0.2">
      <c r="A22" s="1" t="s">
        <v>43</v>
      </c>
      <c r="B22" s="1">
        <v>326</v>
      </c>
      <c r="C22" s="1">
        <v>442</v>
      </c>
      <c r="D22" s="1">
        <v>490</v>
      </c>
      <c r="E22" s="1">
        <v>518</v>
      </c>
      <c r="F22" s="1">
        <v>531</v>
      </c>
      <c r="G22" s="1">
        <v>444</v>
      </c>
      <c r="H22" s="1">
        <v>526</v>
      </c>
      <c r="I22" s="1">
        <v>520</v>
      </c>
      <c r="J22" s="1">
        <v>564</v>
      </c>
      <c r="K22" s="1">
        <v>709</v>
      </c>
      <c r="L22" s="1">
        <f t="shared" si="0"/>
        <v>5070</v>
      </c>
      <c r="M22" s="1">
        <v>536</v>
      </c>
      <c r="N22" s="1">
        <v>432</v>
      </c>
      <c r="O22" s="1">
        <v>540</v>
      </c>
      <c r="P22" s="1">
        <v>478</v>
      </c>
      <c r="Q22" s="1">
        <v>580</v>
      </c>
      <c r="R22" s="1">
        <v>522</v>
      </c>
      <c r="S22" s="1">
        <v>634</v>
      </c>
      <c r="T22" s="1">
        <v>470</v>
      </c>
      <c r="U22" s="1">
        <v>641</v>
      </c>
      <c r="V22" s="1">
        <v>810</v>
      </c>
      <c r="W22" s="1">
        <f t="shared" si="1"/>
        <v>5643</v>
      </c>
    </row>
    <row r="23" spans="1:23" ht="15.75" customHeight="1" x14ac:dyDescent="0.2">
      <c r="A23" s="1" t="s">
        <v>44</v>
      </c>
      <c r="B23" s="1">
        <v>22</v>
      </c>
      <c r="C23" s="1">
        <v>20</v>
      </c>
      <c r="D23" s="1">
        <v>33</v>
      </c>
      <c r="E23" s="1">
        <v>22</v>
      </c>
      <c r="F23" s="1">
        <v>8</v>
      </c>
      <c r="G23" s="1">
        <v>25</v>
      </c>
      <c r="H23" s="1">
        <v>24</v>
      </c>
      <c r="I23" s="1">
        <v>15</v>
      </c>
      <c r="J23" s="1">
        <v>20</v>
      </c>
      <c r="K23" s="1">
        <v>23</v>
      </c>
      <c r="L23" s="1">
        <f t="shared" si="0"/>
        <v>212</v>
      </c>
      <c r="M23" s="1">
        <v>20</v>
      </c>
      <c r="N23" s="1">
        <v>23</v>
      </c>
      <c r="O23" s="1">
        <v>15</v>
      </c>
      <c r="P23" s="1">
        <v>7</v>
      </c>
      <c r="Q23" s="1">
        <v>24</v>
      </c>
      <c r="R23" s="1">
        <v>31</v>
      </c>
      <c r="S23" s="1">
        <v>15</v>
      </c>
      <c r="T23" s="1">
        <v>25</v>
      </c>
      <c r="U23" s="1">
        <v>76</v>
      </c>
      <c r="V23" s="1">
        <v>30</v>
      </c>
      <c r="W23" s="1">
        <f t="shared" si="1"/>
        <v>266</v>
      </c>
    </row>
    <row r="24" spans="1:23" ht="15.75" customHeight="1" x14ac:dyDescent="0.2">
      <c r="A24" s="1" t="s">
        <v>45</v>
      </c>
      <c r="B24" s="1">
        <v>25</v>
      </c>
      <c r="C24" s="1">
        <v>30</v>
      </c>
      <c r="D24" s="1">
        <v>37</v>
      </c>
      <c r="E24" s="1">
        <v>15</v>
      </c>
      <c r="F24" s="1">
        <v>38</v>
      </c>
      <c r="G24" s="1">
        <v>26</v>
      </c>
      <c r="H24" s="1">
        <v>35</v>
      </c>
      <c r="I24" s="1">
        <v>20</v>
      </c>
      <c r="J24" s="1">
        <v>34</v>
      </c>
      <c r="K24" s="1">
        <v>51</v>
      </c>
      <c r="L24" s="1">
        <f t="shared" si="0"/>
        <v>311</v>
      </c>
      <c r="M24" s="1">
        <v>56</v>
      </c>
      <c r="N24" s="1">
        <v>33</v>
      </c>
      <c r="O24" s="1">
        <v>33</v>
      </c>
      <c r="P24" s="1">
        <v>22</v>
      </c>
      <c r="Q24" s="1">
        <v>32</v>
      </c>
      <c r="R24" s="1">
        <v>26</v>
      </c>
      <c r="S24" s="1">
        <v>37</v>
      </c>
      <c r="T24" s="1">
        <v>35</v>
      </c>
      <c r="U24" s="1">
        <v>26</v>
      </c>
      <c r="V24" s="1">
        <v>43</v>
      </c>
      <c r="W24" s="1">
        <f t="shared" si="1"/>
        <v>343</v>
      </c>
    </row>
    <row r="25" spans="1:23" ht="15.75" customHeight="1" x14ac:dyDescent="0.2">
      <c r="A25" s="1" t="s">
        <v>46</v>
      </c>
      <c r="B25" s="1">
        <v>5</v>
      </c>
      <c r="C25" s="1">
        <v>6</v>
      </c>
      <c r="D25" s="1">
        <v>10</v>
      </c>
      <c r="E25" s="1">
        <v>16</v>
      </c>
      <c r="F25" s="1">
        <v>7</v>
      </c>
      <c r="G25" s="1">
        <v>4</v>
      </c>
      <c r="H25" s="1">
        <v>8</v>
      </c>
      <c r="I25" s="1">
        <v>15</v>
      </c>
      <c r="J25" s="1">
        <v>7</v>
      </c>
      <c r="K25" s="1">
        <v>10</v>
      </c>
      <c r="L25" s="1">
        <f t="shared" si="0"/>
        <v>88</v>
      </c>
      <c r="M25" s="1">
        <v>34</v>
      </c>
      <c r="N25" s="1">
        <v>7</v>
      </c>
      <c r="O25" s="1">
        <v>30</v>
      </c>
      <c r="P25" s="1">
        <v>12</v>
      </c>
      <c r="Q25" s="1">
        <v>20</v>
      </c>
      <c r="R25" s="1">
        <v>10</v>
      </c>
      <c r="S25" s="1">
        <v>15</v>
      </c>
      <c r="T25" s="1">
        <v>6</v>
      </c>
      <c r="U25" s="1">
        <v>27</v>
      </c>
      <c r="V25" s="1">
        <v>20</v>
      </c>
      <c r="W25" s="1">
        <f t="shared" si="1"/>
        <v>181</v>
      </c>
    </row>
    <row r="26" spans="1:23" ht="15.75" customHeight="1" x14ac:dyDescent="0.2">
      <c r="A26" s="1" t="s">
        <v>47</v>
      </c>
      <c r="B26" s="1" t="s">
        <v>28</v>
      </c>
      <c r="C26" s="1" t="s">
        <v>28</v>
      </c>
      <c r="D26" s="1">
        <v>1</v>
      </c>
      <c r="E26" s="1">
        <v>1</v>
      </c>
      <c r="F26" s="1">
        <v>3</v>
      </c>
      <c r="G26" s="1">
        <v>6</v>
      </c>
      <c r="H26" s="1">
        <v>6</v>
      </c>
      <c r="I26" s="1">
        <v>1</v>
      </c>
      <c r="J26" s="1">
        <v>3</v>
      </c>
      <c r="K26" s="1">
        <v>1</v>
      </c>
      <c r="L26" s="1">
        <f t="shared" si="0"/>
        <v>22</v>
      </c>
      <c r="M26" s="1" t="s">
        <v>28</v>
      </c>
      <c r="N26" s="1" t="s">
        <v>28</v>
      </c>
      <c r="O26" s="1" t="s">
        <v>28</v>
      </c>
      <c r="P26" s="1">
        <v>13</v>
      </c>
      <c r="Q26" s="1">
        <v>1</v>
      </c>
      <c r="R26" s="1">
        <v>4</v>
      </c>
      <c r="S26" s="1">
        <v>2</v>
      </c>
      <c r="T26" s="1" t="s">
        <v>28</v>
      </c>
      <c r="U26" s="1">
        <v>1</v>
      </c>
      <c r="V26" s="1">
        <v>1</v>
      </c>
      <c r="W26" s="1">
        <f t="shared" si="1"/>
        <v>22</v>
      </c>
    </row>
    <row r="27" spans="1:23" ht="15.75" customHeight="1" x14ac:dyDescent="0.2">
      <c r="A27" s="1" t="s">
        <v>48</v>
      </c>
      <c r="B27" s="1">
        <v>1</v>
      </c>
      <c r="C27" s="1" t="s">
        <v>28</v>
      </c>
      <c r="D27" s="1" t="s">
        <v>28</v>
      </c>
      <c r="E27" s="1" t="s">
        <v>28</v>
      </c>
      <c r="F27" s="1" t="s">
        <v>28</v>
      </c>
      <c r="G27" s="1">
        <v>1</v>
      </c>
      <c r="H27" s="1" t="s">
        <v>28</v>
      </c>
      <c r="I27" s="1" t="s">
        <v>28</v>
      </c>
      <c r="J27" s="1" t="s">
        <v>28</v>
      </c>
      <c r="K27" s="1" t="s">
        <v>28</v>
      </c>
      <c r="L27" s="1">
        <f t="shared" si="0"/>
        <v>2</v>
      </c>
      <c r="M27" s="1">
        <v>1</v>
      </c>
      <c r="N27" s="1" t="s">
        <v>28</v>
      </c>
      <c r="O27" s="1">
        <v>2</v>
      </c>
      <c r="P27" s="1" t="s">
        <v>28</v>
      </c>
      <c r="Q27" s="1" t="s">
        <v>28</v>
      </c>
      <c r="R27" s="1">
        <v>1</v>
      </c>
      <c r="S27" s="1" t="s">
        <v>28</v>
      </c>
      <c r="T27" s="1">
        <v>1</v>
      </c>
      <c r="U27" s="1">
        <v>1</v>
      </c>
      <c r="V27" s="1" t="s">
        <v>28</v>
      </c>
      <c r="W27" s="1">
        <f t="shared" si="1"/>
        <v>6</v>
      </c>
    </row>
    <row r="28" spans="1:23" ht="15.75" customHeight="1" x14ac:dyDescent="0.2">
      <c r="A28" s="1" t="s">
        <v>49</v>
      </c>
      <c r="B28" s="1">
        <v>6</v>
      </c>
      <c r="C28" s="1" t="s">
        <v>28</v>
      </c>
      <c r="D28" s="1">
        <v>11</v>
      </c>
      <c r="E28" s="1">
        <v>4</v>
      </c>
      <c r="F28" s="1">
        <v>6</v>
      </c>
      <c r="G28" s="1">
        <v>3</v>
      </c>
      <c r="H28" s="1">
        <v>4</v>
      </c>
      <c r="I28" s="1">
        <v>6</v>
      </c>
      <c r="J28" s="1">
        <v>5</v>
      </c>
      <c r="K28" s="1">
        <v>5</v>
      </c>
      <c r="L28" s="1">
        <f t="shared" si="0"/>
        <v>50</v>
      </c>
      <c r="M28" s="1">
        <v>13</v>
      </c>
      <c r="N28" s="1">
        <v>6</v>
      </c>
      <c r="O28" s="1">
        <v>4</v>
      </c>
      <c r="P28" s="1">
        <v>2</v>
      </c>
      <c r="Q28" s="1">
        <v>6</v>
      </c>
      <c r="R28" s="1">
        <v>2</v>
      </c>
      <c r="S28" s="1">
        <v>4</v>
      </c>
      <c r="T28" s="1">
        <v>2</v>
      </c>
      <c r="U28" s="1">
        <v>2</v>
      </c>
      <c r="V28" s="1">
        <v>3</v>
      </c>
      <c r="W28" s="1">
        <f t="shared" si="1"/>
        <v>44</v>
      </c>
    </row>
    <row r="29" spans="1:23" ht="15.75" customHeight="1" x14ac:dyDescent="0.2">
      <c r="A29" s="1" t="s">
        <v>50</v>
      </c>
      <c r="B29" s="1">
        <v>8</v>
      </c>
      <c r="C29" s="1">
        <v>19</v>
      </c>
      <c r="D29" s="1">
        <v>14</v>
      </c>
      <c r="E29" s="1">
        <v>3</v>
      </c>
      <c r="F29" s="1">
        <v>10</v>
      </c>
      <c r="G29" s="1">
        <v>11</v>
      </c>
      <c r="H29" s="1">
        <v>5</v>
      </c>
      <c r="I29" s="1">
        <v>4</v>
      </c>
      <c r="J29" s="1">
        <v>28</v>
      </c>
      <c r="K29" s="1">
        <v>24</v>
      </c>
      <c r="L29" s="1">
        <f t="shared" si="0"/>
        <v>126</v>
      </c>
      <c r="M29" s="1">
        <v>5</v>
      </c>
      <c r="N29" s="1">
        <v>3</v>
      </c>
      <c r="O29" s="1">
        <v>25</v>
      </c>
      <c r="P29" s="1">
        <v>4</v>
      </c>
      <c r="Q29" s="1">
        <v>3</v>
      </c>
      <c r="R29" s="1">
        <v>8</v>
      </c>
      <c r="S29" s="1">
        <v>6</v>
      </c>
      <c r="T29" s="1">
        <v>20</v>
      </c>
      <c r="U29" s="1">
        <v>12</v>
      </c>
      <c r="V29" s="1">
        <v>9</v>
      </c>
      <c r="W29" s="1">
        <f t="shared" si="1"/>
        <v>95</v>
      </c>
    </row>
    <row r="30" spans="1:23" ht="15.75" customHeight="1" x14ac:dyDescent="0.2">
      <c r="A30" s="1" t="s">
        <v>51</v>
      </c>
      <c r="B30" s="1">
        <v>1</v>
      </c>
      <c r="C30" s="1">
        <v>10</v>
      </c>
      <c r="D30" s="1">
        <v>8</v>
      </c>
      <c r="E30" s="1">
        <v>4</v>
      </c>
      <c r="F30" s="1">
        <v>1</v>
      </c>
      <c r="G30" s="1">
        <v>4</v>
      </c>
      <c r="H30" s="1">
        <v>3</v>
      </c>
      <c r="I30" s="1">
        <v>5</v>
      </c>
      <c r="J30" s="1">
        <v>2</v>
      </c>
      <c r="K30" s="1">
        <v>2</v>
      </c>
      <c r="L30" s="1">
        <f t="shared" si="0"/>
        <v>40</v>
      </c>
      <c r="M30" s="1">
        <v>6</v>
      </c>
      <c r="N30" s="1" t="s">
        <v>28</v>
      </c>
      <c r="O30" s="1">
        <v>8</v>
      </c>
      <c r="P30" s="1">
        <v>2</v>
      </c>
      <c r="Q30" s="1">
        <v>4</v>
      </c>
      <c r="R30" s="1">
        <v>1</v>
      </c>
      <c r="S30" s="1">
        <v>3</v>
      </c>
      <c r="T30" s="1">
        <v>4</v>
      </c>
      <c r="U30" s="1">
        <v>4</v>
      </c>
      <c r="V30" s="1">
        <v>5</v>
      </c>
      <c r="W30" s="1">
        <f t="shared" si="1"/>
        <v>37</v>
      </c>
    </row>
    <row r="31" spans="1:23" ht="15.75" customHeight="1" x14ac:dyDescent="0.2">
      <c r="A31" s="1" t="s">
        <v>52</v>
      </c>
      <c r="B31" s="1">
        <v>5</v>
      </c>
      <c r="C31" s="1">
        <v>2</v>
      </c>
      <c r="D31" s="1">
        <v>5</v>
      </c>
      <c r="E31" s="1">
        <v>1</v>
      </c>
      <c r="F31" s="1">
        <v>6</v>
      </c>
      <c r="G31" s="1">
        <v>3</v>
      </c>
      <c r="H31" s="1">
        <v>3</v>
      </c>
      <c r="I31" s="1">
        <v>7</v>
      </c>
      <c r="J31" s="1">
        <v>1</v>
      </c>
      <c r="K31" s="1">
        <v>3</v>
      </c>
      <c r="L31" s="1">
        <f t="shared" si="0"/>
        <v>36</v>
      </c>
      <c r="M31" s="1">
        <v>16</v>
      </c>
      <c r="N31" s="1">
        <v>2</v>
      </c>
      <c r="O31" s="1">
        <v>2</v>
      </c>
      <c r="P31" s="1">
        <v>9</v>
      </c>
      <c r="Q31" s="1">
        <v>7</v>
      </c>
      <c r="R31" s="1">
        <v>6</v>
      </c>
      <c r="S31" s="1">
        <v>7</v>
      </c>
      <c r="T31" s="1" t="s">
        <v>28</v>
      </c>
      <c r="U31" s="1">
        <v>1</v>
      </c>
      <c r="V31" s="1">
        <v>6</v>
      </c>
      <c r="W31" s="1">
        <f t="shared" si="1"/>
        <v>56</v>
      </c>
    </row>
    <row r="32" spans="1:23" ht="15.75" customHeight="1" x14ac:dyDescent="0.2">
      <c r="A32" s="1" t="s">
        <v>53</v>
      </c>
      <c r="B32" s="1" t="s">
        <v>28</v>
      </c>
      <c r="C32" s="1">
        <v>8</v>
      </c>
      <c r="D32" s="1">
        <v>7</v>
      </c>
      <c r="E32" s="1">
        <v>9</v>
      </c>
      <c r="F32" s="1">
        <v>13</v>
      </c>
      <c r="G32" s="1">
        <v>8</v>
      </c>
      <c r="H32" s="1">
        <v>4</v>
      </c>
      <c r="I32" s="1">
        <v>8</v>
      </c>
      <c r="J32" s="1">
        <v>8</v>
      </c>
      <c r="K32" s="1">
        <v>5</v>
      </c>
      <c r="L32" s="1">
        <f t="shared" si="0"/>
        <v>70</v>
      </c>
      <c r="M32" s="1">
        <v>11</v>
      </c>
      <c r="N32" s="1">
        <v>5</v>
      </c>
      <c r="O32" s="1">
        <v>5</v>
      </c>
      <c r="P32" s="1">
        <v>6</v>
      </c>
      <c r="Q32" s="1">
        <v>7</v>
      </c>
      <c r="R32" s="1">
        <v>6</v>
      </c>
      <c r="S32" s="1">
        <v>6</v>
      </c>
      <c r="T32" s="1">
        <v>5</v>
      </c>
      <c r="U32" s="1">
        <v>4</v>
      </c>
      <c r="V32" s="1">
        <v>4</v>
      </c>
      <c r="W32" s="1">
        <f t="shared" si="1"/>
        <v>59</v>
      </c>
    </row>
    <row r="33" spans="1:23" ht="15.75" customHeight="1" x14ac:dyDescent="0.2">
      <c r="A33" s="1" t="s">
        <v>54</v>
      </c>
      <c r="B33" s="1" t="s">
        <v>28</v>
      </c>
      <c r="C33" s="1">
        <v>1</v>
      </c>
      <c r="D33" s="1">
        <v>8</v>
      </c>
      <c r="E33" s="1">
        <v>4</v>
      </c>
      <c r="F33" s="1">
        <v>4</v>
      </c>
      <c r="G33" s="1" t="s">
        <v>28</v>
      </c>
      <c r="H33" s="1">
        <v>3</v>
      </c>
      <c r="I33" s="1">
        <v>2</v>
      </c>
      <c r="J33" s="1" t="s">
        <v>28</v>
      </c>
      <c r="K33" s="1">
        <v>3</v>
      </c>
      <c r="L33" s="1">
        <f t="shared" si="0"/>
        <v>25</v>
      </c>
      <c r="M33" s="1">
        <v>6</v>
      </c>
      <c r="N33" s="1">
        <v>3</v>
      </c>
      <c r="O33" s="1">
        <v>7</v>
      </c>
      <c r="P33" s="1">
        <v>4</v>
      </c>
      <c r="Q33" s="1">
        <v>1</v>
      </c>
      <c r="R33" s="1">
        <v>6</v>
      </c>
      <c r="S33" s="1" t="s">
        <v>28</v>
      </c>
      <c r="T33" s="1" t="s">
        <v>28</v>
      </c>
      <c r="U33" s="1" t="s">
        <v>28</v>
      </c>
      <c r="V33" s="1" t="s">
        <v>28</v>
      </c>
      <c r="W33" s="1">
        <f t="shared" si="1"/>
        <v>27</v>
      </c>
    </row>
    <row r="34" spans="1:23" ht="15.75" customHeight="1" x14ac:dyDescent="0.2">
      <c r="A34" s="1" t="s">
        <v>55</v>
      </c>
      <c r="B34" s="1" t="s">
        <v>28</v>
      </c>
      <c r="C34" s="1" t="s">
        <v>28</v>
      </c>
      <c r="D34" s="1">
        <v>5</v>
      </c>
      <c r="E34" s="1">
        <v>3</v>
      </c>
      <c r="F34" s="1">
        <v>4</v>
      </c>
      <c r="G34" s="1">
        <v>3</v>
      </c>
      <c r="H34" s="1">
        <v>2</v>
      </c>
      <c r="I34" s="1">
        <v>4</v>
      </c>
      <c r="J34" s="1">
        <v>4</v>
      </c>
      <c r="K34" s="1">
        <v>2</v>
      </c>
      <c r="L34" s="1">
        <f t="shared" si="0"/>
        <v>27</v>
      </c>
      <c r="M34" s="1">
        <v>8</v>
      </c>
      <c r="N34" s="1">
        <v>4</v>
      </c>
      <c r="O34" s="1">
        <v>3</v>
      </c>
      <c r="P34" s="1">
        <v>1</v>
      </c>
      <c r="Q34" s="1">
        <v>1</v>
      </c>
      <c r="R34" s="1">
        <v>1</v>
      </c>
      <c r="S34" s="1">
        <v>2</v>
      </c>
      <c r="T34" s="1">
        <v>1</v>
      </c>
      <c r="U34" s="1" t="s">
        <v>28</v>
      </c>
      <c r="V34" s="1">
        <v>6</v>
      </c>
      <c r="W34" s="1">
        <f t="shared" si="1"/>
        <v>27</v>
      </c>
    </row>
    <row r="35" spans="1:23" ht="15.75" customHeight="1" x14ac:dyDescent="0.2">
      <c r="A35" s="1" t="s">
        <v>56</v>
      </c>
      <c r="B35" s="1">
        <v>2</v>
      </c>
      <c r="C35" s="1">
        <v>1</v>
      </c>
      <c r="D35" s="1" t="s">
        <v>28</v>
      </c>
      <c r="E35" s="1">
        <v>1</v>
      </c>
      <c r="F35" s="1">
        <v>1</v>
      </c>
      <c r="G35" s="1">
        <v>5</v>
      </c>
      <c r="H35" s="1">
        <v>2</v>
      </c>
      <c r="I35" s="1" t="s">
        <v>28</v>
      </c>
      <c r="J35" s="1">
        <v>2</v>
      </c>
      <c r="K35" s="1">
        <v>4</v>
      </c>
      <c r="L35" s="1">
        <f t="shared" si="0"/>
        <v>18</v>
      </c>
      <c r="M35" s="1">
        <v>1</v>
      </c>
      <c r="N35" s="1">
        <v>3</v>
      </c>
      <c r="O35" s="1">
        <v>3</v>
      </c>
      <c r="P35" s="1">
        <v>4</v>
      </c>
      <c r="Q35" s="1" t="s">
        <v>28</v>
      </c>
      <c r="R35" s="1">
        <v>1</v>
      </c>
      <c r="S35" s="1" t="s">
        <v>28</v>
      </c>
      <c r="T35" s="1">
        <v>3</v>
      </c>
      <c r="U35" s="1" t="s">
        <v>28</v>
      </c>
      <c r="V35" s="1" t="s">
        <v>28</v>
      </c>
      <c r="W35" s="1">
        <f t="shared" si="1"/>
        <v>15</v>
      </c>
    </row>
    <row r="36" spans="1:23" ht="15.75" customHeight="1" x14ac:dyDescent="0.2">
      <c r="A36" s="1" t="s">
        <v>57</v>
      </c>
      <c r="B36" s="1">
        <v>1</v>
      </c>
      <c r="C36" s="1">
        <v>2</v>
      </c>
      <c r="D36" s="1">
        <v>5</v>
      </c>
      <c r="E36" s="1" t="s">
        <v>28</v>
      </c>
      <c r="F36" s="1">
        <v>4</v>
      </c>
      <c r="G36" s="1">
        <v>2</v>
      </c>
      <c r="H36" s="1">
        <v>4</v>
      </c>
      <c r="I36" s="1" t="s">
        <v>28</v>
      </c>
      <c r="J36" s="1" t="s">
        <v>28</v>
      </c>
      <c r="K36" s="1">
        <v>1</v>
      </c>
      <c r="L36" s="1">
        <f t="shared" si="0"/>
        <v>19</v>
      </c>
      <c r="M36" s="1">
        <v>6</v>
      </c>
      <c r="N36" s="1" t="s">
        <v>28</v>
      </c>
      <c r="O36" s="1">
        <v>4</v>
      </c>
      <c r="P36" s="1">
        <v>1</v>
      </c>
      <c r="Q36" s="1">
        <v>1</v>
      </c>
      <c r="R36" s="1">
        <v>1</v>
      </c>
      <c r="S36" s="1" t="s">
        <v>28</v>
      </c>
      <c r="T36" s="1" t="s">
        <v>28</v>
      </c>
      <c r="U36" s="1">
        <v>2</v>
      </c>
      <c r="V36" s="1">
        <v>3</v>
      </c>
      <c r="W36" s="1">
        <f t="shared" si="1"/>
        <v>18</v>
      </c>
    </row>
    <row r="37" spans="1:23" ht="15.75" customHeight="1" x14ac:dyDescent="0.2">
      <c r="A37" s="1" t="s">
        <v>58</v>
      </c>
      <c r="B37" s="1">
        <v>2</v>
      </c>
      <c r="C37" s="1">
        <v>1</v>
      </c>
      <c r="D37" s="1" t="s">
        <v>28</v>
      </c>
      <c r="E37" s="1">
        <v>1</v>
      </c>
      <c r="F37" s="1">
        <v>3</v>
      </c>
      <c r="G37" s="1">
        <v>1</v>
      </c>
      <c r="H37" s="1">
        <v>1</v>
      </c>
      <c r="I37" s="1">
        <v>4</v>
      </c>
      <c r="J37" s="1">
        <v>1</v>
      </c>
      <c r="K37" s="1">
        <v>1</v>
      </c>
      <c r="L37" s="1">
        <f t="shared" si="0"/>
        <v>15</v>
      </c>
      <c r="M37" s="1" t="s">
        <v>28</v>
      </c>
      <c r="N37" s="1">
        <v>1</v>
      </c>
      <c r="O37" s="1">
        <v>2</v>
      </c>
      <c r="P37" s="1">
        <v>5</v>
      </c>
      <c r="Q37" s="1">
        <v>3</v>
      </c>
      <c r="R37" s="1">
        <v>3</v>
      </c>
      <c r="S37" s="1">
        <v>1</v>
      </c>
      <c r="T37" s="1">
        <v>1</v>
      </c>
      <c r="U37" s="1" t="s">
        <v>28</v>
      </c>
      <c r="V37" s="1">
        <v>2</v>
      </c>
      <c r="W37" s="1">
        <f t="shared" si="1"/>
        <v>18</v>
      </c>
    </row>
    <row r="38" spans="1:23" ht="15.75" customHeight="1" x14ac:dyDescent="0.2">
      <c r="A38" s="1" t="s">
        <v>59</v>
      </c>
      <c r="B38" s="1">
        <v>9</v>
      </c>
      <c r="C38" s="1">
        <v>15</v>
      </c>
      <c r="D38" s="1">
        <v>12</v>
      </c>
      <c r="E38" s="1">
        <v>3</v>
      </c>
      <c r="F38" s="1">
        <v>4</v>
      </c>
      <c r="G38" s="1">
        <v>10</v>
      </c>
      <c r="H38" s="1">
        <v>5</v>
      </c>
      <c r="I38" s="1">
        <v>11</v>
      </c>
      <c r="J38" s="1">
        <v>4</v>
      </c>
      <c r="K38" s="1">
        <v>7</v>
      </c>
      <c r="L38" s="1">
        <f t="shared" si="0"/>
        <v>80</v>
      </c>
      <c r="M38" s="1">
        <v>11</v>
      </c>
      <c r="N38" s="1">
        <v>6</v>
      </c>
      <c r="O38" s="1">
        <v>25</v>
      </c>
      <c r="P38" s="1">
        <v>8</v>
      </c>
      <c r="Q38" s="1">
        <v>18</v>
      </c>
      <c r="R38" s="1">
        <v>7</v>
      </c>
      <c r="S38" s="1">
        <v>10</v>
      </c>
      <c r="T38" s="1">
        <v>20</v>
      </c>
      <c r="U38" s="1">
        <v>4</v>
      </c>
      <c r="V38" s="1">
        <v>9</v>
      </c>
      <c r="W38" s="1">
        <f t="shared" si="1"/>
        <v>118</v>
      </c>
    </row>
    <row r="39" spans="1:23" ht="15.75" customHeight="1" x14ac:dyDescent="0.2">
      <c r="A39" s="1" t="s">
        <v>60</v>
      </c>
      <c r="B39" s="1">
        <v>1</v>
      </c>
      <c r="C39" s="1">
        <v>2</v>
      </c>
      <c r="D39" s="1">
        <v>1</v>
      </c>
      <c r="E39" s="1" t="s">
        <v>28</v>
      </c>
      <c r="F39" s="1" t="s">
        <v>28</v>
      </c>
      <c r="G39" s="1">
        <v>3</v>
      </c>
      <c r="H39" s="1">
        <v>1</v>
      </c>
      <c r="I39" s="1">
        <v>1</v>
      </c>
      <c r="J39" s="1" t="s">
        <v>28</v>
      </c>
      <c r="K39" s="1" t="s">
        <v>28</v>
      </c>
      <c r="L39" s="1">
        <f t="shared" si="0"/>
        <v>9</v>
      </c>
      <c r="M39" s="1">
        <v>2</v>
      </c>
      <c r="N39" s="1">
        <v>1</v>
      </c>
      <c r="O39" s="1">
        <v>1</v>
      </c>
      <c r="P39" s="1" t="s">
        <v>28</v>
      </c>
      <c r="Q39" s="1" t="s">
        <v>28</v>
      </c>
      <c r="R39" s="1" t="s">
        <v>28</v>
      </c>
      <c r="S39" s="1">
        <v>1</v>
      </c>
      <c r="T39" s="1">
        <v>1</v>
      </c>
      <c r="U39" s="1" t="s">
        <v>28</v>
      </c>
      <c r="V39" s="1" t="s">
        <v>28</v>
      </c>
      <c r="W39" s="1">
        <f t="shared" si="1"/>
        <v>6</v>
      </c>
    </row>
    <row r="40" spans="1:23" ht="15.75" customHeight="1" x14ac:dyDescent="0.2">
      <c r="A40" s="1" t="s">
        <v>61</v>
      </c>
      <c r="B40" s="1">
        <v>4</v>
      </c>
      <c r="C40" s="1">
        <v>7</v>
      </c>
      <c r="D40" s="1">
        <v>7</v>
      </c>
      <c r="E40" s="1">
        <v>2</v>
      </c>
      <c r="F40" s="1">
        <v>6</v>
      </c>
      <c r="G40" s="1">
        <v>4</v>
      </c>
      <c r="H40" s="1">
        <v>7</v>
      </c>
      <c r="I40" s="1">
        <v>4</v>
      </c>
      <c r="J40" s="1">
        <v>3</v>
      </c>
      <c r="K40" s="1">
        <v>11</v>
      </c>
      <c r="L40" s="1">
        <f t="shared" si="0"/>
        <v>55</v>
      </c>
      <c r="M40" s="1">
        <v>4</v>
      </c>
      <c r="N40" s="1">
        <v>4</v>
      </c>
      <c r="O40" s="1">
        <v>4</v>
      </c>
      <c r="P40" s="1">
        <v>19</v>
      </c>
      <c r="Q40" s="1">
        <v>6</v>
      </c>
      <c r="R40" s="1">
        <v>2</v>
      </c>
      <c r="S40" s="1">
        <v>6</v>
      </c>
      <c r="T40" s="1">
        <v>3</v>
      </c>
      <c r="U40" s="1">
        <v>2</v>
      </c>
      <c r="V40" s="1">
        <v>2</v>
      </c>
      <c r="W40" s="1">
        <f t="shared" si="1"/>
        <v>52</v>
      </c>
    </row>
    <row r="41" spans="1:23" ht="15.75" customHeight="1" x14ac:dyDescent="0.2">
      <c r="A41" s="1" t="s">
        <v>62</v>
      </c>
      <c r="B41" s="1">
        <v>3</v>
      </c>
      <c r="C41" s="1">
        <v>4</v>
      </c>
      <c r="D41" s="1">
        <v>3</v>
      </c>
      <c r="E41" s="1">
        <v>5</v>
      </c>
      <c r="F41" s="1">
        <v>8</v>
      </c>
      <c r="G41" s="1">
        <v>9</v>
      </c>
      <c r="H41" s="1">
        <v>3</v>
      </c>
      <c r="I41" s="1">
        <v>3</v>
      </c>
      <c r="J41" s="1">
        <v>7</v>
      </c>
      <c r="K41" s="1">
        <v>3</v>
      </c>
      <c r="L41" s="1">
        <f t="shared" si="0"/>
        <v>48</v>
      </c>
      <c r="M41" s="1">
        <v>13</v>
      </c>
      <c r="N41" s="1">
        <v>4</v>
      </c>
      <c r="O41" s="1">
        <v>4</v>
      </c>
      <c r="P41" s="1">
        <v>10</v>
      </c>
      <c r="Q41" s="1">
        <v>8</v>
      </c>
      <c r="R41" s="1">
        <v>5</v>
      </c>
      <c r="S41" s="1">
        <v>3</v>
      </c>
      <c r="T41" s="1">
        <v>4</v>
      </c>
      <c r="U41" s="1">
        <v>13</v>
      </c>
      <c r="V41" s="1">
        <v>12</v>
      </c>
      <c r="W41" s="1">
        <f t="shared" si="1"/>
        <v>76</v>
      </c>
    </row>
    <row r="42" spans="1:23" ht="15.75" customHeight="1" x14ac:dyDescent="0.2">
      <c r="A42" s="1" t="s">
        <v>63</v>
      </c>
      <c r="B42" s="1">
        <v>2</v>
      </c>
      <c r="C42" s="1">
        <v>5</v>
      </c>
      <c r="D42" s="1">
        <v>5</v>
      </c>
      <c r="E42" s="1">
        <v>7</v>
      </c>
      <c r="F42" s="1">
        <v>4</v>
      </c>
      <c r="G42" s="1">
        <v>1</v>
      </c>
      <c r="H42" s="1">
        <v>5</v>
      </c>
      <c r="I42" s="1">
        <v>1</v>
      </c>
      <c r="J42" s="1">
        <v>3</v>
      </c>
      <c r="K42" s="1">
        <v>1</v>
      </c>
      <c r="L42" s="1">
        <f t="shared" si="0"/>
        <v>34</v>
      </c>
      <c r="M42" s="1">
        <v>2</v>
      </c>
      <c r="N42" s="1">
        <v>1</v>
      </c>
      <c r="O42" s="1">
        <v>5</v>
      </c>
      <c r="P42" s="1">
        <v>1</v>
      </c>
      <c r="Q42" s="1">
        <v>2</v>
      </c>
      <c r="R42" s="1">
        <v>1</v>
      </c>
      <c r="S42" s="1">
        <v>1</v>
      </c>
      <c r="T42" s="1" t="s">
        <v>28</v>
      </c>
      <c r="U42" s="1">
        <v>4</v>
      </c>
      <c r="V42" s="1">
        <v>4</v>
      </c>
      <c r="W42" s="1">
        <f t="shared" si="1"/>
        <v>21</v>
      </c>
    </row>
    <row r="43" spans="1:23" ht="15.75" customHeight="1" x14ac:dyDescent="0.2">
      <c r="A43" s="1" t="s">
        <v>64</v>
      </c>
      <c r="B43" s="1">
        <v>4</v>
      </c>
      <c r="C43" s="1">
        <v>7</v>
      </c>
      <c r="D43" s="1">
        <v>6</v>
      </c>
      <c r="E43" s="1">
        <v>8</v>
      </c>
      <c r="F43" s="1">
        <v>10</v>
      </c>
      <c r="G43" s="1">
        <v>9</v>
      </c>
      <c r="H43" s="1">
        <v>9</v>
      </c>
      <c r="I43" s="1">
        <v>10</v>
      </c>
      <c r="J43" s="1">
        <v>7</v>
      </c>
      <c r="K43" s="1">
        <v>2</v>
      </c>
      <c r="L43" s="1">
        <f t="shared" si="0"/>
        <v>72</v>
      </c>
      <c r="M43" s="1">
        <v>6</v>
      </c>
      <c r="N43" s="1">
        <v>6</v>
      </c>
      <c r="O43" s="1">
        <v>6</v>
      </c>
      <c r="P43" s="1" t="s">
        <v>28</v>
      </c>
      <c r="Q43" s="1">
        <v>5</v>
      </c>
      <c r="R43" s="1">
        <v>7</v>
      </c>
      <c r="S43" s="1">
        <v>5</v>
      </c>
      <c r="T43" s="1">
        <v>3</v>
      </c>
      <c r="U43" s="1">
        <v>9</v>
      </c>
      <c r="V43" s="1">
        <v>7</v>
      </c>
      <c r="W43" s="1">
        <f t="shared" si="1"/>
        <v>54</v>
      </c>
    </row>
    <row r="44" spans="1:23" ht="15.75" customHeight="1" x14ac:dyDescent="0.2">
      <c r="A44" s="1" t="s">
        <v>65</v>
      </c>
      <c r="B44" s="1">
        <v>12</v>
      </c>
      <c r="C44" s="1">
        <v>14</v>
      </c>
      <c r="D44" s="1">
        <v>6</v>
      </c>
      <c r="E44" s="1">
        <v>12</v>
      </c>
      <c r="F44" s="1">
        <v>7</v>
      </c>
      <c r="G44" s="1">
        <v>16</v>
      </c>
      <c r="H44" s="1">
        <v>17</v>
      </c>
      <c r="I44" s="1">
        <v>9</v>
      </c>
      <c r="J44" s="1">
        <v>3</v>
      </c>
      <c r="K44" s="1">
        <v>12</v>
      </c>
      <c r="L44" s="1">
        <f t="shared" si="0"/>
        <v>108</v>
      </c>
      <c r="M44" s="1">
        <v>13</v>
      </c>
      <c r="N44" s="1">
        <v>23</v>
      </c>
      <c r="O44" s="1">
        <v>13</v>
      </c>
      <c r="P44" s="1">
        <v>12</v>
      </c>
      <c r="Q44" s="1">
        <v>8</v>
      </c>
      <c r="R44" s="1">
        <v>14</v>
      </c>
      <c r="S44" s="1">
        <v>6</v>
      </c>
      <c r="T44" s="1">
        <v>6</v>
      </c>
      <c r="U44" s="1">
        <v>13</v>
      </c>
      <c r="V44" s="1">
        <v>13</v>
      </c>
      <c r="W44" s="1">
        <f t="shared" si="1"/>
        <v>121</v>
      </c>
    </row>
    <row r="45" spans="1:23" ht="15.75" customHeight="1" x14ac:dyDescent="0.2">
      <c r="A45" s="1" t="s">
        <v>66</v>
      </c>
      <c r="B45" s="1">
        <v>2</v>
      </c>
      <c r="C45" s="1">
        <v>2</v>
      </c>
      <c r="D45" s="1">
        <v>2</v>
      </c>
      <c r="E45" s="1" t="s">
        <v>28</v>
      </c>
      <c r="F45" s="1" t="s">
        <v>28</v>
      </c>
      <c r="G45" s="1">
        <v>1</v>
      </c>
      <c r="H45" s="1" t="s">
        <v>28</v>
      </c>
      <c r="I45" s="1" t="s">
        <v>28</v>
      </c>
      <c r="J45" s="1">
        <v>7</v>
      </c>
      <c r="K45" s="1">
        <v>4</v>
      </c>
      <c r="L45" s="1">
        <f t="shared" si="0"/>
        <v>18</v>
      </c>
      <c r="M45" s="1" t="s">
        <v>28</v>
      </c>
      <c r="N45" s="1">
        <v>1</v>
      </c>
      <c r="O45" s="1">
        <v>1</v>
      </c>
      <c r="P45" s="1" t="s">
        <v>28</v>
      </c>
      <c r="Q45" s="1">
        <v>1</v>
      </c>
      <c r="R45" s="1">
        <v>2</v>
      </c>
      <c r="S45" s="1">
        <v>1</v>
      </c>
      <c r="T45" s="1">
        <v>2</v>
      </c>
      <c r="U45" s="1" t="s">
        <v>28</v>
      </c>
      <c r="V45" s="1" t="s">
        <v>28</v>
      </c>
      <c r="W45" s="1">
        <f t="shared" si="1"/>
        <v>8</v>
      </c>
    </row>
    <row r="46" spans="1:23" ht="15.75" customHeight="1" x14ac:dyDescent="0.2">
      <c r="A46" s="1" t="s">
        <v>67</v>
      </c>
      <c r="B46" s="1" t="s">
        <v>28</v>
      </c>
      <c r="C46" s="1">
        <v>2</v>
      </c>
      <c r="D46" s="1">
        <v>5</v>
      </c>
      <c r="E46" s="1">
        <v>7</v>
      </c>
      <c r="F46" s="1">
        <v>4</v>
      </c>
      <c r="G46" s="1">
        <v>12</v>
      </c>
      <c r="H46" s="1">
        <v>3</v>
      </c>
      <c r="I46" s="1">
        <v>2</v>
      </c>
      <c r="J46" s="1">
        <v>3</v>
      </c>
      <c r="K46" s="1">
        <v>2</v>
      </c>
      <c r="L46" s="1">
        <f t="shared" si="0"/>
        <v>40</v>
      </c>
      <c r="M46" s="1">
        <v>6</v>
      </c>
      <c r="N46" s="1">
        <v>11</v>
      </c>
      <c r="O46" s="1">
        <v>1</v>
      </c>
      <c r="P46" s="1">
        <v>2</v>
      </c>
      <c r="Q46" s="1" t="s">
        <v>28</v>
      </c>
      <c r="R46" s="1">
        <v>7</v>
      </c>
      <c r="S46" s="1">
        <v>2</v>
      </c>
      <c r="T46" s="1">
        <v>1</v>
      </c>
      <c r="U46" s="1" t="s">
        <v>28</v>
      </c>
      <c r="V46" s="1" t="s">
        <v>28</v>
      </c>
      <c r="W46" s="1">
        <f t="shared" si="1"/>
        <v>30</v>
      </c>
    </row>
    <row r="47" spans="1:23" ht="15.75" customHeight="1" x14ac:dyDescent="0.2">
      <c r="A47" s="1" t="s">
        <v>68</v>
      </c>
      <c r="B47" s="1">
        <v>2</v>
      </c>
      <c r="C47" s="1">
        <v>10</v>
      </c>
      <c r="D47" s="1">
        <v>10</v>
      </c>
      <c r="E47" s="1">
        <v>8</v>
      </c>
      <c r="F47" s="1">
        <v>5</v>
      </c>
      <c r="G47" s="1">
        <v>5</v>
      </c>
      <c r="H47" s="1">
        <v>1</v>
      </c>
      <c r="I47" s="1">
        <v>2</v>
      </c>
      <c r="J47" s="1">
        <v>5</v>
      </c>
      <c r="K47" s="1">
        <v>4</v>
      </c>
      <c r="L47" s="1">
        <f t="shared" si="0"/>
        <v>52</v>
      </c>
      <c r="M47" s="1">
        <v>12</v>
      </c>
      <c r="N47" s="1">
        <v>1</v>
      </c>
      <c r="O47" s="1">
        <v>2</v>
      </c>
      <c r="P47" s="1">
        <v>17</v>
      </c>
      <c r="Q47" s="1">
        <v>3</v>
      </c>
      <c r="R47" s="1">
        <v>4</v>
      </c>
      <c r="S47" s="1">
        <v>7</v>
      </c>
      <c r="T47" s="1">
        <v>9</v>
      </c>
      <c r="U47" s="1">
        <v>2</v>
      </c>
      <c r="V47" s="1">
        <v>2</v>
      </c>
      <c r="W47" s="1">
        <f t="shared" si="1"/>
        <v>59</v>
      </c>
    </row>
    <row r="48" spans="1:23" ht="15.75" customHeight="1" x14ac:dyDescent="0.2">
      <c r="A48" s="1" t="s">
        <v>69</v>
      </c>
      <c r="B48" s="1">
        <v>6</v>
      </c>
      <c r="C48" s="1">
        <v>7</v>
      </c>
      <c r="D48" s="1">
        <v>6</v>
      </c>
      <c r="E48" s="1">
        <v>3</v>
      </c>
      <c r="F48" s="1">
        <v>2</v>
      </c>
      <c r="G48" s="1">
        <v>5</v>
      </c>
      <c r="H48" s="1">
        <v>3</v>
      </c>
      <c r="I48" s="1">
        <v>3</v>
      </c>
      <c r="J48" s="1">
        <v>9</v>
      </c>
      <c r="K48" s="1">
        <v>10</v>
      </c>
      <c r="L48" s="1">
        <f t="shared" si="0"/>
        <v>54</v>
      </c>
      <c r="M48" s="1">
        <v>6</v>
      </c>
      <c r="N48" s="1">
        <v>16</v>
      </c>
      <c r="O48" s="1">
        <v>16</v>
      </c>
      <c r="P48" s="1">
        <v>5</v>
      </c>
      <c r="Q48" s="1">
        <v>12</v>
      </c>
      <c r="R48" s="1">
        <v>3</v>
      </c>
      <c r="S48" s="1">
        <v>3</v>
      </c>
      <c r="T48" s="1">
        <v>4</v>
      </c>
      <c r="U48" s="1">
        <v>4</v>
      </c>
      <c r="V48" s="1">
        <v>6</v>
      </c>
      <c r="W48" s="1">
        <f t="shared" si="1"/>
        <v>75</v>
      </c>
    </row>
    <row r="49" spans="1:23" ht="15.75" customHeight="1" x14ac:dyDescent="0.2">
      <c r="A49" s="1" t="s">
        <v>70</v>
      </c>
      <c r="B49" s="1" t="s">
        <v>28</v>
      </c>
      <c r="C49" s="1" t="s">
        <v>28</v>
      </c>
      <c r="D49" s="1" t="s">
        <v>28</v>
      </c>
      <c r="E49" s="1">
        <v>1</v>
      </c>
      <c r="F49" s="1" t="s">
        <v>28</v>
      </c>
      <c r="G49" s="1" t="s">
        <v>28</v>
      </c>
      <c r="H49" s="1" t="s">
        <v>28</v>
      </c>
      <c r="I49" s="1" t="s">
        <v>28</v>
      </c>
      <c r="J49" s="1" t="s">
        <v>28</v>
      </c>
      <c r="K49" s="1" t="s">
        <v>28</v>
      </c>
      <c r="L49" s="1">
        <f t="shared" si="0"/>
        <v>1</v>
      </c>
      <c r="M49" s="1" t="s">
        <v>28</v>
      </c>
      <c r="N49" s="1" t="s">
        <v>28</v>
      </c>
      <c r="O49" s="1" t="s">
        <v>28</v>
      </c>
      <c r="P49" s="1" t="s">
        <v>28</v>
      </c>
      <c r="Q49" s="1" t="s">
        <v>28</v>
      </c>
      <c r="R49" s="1" t="s">
        <v>28</v>
      </c>
      <c r="S49" s="1" t="s">
        <v>28</v>
      </c>
      <c r="T49" s="1" t="s">
        <v>28</v>
      </c>
      <c r="U49" s="1">
        <v>1</v>
      </c>
      <c r="V49" s="1">
        <v>5</v>
      </c>
      <c r="W49" s="1">
        <f t="shared" si="1"/>
        <v>6</v>
      </c>
    </row>
    <row r="50" spans="1:23" ht="15.75" customHeight="1" x14ac:dyDescent="0.2">
      <c r="A50" s="1" t="s">
        <v>71</v>
      </c>
      <c r="B50" s="1" t="s">
        <v>28</v>
      </c>
      <c r="C50" s="1" t="s">
        <v>28</v>
      </c>
      <c r="D50" s="1">
        <v>2</v>
      </c>
      <c r="E50" s="1">
        <v>2</v>
      </c>
      <c r="F50" s="1">
        <v>2</v>
      </c>
      <c r="G50" s="1" t="s">
        <v>28</v>
      </c>
      <c r="H50" s="1" t="s">
        <v>28</v>
      </c>
      <c r="I50" s="1">
        <v>1</v>
      </c>
      <c r="J50" s="1" t="s">
        <v>28</v>
      </c>
      <c r="K50" s="1" t="s">
        <v>28</v>
      </c>
      <c r="L50" s="1">
        <f t="shared" si="0"/>
        <v>7</v>
      </c>
      <c r="M50" s="1">
        <v>6</v>
      </c>
      <c r="N50" s="1">
        <v>4</v>
      </c>
      <c r="O50" s="1">
        <v>2</v>
      </c>
      <c r="P50" s="1">
        <v>5</v>
      </c>
      <c r="Q50" s="1" t="s">
        <v>28</v>
      </c>
      <c r="R50" s="1" t="s">
        <v>28</v>
      </c>
      <c r="S50" s="1" t="s">
        <v>28</v>
      </c>
      <c r="T50" s="1" t="s">
        <v>28</v>
      </c>
      <c r="U50" s="1">
        <v>4</v>
      </c>
      <c r="V50" s="1">
        <v>1</v>
      </c>
      <c r="W50" s="1">
        <f t="shared" si="1"/>
        <v>22</v>
      </c>
    </row>
    <row r="51" spans="1:23" ht="15.75" customHeight="1" x14ac:dyDescent="0.2">
      <c r="A51" s="1" t="s">
        <v>72</v>
      </c>
      <c r="B51" s="1">
        <v>2</v>
      </c>
      <c r="C51" s="1" t="s">
        <v>28</v>
      </c>
      <c r="D51" s="1">
        <v>4</v>
      </c>
      <c r="E51" s="1">
        <v>2</v>
      </c>
      <c r="F51" s="1">
        <v>2</v>
      </c>
      <c r="G51" s="1" t="s">
        <v>28</v>
      </c>
      <c r="H51" s="1" t="s">
        <v>28</v>
      </c>
      <c r="I51" s="1">
        <v>3</v>
      </c>
      <c r="J51" s="1" t="s">
        <v>28</v>
      </c>
      <c r="K51" s="1" t="s">
        <v>28</v>
      </c>
      <c r="L51" s="1">
        <f t="shared" si="0"/>
        <v>13</v>
      </c>
      <c r="M51" s="1">
        <v>1</v>
      </c>
      <c r="N51" s="1">
        <v>2</v>
      </c>
      <c r="O51" s="1">
        <v>1</v>
      </c>
      <c r="P51" s="1">
        <v>1</v>
      </c>
      <c r="Q51" s="1" t="s">
        <v>28</v>
      </c>
      <c r="R51" s="1" t="s">
        <v>28</v>
      </c>
      <c r="S51" s="1">
        <v>3</v>
      </c>
      <c r="T51" s="1" t="s">
        <v>28</v>
      </c>
      <c r="U51" s="1" t="s">
        <v>28</v>
      </c>
      <c r="V51" s="1">
        <v>2</v>
      </c>
      <c r="W51" s="1">
        <f t="shared" si="1"/>
        <v>10</v>
      </c>
    </row>
    <row r="52" spans="1:23" ht="15.75" customHeight="1" x14ac:dyDescent="0.2">
      <c r="A52" s="1" t="s">
        <v>73</v>
      </c>
      <c r="B52" s="1" t="s">
        <v>28</v>
      </c>
      <c r="C52" s="1" t="s">
        <v>28</v>
      </c>
      <c r="D52" s="1" t="s">
        <v>28</v>
      </c>
      <c r="E52" s="1" t="s">
        <v>28</v>
      </c>
      <c r="F52" s="1">
        <v>1</v>
      </c>
      <c r="G52" s="1">
        <v>1</v>
      </c>
      <c r="H52" s="1" t="s">
        <v>28</v>
      </c>
      <c r="I52" s="1" t="s">
        <v>28</v>
      </c>
      <c r="J52" s="1">
        <v>2</v>
      </c>
      <c r="K52" s="1">
        <v>1</v>
      </c>
      <c r="L52" s="1">
        <f t="shared" si="0"/>
        <v>5</v>
      </c>
      <c r="M52" s="1" t="s">
        <v>28</v>
      </c>
      <c r="N52" s="1">
        <v>1</v>
      </c>
      <c r="O52" s="1" t="s">
        <v>28</v>
      </c>
      <c r="P52" s="1" t="s">
        <v>28</v>
      </c>
      <c r="Q52" s="1" t="s">
        <v>28</v>
      </c>
      <c r="R52" s="1">
        <v>1</v>
      </c>
      <c r="S52" s="1" t="s">
        <v>28</v>
      </c>
      <c r="T52" s="1" t="s">
        <v>28</v>
      </c>
      <c r="U52" s="1">
        <v>2</v>
      </c>
      <c r="V52" s="1" t="s">
        <v>28</v>
      </c>
      <c r="W52" s="1">
        <f t="shared" si="1"/>
        <v>4</v>
      </c>
    </row>
    <row r="53" spans="1:23" ht="15.75" customHeight="1" x14ac:dyDescent="0.2">
      <c r="A53" s="1" t="s">
        <v>74</v>
      </c>
      <c r="B53" s="1">
        <v>2</v>
      </c>
      <c r="C53" s="1">
        <v>8</v>
      </c>
      <c r="D53" s="1">
        <v>4</v>
      </c>
      <c r="E53" s="1">
        <v>4</v>
      </c>
      <c r="F53" s="1">
        <v>2</v>
      </c>
      <c r="G53" s="1">
        <v>2</v>
      </c>
      <c r="H53" s="1">
        <v>7</v>
      </c>
      <c r="I53" s="1">
        <v>2</v>
      </c>
      <c r="J53" s="1">
        <v>2</v>
      </c>
      <c r="K53" s="1">
        <v>1</v>
      </c>
      <c r="L53" s="1">
        <f t="shared" si="0"/>
        <v>34</v>
      </c>
      <c r="M53" s="1">
        <v>3</v>
      </c>
      <c r="N53" s="1">
        <v>12</v>
      </c>
      <c r="O53" s="1">
        <v>2</v>
      </c>
      <c r="P53" s="1">
        <v>3</v>
      </c>
      <c r="Q53" s="1">
        <v>7</v>
      </c>
      <c r="R53" s="1" t="s">
        <v>28</v>
      </c>
      <c r="S53" s="1">
        <v>3</v>
      </c>
      <c r="T53" s="1">
        <v>4</v>
      </c>
      <c r="U53" s="1">
        <v>3</v>
      </c>
      <c r="V53" s="1">
        <v>4</v>
      </c>
      <c r="W53" s="1">
        <f t="shared" si="1"/>
        <v>41</v>
      </c>
    </row>
    <row r="54" spans="1:23" ht="15.75" customHeight="1" x14ac:dyDescent="0.2">
      <c r="A54" s="1" t="s">
        <v>75</v>
      </c>
      <c r="B54" s="1">
        <v>60</v>
      </c>
      <c r="C54" s="1">
        <v>58</v>
      </c>
      <c r="D54" s="1">
        <v>77</v>
      </c>
      <c r="E54" s="1">
        <v>58</v>
      </c>
      <c r="F54" s="1">
        <v>37</v>
      </c>
      <c r="G54" s="1">
        <v>59</v>
      </c>
      <c r="H54" s="1">
        <v>38</v>
      </c>
      <c r="I54" s="1">
        <v>54</v>
      </c>
      <c r="J54" s="1">
        <v>68</v>
      </c>
      <c r="K54" s="1">
        <v>84</v>
      </c>
      <c r="L54" s="1">
        <f t="shared" si="0"/>
        <v>593</v>
      </c>
      <c r="M54" s="1">
        <v>95</v>
      </c>
      <c r="N54" s="1">
        <v>56</v>
      </c>
      <c r="O54" s="1">
        <v>82</v>
      </c>
      <c r="P54" s="1">
        <v>67</v>
      </c>
      <c r="Q54" s="1">
        <v>62</v>
      </c>
      <c r="R54" s="1">
        <v>49</v>
      </c>
      <c r="S54" s="1">
        <v>40</v>
      </c>
      <c r="T54" s="1">
        <v>27</v>
      </c>
      <c r="U54" s="1">
        <v>66</v>
      </c>
      <c r="V54" s="1">
        <v>67</v>
      </c>
      <c r="W54" s="1">
        <f t="shared" si="1"/>
        <v>611</v>
      </c>
    </row>
    <row r="55" spans="1:23" ht="15.75" customHeight="1" x14ac:dyDescent="0.2">
      <c r="A55" s="1" t="s">
        <v>76</v>
      </c>
      <c r="B55" s="1">
        <v>5</v>
      </c>
      <c r="C55" s="1">
        <v>3</v>
      </c>
      <c r="D55" s="1">
        <v>1</v>
      </c>
      <c r="E55" s="1" t="s">
        <v>28</v>
      </c>
      <c r="F55" s="1" t="s">
        <v>28</v>
      </c>
      <c r="G55" s="1" t="s">
        <v>28</v>
      </c>
      <c r="H55" s="1">
        <v>1</v>
      </c>
      <c r="I55" s="1">
        <v>1</v>
      </c>
      <c r="J55" s="1">
        <v>1</v>
      </c>
      <c r="K55" s="1" t="s">
        <v>28</v>
      </c>
      <c r="L55" s="1">
        <f t="shared" si="0"/>
        <v>12</v>
      </c>
      <c r="M55" s="1" t="s">
        <v>28</v>
      </c>
      <c r="N55" s="1">
        <v>1</v>
      </c>
      <c r="O55" s="1">
        <v>1</v>
      </c>
      <c r="P55" s="1">
        <v>1</v>
      </c>
      <c r="Q55" s="1">
        <v>1</v>
      </c>
      <c r="R55" s="1">
        <v>1</v>
      </c>
      <c r="S55" s="1">
        <v>2</v>
      </c>
      <c r="T55" s="1" t="s">
        <v>28</v>
      </c>
      <c r="U55" s="1">
        <v>1</v>
      </c>
      <c r="V55" s="1" t="s">
        <v>28</v>
      </c>
      <c r="W55" s="1">
        <f t="shared" si="1"/>
        <v>8</v>
      </c>
    </row>
    <row r="56" spans="1:23" ht="15.75" customHeight="1" x14ac:dyDescent="0.2">
      <c r="A56" s="1" t="s">
        <v>77</v>
      </c>
      <c r="B56" s="1">
        <v>4</v>
      </c>
      <c r="C56" s="1">
        <v>1</v>
      </c>
      <c r="D56" s="1" t="s">
        <v>28</v>
      </c>
      <c r="E56" s="1">
        <v>3</v>
      </c>
      <c r="F56" s="1">
        <v>4</v>
      </c>
      <c r="G56" s="1">
        <v>4</v>
      </c>
      <c r="H56" s="1">
        <v>3</v>
      </c>
      <c r="I56" s="1">
        <v>4</v>
      </c>
      <c r="J56" s="1">
        <v>1</v>
      </c>
      <c r="K56" s="1" t="s">
        <v>28</v>
      </c>
      <c r="L56" s="1">
        <f t="shared" si="0"/>
        <v>24</v>
      </c>
      <c r="M56" s="1">
        <v>2</v>
      </c>
      <c r="N56" s="1" t="s">
        <v>28</v>
      </c>
      <c r="O56" s="1" t="s">
        <v>28</v>
      </c>
      <c r="P56" s="1">
        <v>1</v>
      </c>
      <c r="Q56" s="1">
        <v>1</v>
      </c>
      <c r="R56" s="1" t="s">
        <v>28</v>
      </c>
      <c r="S56" s="1">
        <v>1</v>
      </c>
      <c r="T56" s="1" t="s">
        <v>28</v>
      </c>
      <c r="U56" s="1" t="s">
        <v>28</v>
      </c>
      <c r="V56" s="1">
        <v>2</v>
      </c>
      <c r="W56" s="1">
        <f t="shared" si="1"/>
        <v>7</v>
      </c>
    </row>
    <row r="57" spans="1:23" ht="15.75" customHeight="1" x14ac:dyDescent="0.2">
      <c r="A57" s="1" t="s">
        <v>78</v>
      </c>
      <c r="B57" s="1">
        <v>15</v>
      </c>
      <c r="C57" s="1">
        <v>2</v>
      </c>
      <c r="D57" s="1">
        <v>12</v>
      </c>
      <c r="E57" s="1">
        <v>13</v>
      </c>
      <c r="F57" s="1">
        <v>5</v>
      </c>
      <c r="G57" s="1">
        <v>6</v>
      </c>
      <c r="H57" s="1">
        <v>4</v>
      </c>
      <c r="I57" s="1">
        <v>10</v>
      </c>
      <c r="J57" s="1">
        <v>12</v>
      </c>
      <c r="K57" s="1">
        <v>7</v>
      </c>
      <c r="L57" s="1">
        <f t="shared" si="0"/>
        <v>86</v>
      </c>
      <c r="M57" s="1">
        <v>14</v>
      </c>
      <c r="N57" s="1">
        <v>7</v>
      </c>
      <c r="O57" s="1">
        <v>12</v>
      </c>
      <c r="P57" s="1">
        <v>7</v>
      </c>
      <c r="Q57" s="1">
        <v>15</v>
      </c>
      <c r="R57" s="1">
        <v>5</v>
      </c>
      <c r="S57" s="1">
        <v>8</v>
      </c>
      <c r="T57" s="1">
        <v>8</v>
      </c>
      <c r="U57" s="1">
        <v>3</v>
      </c>
      <c r="V57" s="1">
        <v>4</v>
      </c>
      <c r="W57" s="1">
        <f t="shared" si="1"/>
        <v>83</v>
      </c>
    </row>
    <row r="58" spans="1:23" ht="15.75" customHeight="1" x14ac:dyDescent="0.2">
      <c r="A58" s="1" t="s">
        <v>79</v>
      </c>
      <c r="B58" s="1">
        <v>3</v>
      </c>
      <c r="C58" s="1">
        <v>2</v>
      </c>
      <c r="D58" s="1">
        <v>1</v>
      </c>
      <c r="E58" s="1">
        <v>1</v>
      </c>
      <c r="F58" s="1">
        <v>3</v>
      </c>
      <c r="G58" s="1">
        <v>5</v>
      </c>
      <c r="H58" s="1">
        <v>3</v>
      </c>
      <c r="I58" s="1">
        <v>7</v>
      </c>
      <c r="J58" s="1">
        <v>1</v>
      </c>
      <c r="K58" s="1">
        <v>2</v>
      </c>
      <c r="L58" s="1">
        <f t="shared" si="0"/>
        <v>28</v>
      </c>
      <c r="M58" s="1">
        <v>10</v>
      </c>
      <c r="N58" s="1">
        <v>3</v>
      </c>
      <c r="O58" s="1">
        <v>3</v>
      </c>
      <c r="P58" s="1">
        <v>3</v>
      </c>
      <c r="Q58" s="1">
        <v>4</v>
      </c>
      <c r="R58" s="1">
        <v>3</v>
      </c>
      <c r="S58" s="1">
        <v>3</v>
      </c>
      <c r="T58" s="1">
        <v>4</v>
      </c>
      <c r="U58" s="1">
        <v>3</v>
      </c>
      <c r="V58" s="1">
        <v>6</v>
      </c>
      <c r="W58" s="1">
        <f t="shared" si="1"/>
        <v>42</v>
      </c>
    </row>
    <row r="59" spans="1:23" ht="15.75" customHeight="1" x14ac:dyDescent="0.2">
      <c r="A59" s="1" t="s">
        <v>80</v>
      </c>
      <c r="B59" s="1">
        <v>5</v>
      </c>
      <c r="C59" s="1" t="s">
        <v>28</v>
      </c>
      <c r="D59" s="1">
        <v>1</v>
      </c>
      <c r="E59" s="1" t="s">
        <v>28</v>
      </c>
      <c r="F59" s="1">
        <v>2</v>
      </c>
      <c r="G59" s="1">
        <v>5</v>
      </c>
      <c r="H59" s="1" t="s">
        <v>28</v>
      </c>
      <c r="I59" s="1">
        <v>1</v>
      </c>
      <c r="J59" s="1" t="s">
        <v>28</v>
      </c>
      <c r="K59" s="1">
        <v>1</v>
      </c>
      <c r="L59" s="1">
        <f t="shared" si="0"/>
        <v>15</v>
      </c>
      <c r="M59" s="1" t="s">
        <v>28</v>
      </c>
      <c r="N59" s="1" t="s">
        <v>28</v>
      </c>
      <c r="O59" s="1">
        <v>1</v>
      </c>
      <c r="P59" s="1">
        <v>1</v>
      </c>
      <c r="Q59" s="1">
        <v>1</v>
      </c>
      <c r="R59" s="1">
        <v>3</v>
      </c>
      <c r="S59" s="1" t="s">
        <v>28</v>
      </c>
      <c r="T59" s="1">
        <v>1</v>
      </c>
      <c r="U59" s="1">
        <v>2</v>
      </c>
      <c r="V59" s="1" t="s">
        <v>28</v>
      </c>
      <c r="W59" s="1">
        <f t="shared" si="1"/>
        <v>9</v>
      </c>
    </row>
    <row r="60" spans="1:23" ht="15.75" customHeight="1" x14ac:dyDescent="0.2">
      <c r="A60" s="1" t="s">
        <v>81</v>
      </c>
      <c r="B60" s="1" t="s">
        <v>28</v>
      </c>
      <c r="C60" s="1">
        <v>1</v>
      </c>
      <c r="D60" s="1">
        <v>1</v>
      </c>
      <c r="E60" s="1">
        <v>1</v>
      </c>
      <c r="F60" s="1">
        <v>2</v>
      </c>
      <c r="G60" s="1">
        <v>1</v>
      </c>
      <c r="H60" s="1">
        <v>1</v>
      </c>
      <c r="I60" s="1" t="s">
        <v>28</v>
      </c>
      <c r="J60" s="1" t="s">
        <v>28</v>
      </c>
      <c r="K60" s="1">
        <v>1</v>
      </c>
      <c r="L60" s="1">
        <f t="shared" si="0"/>
        <v>8</v>
      </c>
      <c r="M60" s="1">
        <v>1</v>
      </c>
      <c r="N60" s="1" t="s">
        <v>28</v>
      </c>
      <c r="O60" s="1">
        <v>2</v>
      </c>
      <c r="P60" s="1" t="s">
        <v>28</v>
      </c>
      <c r="Q60" s="1" t="s">
        <v>28</v>
      </c>
      <c r="R60" s="1" t="s">
        <v>28</v>
      </c>
      <c r="S60" s="1">
        <v>1</v>
      </c>
      <c r="T60" s="1" t="s">
        <v>28</v>
      </c>
      <c r="U60" s="1" t="s">
        <v>28</v>
      </c>
      <c r="V60" s="1">
        <v>2</v>
      </c>
      <c r="W60" s="1">
        <f t="shared" si="1"/>
        <v>6</v>
      </c>
    </row>
    <row r="61" spans="1:23" ht="15.75" customHeight="1" x14ac:dyDescent="0.2">
      <c r="A61" s="1" t="s">
        <v>82</v>
      </c>
      <c r="B61" s="1">
        <v>26</v>
      </c>
      <c r="C61" s="1">
        <v>9</v>
      </c>
      <c r="D61" s="1">
        <v>18</v>
      </c>
      <c r="E61" s="1">
        <v>23</v>
      </c>
      <c r="F61" s="1">
        <v>17</v>
      </c>
      <c r="G61" s="1">
        <v>9</v>
      </c>
      <c r="H61" s="1">
        <v>16</v>
      </c>
      <c r="I61" s="1">
        <v>4</v>
      </c>
      <c r="J61" s="1">
        <v>11</v>
      </c>
      <c r="K61" s="1">
        <v>12</v>
      </c>
      <c r="L61" s="1">
        <f t="shared" si="0"/>
        <v>145</v>
      </c>
      <c r="M61" s="1">
        <v>18</v>
      </c>
      <c r="N61" s="1">
        <v>4</v>
      </c>
      <c r="O61" s="1">
        <v>12</v>
      </c>
      <c r="P61" s="1">
        <v>14</v>
      </c>
      <c r="Q61" s="1">
        <v>6</v>
      </c>
      <c r="R61" s="1">
        <v>15</v>
      </c>
      <c r="S61" s="1">
        <v>8</v>
      </c>
      <c r="T61" s="1">
        <v>17</v>
      </c>
      <c r="U61" s="1">
        <v>11</v>
      </c>
      <c r="V61" s="1">
        <v>10</v>
      </c>
      <c r="W61" s="1">
        <f t="shared" si="1"/>
        <v>115</v>
      </c>
    </row>
    <row r="62" spans="1:23" ht="15.75" customHeight="1" x14ac:dyDescent="0.2">
      <c r="A62" s="1" t="s">
        <v>83</v>
      </c>
      <c r="B62" s="1">
        <v>3</v>
      </c>
      <c r="C62" s="1">
        <v>3</v>
      </c>
      <c r="D62" s="1">
        <v>7</v>
      </c>
      <c r="E62" s="1">
        <v>4</v>
      </c>
      <c r="F62" s="1">
        <v>4</v>
      </c>
      <c r="G62" s="1">
        <v>2</v>
      </c>
      <c r="H62" s="1">
        <v>2</v>
      </c>
      <c r="I62" s="1">
        <v>1</v>
      </c>
      <c r="J62" s="1">
        <v>2</v>
      </c>
      <c r="K62" s="1">
        <v>5</v>
      </c>
      <c r="L62" s="1">
        <f t="shared" si="0"/>
        <v>33</v>
      </c>
      <c r="M62" s="1">
        <v>2</v>
      </c>
      <c r="N62" s="1">
        <v>4</v>
      </c>
      <c r="O62" s="1">
        <v>8</v>
      </c>
      <c r="P62" s="1">
        <v>4</v>
      </c>
      <c r="Q62" s="1">
        <v>2</v>
      </c>
      <c r="R62" s="1">
        <v>2</v>
      </c>
      <c r="S62" s="1">
        <v>5</v>
      </c>
      <c r="T62" s="1" t="s">
        <v>28</v>
      </c>
      <c r="U62" s="1">
        <v>1</v>
      </c>
      <c r="V62" s="1">
        <v>3</v>
      </c>
      <c r="W62" s="1">
        <f t="shared" si="1"/>
        <v>31</v>
      </c>
    </row>
    <row r="63" spans="1:23" ht="15.75" customHeight="1" x14ac:dyDescent="0.2">
      <c r="A63" s="1" t="s">
        <v>84</v>
      </c>
      <c r="B63" s="1" t="s">
        <v>28</v>
      </c>
      <c r="C63" s="1">
        <v>1</v>
      </c>
      <c r="D63" s="1">
        <v>1</v>
      </c>
      <c r="E63" s="1">
        <v>8</v>
      </c>
      <c r="F63" s="1">
        <v>1</v>
      </c>
      <c r="G63" s="1">
        <v>6</v>
      </c>
      <c r="H63" s="1">
        <v>3</v>
      </c>
      <c r="I63" s="1">
        <v>12</v>
      </c>
      <c r="J63" s="1">
        <v>5</v>
      </c>
      <c r="K63" s="1">
        <v>3</v>
      </c>
      <c r="L63" s="1">
        <f t="shared" si="0"/>
        <v>40</v>
      </c>
      <c r="M63" s="1" t="s">
        <v>28</v>
      </c>
      <c r="N63" s="1">
        <v>18</v>
      </c>
      <c r="O63" s="1">
        <v>20</v>
      </c>
      <c r="P63" s="1">
        <v>4</v>
      </c>
      <c r="Q63" s="1">
        <v>10</v>
      </c>
      <c r="R63" s="1">
        <v>4</v>
      </c>
      <c r="S63" s="1" t="s">
        <v>28</v>
      </c>
      <c r="T63" s="1">
        <v>3</v>
      </c>
      <c r="U63" s="1" t="s">
        <v>28</v>
      </c>
      <c r="V63" s="1">
        <v>3</v>
      </c>
      <c r="W63" s="1">
        <f t="shared" si="1"/>
        <v>62</v>
      </c>
    </row>
    <row r="64" spans="1:23" ht="15.75" customHeight="1" x14ac:dyDescent="0.2">
      <c r="A64" s="1" t="s">
        <v>85</v>
      </c>
      <c r="B64" s="1">
        <v>5</v>
      </c>
      <c r="C64" s="1">
        <v>4</v>
      </c>
      <c r="D64" s="1">
        <v>1</v>
      </c>
      <c r="E64" s="1">
        <v>6</v>
      </c>
      <c r="F64" s="1">
        <v>1</v>
      </c>
      <c r="G64" s="1">
        <v>6</v>
      </c>
      <c r="H64" s="1">
        <v>2</v>
      </c>
      <c r="I64" s="1">
        <v>5</v>
      </c>
      <c r="J64" s="1">
        <v>7</v>
      </c>
      <c r="K64" s="1">
        <v>4</v>
      </c>
      <c r="L64" s="1">
        <f t="shared" si="0"/>
        <v>41</v>
      </c>
      <c r="M64" s="1">
        <v>7</v>
      </c>
      <c r="N64" s="1">
        <v>5</v>
      </c>
      <c r="O64" s="1">
        <v>1</v>
      </c>
      <c r="P64" s="1">
        <v>2</v>
      </c>
      <c r="Q64" s="1">
        <v>2</v>
      </c>
      <c r="R64" s="1">
        <v>3</v>
      </c>
      <c r="S64" s="1">
        <v>9</v>
      </c>
      <c r="T64" s="1">
        <v>2</v>
      </c>
      <c r="U64" s="1">
        <v>1</v>
      </c>
      <c r="V64" s="1">
        <v>1</v>
      </c>
      <c r="W64" s="1">
        <f t="shared" si="1"/>
        <v>33</v>
      </c>
    </row>
    <row r="65" spans="1:23" ht="15.75" customHeight="1" x14ac:dyDescent="0.2">
      <c r="A65" s="1" t="s">
        <v>86</v>
      </c>
      <c r="B65" s="1">
        <v>7</v>
      </c>
      <c r="C65" s="1">
        <v>3</v>
      </c>
      <c r="D65" s="1">
        <v>3</v>
      </c>
      <c r="E65" s="1">
        <v>1</v>
      </c>
      <c r="F65" s="1">
        <v>3</v>
      </c>
      <c r="G65" s="1">
        <v>4</v>
      </c>
      <c r="H65" s="1">
        <v>4</v>
      </c>
      <c r="I65" s="1">
        <v>2</v>
      </c>
      <c r="J65" s="1">
        <v>8</v>
      </c>
      <c r="K65" s="1">
        <v>8</v>
      </c>
      <c r="L65" s="1">
        <f t="shared" si="0"/>
        <v>43</v>
      </c>
      <c r="M65" s="1">
        <v>6</v>
      </c>
      <c r="N65" s="1">
        <v>2</v>
      </c>
      <c r="O65" s="1">
        <v>5</v>
      </c>
      <c r="P65" s="1">
        <v>3</v>
      </c>
      <c r="Q65" s="1">
        <v>13</v>
      </c>
      <c r="R65" s="1">
        <v>1</v>
      </c>
      <c r="S65" s="1">
        <v>2</v>
      </c>
      <c r="T65" s="1">
        <v>2</v>
      </c>
      <c r="U65" s="1" t="s">
        <v>28</v>
      </c>
      <c r="V65" s="1">
        <v>5</v>
      </c>
      <c r="W65" s="1">
        <f t="shared" si="1"/>
        <v>39</v>
      </c>
    </row>
    <row r="66" spans="1:23" ht="15.75" customHeight="1" x14ac:dyDescent="0.2">
      <c r="A66" s="1" t="s">
        <v>87</v>
      </c>
      <c r="B66" s="1">
        <v>1</v>
      </c>
      <c r="C66" s="1">
        <v>1</v>
      </c>
      <c r="D66" s="1">
        <v>1</v>
      </c>
      <c r="E66" s="1" t="s">
        <v>28</v>
      </c>
      <c r="F66" s="1" t="s">
        <v>28</v>
      </c>
      <c r="G66" s="1" t="s">
        <v>28</v>
      </c>
      <c r="H66" s="1">
        <v>3</v>
      </c>
      <c r="I66" s="1">
        <v>3</v>
      </c>
      <c r="J66" s="1" t="s">
        <v>28</v>
      </c>
      <c r="K66" s="1" t="s">
        <v>28</v>
      </c>
      <c r="L66" s="1">
        <f t="shared" si="0"/>
        <v>9</v>
      </c>
      <c r="M66" s="1">
        <v>4</v>
      </c>
      <c r="N66" s="1">
        <v>2</v>
      </c>
      <c r="O66" s="1" t="s">
        <v>28</v>
      </c>
      <c r="P66" s="1">
        <v>2</v>
      </c>
      <c r="Q66" s="1" t="s">
        <v>28</v>
      </c>
      <c r="R66" s="1">
        <v>2</v>
      </c>
      <c r="S66" s="1" t="s">
        <v>28</v>
      </c>
      <c r="T66" s="1" t="s">
        <v>28</v>
      </c>
      <c r="U66" s="1">
        <v>1</v>
      </c>
      <c r="V66" s="1">
        <v>1</v>
      </c>
      <c r="W66" s="1">
        <f t="shared" si="1"/>
        <v>12</v>
      </c>
    </row>
    <row r="67" spans="1:23" ht="15.75" customHeight="1" x14ac:dyDescent="0.2">
      <c r="A67" s="1" t="s">
        <v>88</v>
      </c>
      <c r="B67" s="1">
        <v>1</v>
      </c>
      <c r="C67" s="1" t="s">
        <v>28</v>
      </c>
      <c r="D67" s="1" t="s">
        <v>28</v>
      </c>
      <c r="E67" s="1" t="s">
        <v>28</v>
      </c>
      <c r="F67" s="1" t="s">
        <v>28</v>
      </c>
      <c r="G67" s="1" t="s">
        <v>28</v>
      </c>
      <c r="H67" s="1" t="s">
        <v>28</v>
      </c>
      <c r="I67" s="1">
        <v>1</v>
      </c>
      <c r="J67" s="1" t="s">
        <v>28</v>
      </c>
      <c r="K67" s="1" t="s">
        <v>28</v>
      </c>
      <c r="L67" s="1">
        <f t="shared" si="0"/>
        <v>2</v>
      </c>
      <c r="M67" s="1">
        <v>1</v>
      </c>
      <c r="N67" s="1" t="s">
        <v>28</v>
      </c>
      <c r="O67" s="1" t="s">
        <v>28</v>
      </c>
      <c r="P67" s="1">
        <v>1</v>
      </c>
      <c r="Q67" s="1">
        <v>2</v>
      </c>
      <c r="R67" s="1" t="s">
        <v>28</v>
      </c>
      <c r="S67" s="1" t="s">
        <v>28</v>
      </c>
      <c r="T67" s="1" t="s">
        <v>28</v>
      </c>
      <c r="U67" s="1" t="s">
        <v>28</v>
      </c>
      <c r="V67" s="1" t="s">
        <v>28</v>
      </c>
      <c r="W67" s="1">
        <f t="shared" si="1"/>
        <v>4</v>
      </c>
    </row>
    <row r="68" spans="1:23" ht="15.75" customHeight="1" x14ac:dyDescent="0.2">
      <c r="A68" s="1" t="s">
        <v>89</v>
      </c>
      <c r="B68" s="1">
        <v>28</v>
      </c>
      <c r="C68" s="1">
        <v>18</v>
      </c>
      <c r="D68" s="1">
        <v>75</v>
      </c>
      <c r="E68" s="1">
        <v>21</v>
      </c>
      <c r="F68" s="1">
        <v>22</v>
      </c>
      <c r="G68" s="1">
        <v>25</v>
      </c>
      <c r="H68" s="1">
        <v>31</v>
      </c>
      <c r="I68" s="1">
        <v>14</v>
      </c>
      <c r="J68" s="1">
        <v>36</v>
      </c>
      <c r="K68" s="1">
        <v>27</v>
      </c>
      <c r="L68" s="1">
        <f t="shared" si="0"/>
        <v>297</v>
      </c>
      <c r="M68" s="1">
        <v>17</v>
      </c>
      <c r="N68" s="1">
        <v>21</v>
      </c>
      <c r="O68" s="1">
        <v>12</v>
      </c>
      <c r="P68" s="1">
        <v>17</v>
      </c>
      <c r="Q68" s="1">
        <v>6</v>
      </c>
      <c r="R68" s="1">
        <v>19</v>
      </c>
      <c r="S68" s="1">
        <v>13</v>
      </c>
      <c r="T68" s="1">
        <v>13</v>
      </c>
      <c r="U68" s="1">
        <v>15</v>
      </c>
      <c r="V68" s="1">
        <v>17</v>
      </c>
      <c r="W68" s="1">
        <f t="shared" si="1"/>
        <v>150</v>
      </c>
    </row>
    <row r="69" spans="1:23" ht="15.75" customHeight="1" x14ac:dyDescent="0.2">
      <c r="A69" s="1" t="s">
        <v>90</v>
      </c>
      <c r="B69" s="1">
        <v>1</v>
      </c>
      <c r="C69" s="1" t="s">
        <v>28</v>
      </c>
      <c r="D69" s="1">
        <v>2</v>
      </c>
      <c r="E69" s="1">
        <v>6</v>
      </c>
      <c r="F69" s="1">
        <v>7</v>
      </c>
      <c r="G69" s="1">
        <v>4</v>
      </c>
      <c r="H69" s="1">
        <v>2</v>
      </c>
      <c r="I69" s="1">
        <v>1</v>
      </c>
      <c r="J69" s="1">
        <v>1</v>
      </c>
      <c r="K69" s="1">
        <v>4</v>
      </c>
      <c r="L69" s="1">
        <f t="shared" si="0"/>
        <v>28</v>
      </c>
      <c r="M69" s="1">
        <v>3</v>
      </c>
      <c r="N69" s="1">
        <v>7</v>
      </c>
      <c r="O69" s="1">
        <v>3</v>
      </c>
      <c r="P69" s="1">
        <v>1</v>
      </c>
      <c r="Q69" s="1">
        <v>4</v>
      </c>
      <c r="R69" s="1">
        <v>2</v>
      </c>
      <c r="S69" s="1">
        <v>1</v>
      </c>
      <c r="T69" s="1">
        <v>2</v>
      </c>
      <c r="U69" s="1">
        <v>1</v>
      </c>
      <c r="V69" s="1">
        <v>6</v>
      </c>
      <c r="W69" s="1">
        <f t="shared" si="1"/>
        <v>30</v>
      </c>
    </row>
    <row r="70" spans="1:23" ht="15.75" customHeight="1" x14ac:dyDescent="0.2">
      <c r="A70" s="1" t="s">
        <v>91</v>
      </c>
      <c r="B70" s="1">
        <v>7</v>
      </c>
      <c r="C70" s="1">
        <v>11</v>
      </c>
      <c r="D70" s="1">
        <v>27</v>
      </c>
      <c r="E70" s="1">
        <v>12</v>
      </c>
      <c r="F70" s="1">
        <v>12</v>
      </c>
      <c r="G70" s="1">
        <v>9</v>
      </c>
      <c r="H70" s="1">
        <v>8</v>
      </c>
      <c r="I70" s="1">
        <v>13</v>
      </c>
      <c r="J70" s="1">
        <v>13</v>
      </c>
      <c r="K70" s="1">
        <v>19</v>
      </c>
      <c r="L70" s="1">
        <f t="shared" si="0"/>
        <v>131</v>
      </c>
      <c r="M70" s="1">
        <v>18</v>
      </c>
      <c r="N70" s="1">
        <v>15</v>
      </c>
      <c r="O70" s="1">
        <v>13</v>
      </c>
      <c r="P70" s="1">
        <v>5</v>
      </c>
      <c r="Q70" s="1">
        <v>8</v>
      </c>
      <c r="R70" s="1">
        <v>16</v>
      </c>
      <c r="S70" s="1">
        <v>11</v>
      </c>
      <c r="T70" s="1">
        <v>13</v>
      </c>
      <c r="U70" s="1">
        <v>13</v>
      </c>
      <c r="V70" s="1">
        <v>10</v>
      </c>
      <c r="W70" s="1">
        <f t="shared" si="1"/>
        <v>122</v>
      </c>
    </row>
    <row r="71" spans="1:23" ht="15.75" customHeight="1" x14ac:dyDescent="0.2">
      <c r="A71" s="1" t="s">
        <v>92</v>
      </c>
      <c r="B71" s="1">
        <v>7</v>
      </c>
      <c r="C71" s="1">
        <v>3</v>
      </c>
      <c r="D71" s="1">
        <v>9</v>
      </c>
      <c r="E71" s="1">
        <v>3</v>
      </c>
      <c r="F71" s="1">
        <v>4</v>
      </c>
      <c r="G71" s="1">
        <v>6</v>
      </c>
      <c r="H71" s="1">
        <v>16</v>
      </c>
      <c r="I71" s="1">
        <v>4</v>
      </c>
      <c r="J71" s="1">
        <v>22</v>
      </c>
      <c r="K71" s="1">
        <v>5</v>
      </c>
      <c r="L71" s="1">
        <f t="shared" si="0"/>
        <v>79</v>
      </c>
      <c r="M71" s="1">
        <v>5</v>
      </c>
      <c r="N71" s="1">
        <v>4</v>
      </c>
      <c r="O71" s="1">
        <v>3</v>
      </c>
      <c r="P71" s="1">
        <v>3</v>
      </c>
      <c r="Q71" s="1">
        <v>10</v>
      </c>
      <c r="R71" s="1">
        <v>3</v>
      </c>
      <c r="S71" s="1">
        <v>15</v>
      </c>
      <c r="T71" s="1">
        <v>8</v>
      </c>
      <c r="U71" s="1">
        <v>4</v>
      </c>
      <c r="V71" s="1">
        <v>14</v>
      </c>
      <c r="W71" s="1">
        <f t="shared" si="1"/>
        <v>69</v>
      </c>
    </row>
    <row r="72" spans="1:23" ht="15.75" customHeight="1" x14ac:dyDescent="0.2">
      <c r="A72" s="1" t="s">
        <v>93</v>
      </c>
      <c r="B72" s="1">
        <v>12</v>
      </c>
      <c r="C72" s="1">
        <v>9</v>
      </c>
      <c r="D72" s="1">
        <v>12</v>
      </c>
      <c r="E72" s="1">
        <v>15</v>
      </c>
      <c r="F72" s="1">
        <v>6</v>
      </c>
      <c r="G72" s="1">
        <v>6</v>
      </c>
      <c r="H72" s="1">
        <v>9</v>
      </c>
      <c r="I72" s="1">
        <v>12</v>
      </c>
      <c r="J72" s="1">
        <v>20</v>
      </c>
      <c r="K72" s="1">
        <v>13</v>
      </c>
      <c r="L72" s="1">
        <f t="shared" si="0"/>
        <v>114</v>
      </c>
      <c r="M72" s="1">
        <v>10</v>
      </c>
      <c r="N72" s="1">
        <v>3</v>
      </c>
      <c r="O72" s="1">
        <v>11</v>
      </c>
      <c r="P72" s="1">
        <v>8</v>
      </c>
      <c r="Q72" s="1">
        <v>7</v>
      </c>
      <c r="R72" s="1">
        <v>9</v>
      </c>
      <c r="S72" s="1">
        <v>10</v>
      </c>
      <c r="T72" s="1">
        <v>7</v>
      </c>
      <c r="U72" s="1">
        <v>10</v>
      </c>
      <c r="V72" s="1">
        <v>11</v>
      </c>
      <c r="W72" s="1">
        <f t="shared" si="1"/>
        <v>86</v>
      </c>
    </row>
    <row r="73" spans="1:23" ht="15.75" customHeight="1" x14ac:dyDescent="0.2">
      <c r="A73" s="1" t="s">
        <v>94</v>
      </c>
      <c r="B73" s="1" t="s">
        <v>28</v>
      </c>
      <c r="C73" s="1" t="s">
        <v>28</v>
      </c>
      <c r="D73" s="1">
        <v>1</v>
      </c>
      <c r="E73" s="1" t="s">
        <v>28</v>
      </c>
      <c r="F73" s="1" t="s">
        <v>28</v>
      </c>
      <c r="G73" s="1" t="s">
        <v>28</v>
      </c>
      <c r="H73" s="1">
        <v>2</v>
      </c>
      <c r="I73" s="1" t="s">
        <v>28</v>
      </c>
      <c r="J73" s="1" t="s">
        <v>28</v>
      </c>
      <c r="K73" s="1" t="s">
        <v>28</v>
      </c>
      <c r="L73" s="1">
        <f t="shared" si="0"/>
        <v>3</v>
      </c>
      <c r="M73" s="1">
        <v>2</v>
      </c>
      <c r="N73" s="1">
        <v>1</v>
      </c>
      <c r="O73" s="1" t="s">
        <v>28</v>
      </c>
      <c r="P73" s="1">
        <v>3</v>
      </c>
      <c r="Q73" s="1" t="s">
        <v>28</v>
      </c>
      <c r="R73" s="1">
        <v>1</v>
      </c>
      <c r="S73" s="1" t="s">
        <v>28</v>
      </c>
      <c r="T73" s="1" t="s">
        <v>28</v>
      </c>
      <c r="U73" s="1" t="s">
        <v>28</v>
      </c>
      <c r="V73" s="1" t="s">
        <v>28</v>
      </c>
      <c r="W73" s="1">
        <f t="shared" si="1"/>
        <v>7</v>
      </c>
    </row>
    <row r="74" spans="1:23" ht="15.75" customHeight="1" x14ac:dyDescent="0.2">
      <c r="A74" s="1" t="s">
        <v>95</v>
      </c>
      <c r="B74" s="1">
        <v>3</v>
      </c>
      <c r="C74" s="1">
        <v>3</v>
      </c>
      <c r="D74" s="1">
        <v>5</v>
      </c>
      <c r="E74" s="1">
        <v>1</v>
      </c>
      <c r="F74" s="1">
        <v>2</v>
      </c>
      <c r="G74" s="1">
        <v>2</v>
      </c>
      <c r="H74" s="1">
        <v>2</v>
      </c>
      <c r="I74" s="1">
        <v>1</v>
      </c>
      <c r="J74" s="1">
        <v>3</v>
      </c>
      <c r="K74" s="1">
        <v>2</v>
      </c>
      <c r="L74" s="1">
        <f t="shared" si="0"/>
        <v>24</v>
      </c>
      <c r="M74" s="1">
        <v>1</v>
      </c>
      <c r="N74" s="1" t="s">
        <v>28</v>
      </c>
      <c r="O74" s="1" t="s">
        <v>28</v>
      </c>
      <c r="P74" s="1" t="s">
        <v>28</v>
      </c>
      <c r="Q74" s="1">
        <v>1</v>
      </c>
      <c r="R74" s="1" t="s">
        <v>28</v>
      </c>
      <c r="S74" s="1">
        <v>1</v>
      </c>
      <c r="T74" s="1">
        <v>1</v>
      </c>
      <c r="U74" s="1">
        <v>1</v>
      </c>
      <c r="V74" s="1">
        <v>3</v>
      </c>
      <c r="W74" s="1">
        <f t="shared" si="1"/>
        <v>8</v>
      </c>
    </row>
    <row r="75" spans="1:23" ht="15.75" customHeight="1" x14ac:dyDescent="0.2">
      <c r="A75" s="1" t="s">
        <v>96</v>
      </c>
      <c r="B75" s="1">
        <v>10</v>
      </c>
      <c r="C75" s="1">
        <v>4</v>
      </c>
      <c r="D75" s="1">
        <v>12</v>
      </c>
      <c r="E75" s="1">
        <v>3</v>
      </c>
      <c r="F75" s="1" t="s">
        <v>28</v>
      </c>
      <c r="G75" s="1">
        <v>2</v>
      </c>
      <c r="H75" s="1">
        <v>5</v>
      </c>
      <c r="I75" s="1">
        <v>4</v>
      </c>
      <c r="J75" s="1">
        <v>4</v>
      </c>
      <c r="K75" s="1">
        <v>3</v>
      </c>
      <c r="L75" s="1">
        <f t="shared" si="0"/>
        <v>47</v>
      </c>
      <c r="M75" s="1">
        <v>4</v>
      </c>
      <c r="N75" s="1">
        <v>1</v>
      </c>
      <c r="O75" s="1">
        <v>6</v>
      </c>
      <c r="P75" s="1">
        <v>3</v>
      </c>
      <c r="Q75" s="1">
        <v>2</v>
      </c>
      <c r="R75" s="1">
        <v>1</v>
      </c>
      <c r="S75" s="1">
        <v>3</v>
      </c>
      <c r="T75" s="1">
        <v>7</v>
      </c>
      <c r="U75" s="1">
        <v>1</v>
      </c>
      <c r="V75" s="1">
        <v>5</v>
      </c>
      <c r="W75" s="1">
        <f t="shared" si="1"/>
        <v>33</v>
      </c>
    </row>
    <row r="76" spans="1:23" ht="15.75" customHeight="1" x14ac:dyDescent="0.2">
      <c r="A76" s="1" t="s">
        <v>97</v>
      </c>
      <c r="B76" s="1" t="s">
        <v>28</v>
      </c>
      <c r="C76" s="1">
        <v>2</v>
      </c>
      <c r="D76" s="1">
        <v>3</v>
      </c>
      <c r="E76" s="1" t="s">
        <v>28</v>
      </c>
      <c r="F76" s="1">
        <v>2</v>
      </c>
      <c r="G76" s="1">
        <v>1</v>
      </c>
      <c r="H76" s="1">
        <v>1</v>
      </c>
      <c r="I76" s="1" t="s">
        <v>28</v>
      </c>
      <c r="J76" s="1">
        <v>2</v>
      </c>
      <c r="K76" s="1">
        <v>3</v>
      </c>
      <c r="L76" s="1">
        <f t="shared" si="0"/>
        <v>14</v>
      </c>
      <c r="M76" s="1">
        <v>10</v>
      </c>
      <c r="N76" s="1">
        <v>3</v>
      </c>
      <c r="O76" s="1">
        <v>3</v>
      </c>
      <c r="P76" s="1">
        <v>1</v>
      </c>
      <c r="Q76" s="1">
        <v>2</v>
      </c>
      <c r="R76" s="1">
        <v>3</v>
      </c>
      <c r="S76" s="1">
        <v>1</v>
      </c>
      <c r="T76" s="1">
        <v>3</v>
      </c>
      <c r="U76" s="1">
        <v>1</v>
      </c>
      <c r="V76" s="1">
        <v>6</v>
      </c>
      <c r="W76" s="1">
        <f t="shared" si="1"/>
        <v>33</v>
      </c>
    </row>
    <row r="77" spans="1:23" ht="15.75" customHeight="1" x14ac:dyDescent="0.2">
      <c r="A77" s="1" t="s">
        <v>98</v>
      </c>
      <c r="B77" s="1">
        <v>7</v>
      </c>
      <c r="C77" s="1">
        <v>23</v>
      </c>
      <c r="D77" s="1">
        <v>28</v>
      </c>
      <c r="E77" s="1">
        <v>15</v>
      </c>
      <c r="F77" s="1">
        <v>36</v>
      </c>
      <c r="G77" s="1">
        <v>24</v>
      </c>
      <c r="H77" s="1">
        <v>13</v>
      </c>
      <c r="I77" s="1">
        <v>13</v>
      </c>
      <c r="J77" s="1">
        <v>21</v>
      </c>
      <c r="K77" s="1">
        <v>17</v>
      </c>
      <c r="L77" s="1">
        <f t="shared" si="0"/>
        <v>197</v>
      </c>
      <c r="M77" s="1">
        <v>32</v>
      </c>
      <c r="N77" s="1">
        <v>18</v>
      </c>
      <c r="O77" s="1">
        <v>16</v>
      </c>
      <c r="P77" s="1">
        <v>14</v>
      </c>
      <c r="Q77" s="1">
        <v>23</v>
      </c>
      <c r="R77" s="1">
        <v>37</v>
      </c>
      <c r="S77" s="1">
        <v>22</v>
      </c>
      <c r="T77" s="1">
        <v>28</v>
      </c>
      <c r="U77" s="1">
        <v>25</v>
      </c>
      <c r="V77" s="1">
        <v>10</v>
      </c>
      <c r="W77" s="1">
        <f t="shared" si="1"/>
        <v>225</v>
      </c>
    </row>
    <row r="78" spans="1:23" ht="15.75" customHeight="1" x14ac:dyDescent="0.2">
      <c r="A78" s="1" t="s">
        <v>99</v>
      </c>
      <c r="B78" s="1">
        <v>3</v>
      </c>
      <c r="C78" s="1">
        <v>4</v>
      </c>
      <c r="D78" s="1">
        <v>1</v>
      </c>
      <c r="E78" s="1" t="s">
        <v>28</v>
      </c>
      <c r="F78" s="1">
        <v>4</v>
      </c>
      <c r="G78" s="1">
        <v>1</v>
      </c>
      <c r="H78" s="1">
        <v>2</v>
      </c>
      <c r="I78" s="1" t="s">
        <v>28</v>
      </c>
      <c r="J78" s="1" t="s">
        <v>28</v>
      </c>
      <c r="K78" s="1">
        <v>1</v>
      </c>
      <c r="L78" s="1">
        <f t="shared" si="0"/>
        <v>16</v>
      </c>
      <c r="M78" s="1" t="s">
        <v>28</v>
      </c>
      <c r="N78" s="1">
        <v>2</v>
      </c>
      <c r="O78" s="1" t="s">
        <v>28</v>
      </c>
      <c r="P78" s="1" t="s">
        <v>28</v>
      </c>
      <c r="Q78" s="1" t="s">
        <v>28</v>
      </c>
      <c r="R78" s="1" t="s">
        <v>28</v>
      </c>
      <c r="S78" s="1" t="s">
        <v>28</v>
      </c>
      <c r="T78" s="1" t="s">
        <v>28</v>
      </c>
      <c r="U78" s="1">
        <v>2</v>
      </c>
      <c r="V78" s="1" t="s">
        <v>28</v>
      </c>
      <c r="W78" s="1">
        <f t="shared" si="1"/>
        <v>4</v>
      </c>
    </row>
    <row r="79" spans="1:23" ht="15.75" customHeight="1" x14ac:dyDescent="0.2">
      <c r="A79" s="1" t="s">
        <v>100</v>
      </c>
      <c r="B79" s="1">
        <v>3</v>
      </c>
      <c r="C79" s="1">
        <v>1</v>
      </c>
      <c r="D79" s="1">
        <v>2</v>
      </c>
      <c r="E79" s="1">
        <v>6</v>
      </c>
      <c r="F79" s="1">
        <v>7</v>
      </c>
      <c r="G79" s="1">
        <v>5</v>
      </c>
      <c r="H79" s="1">
        <v>5</v>
      </c>
      <c r="I79" s="1">
        <v>2</v>
      </c>
      <c r="J79" s="1">
        <v>5</v>
      </c>
      <c r="K79" s="1">
        <v>10</v>
      </c>
      <c r="L79" s="1">
        <f t="shared" si="0"/>
        <v>46</v>
      </c>
      <c r="M79" s="1">
        <v>2</v>
      </c>
      <c r="N79" s="1" t="s">
        <v>28</v>
      </c>
      <c r="O79" s="1">
        <v>5</v>
      </c>
      <c r="P79" s="1">
        <v>8</v>
      </c>
      <c r="Q79" s="1">
        <v>2</v>
      </c>
      <c r="R79" s="1">
        <v>2</v>
      </c>
      <c r="S79" s="1">
        <v>1</v>
      </c>
      <c r="T79" s="1">
        <v>5</v>
      </c>
      <c r="U79" s="1">
        <v>2</v>
      </c>
      <c r="V79" s="1">
        <v>1</v>
      </c>
      <c r="W79" s="1">
        <f t="shared" si="1"/>
        <v>28</v>
      </c>
    </row>
    <row r="80" spans="1:23" ht="15.75" customHeight="1" x14ac:dyDescent="0.2">
      <c r="A80" s="1" t="s">
        <v>101</v>
      </c>
      <c r="B80" s="1">
        <v>3</v>
      </c>
      <c r="C80" s="1">
        <v>3</v>
      </c>
      <c r="D80" s="1">
        <v>1</v>
      </c>
      <c r="E80" s="1">
        <v>3</v>
      </c>
      <c r="F80" s="1">
        <v>6</v>
      </c>
      <c r="G80" s="1">
        <v>2</v>
      </c>
      <c r="H80" s="1" t="s">
        <v>28</v>
      </c>
      <c r="I80" s="1">
        <v>4</v>
      </c>
      <c r="J80" s="1">
        <v>6</v>
      </c>
      <c r="K80" s="1">
        <v>3</v>
      </c>
      <c r="L80" s="1">
        <f t="shared" si="0"/>
        <v>31</v>
      </c>
      <c r="M80" s="1">
        <v>3</v>
      </c>
      <c r="N80" s="1">
        <v>2</v>
      </c>
      <c r="O80" s="1">
        <v>2</v>
      </c>
      <c r="P80" s="1">
        <v>6</v>
      </c>
      <c r="Q80" s="1">
        <v>4</v>
      </c>
      <c r="R80" s="1">
        <v>1</v>
      </c>
      <c r="S80" s="1">
        <v>6</v>
      </c>
      <c r="T80" s="1">
        <v>5</v>
      </c>
      <c r="U80" s="1">
        <v>4</v>
      </c>
      <c r="V80" s="1">
        <v>10</v>
      </c>
      <c r="W80" s="1">
        <f t="shared" si="1"/>
        <v>43</v>
      </c>
    </row>
    <row r="81" spans="1:23" ht="15.75" customHeight="1" x14ac:dyDescent="0.2">
      <c r="A81" s="1" t="s">
        <v>102</v>
      </c>
      <c r="B81" s="1">
        <v>1</v>
      </c>
      <c r="C81" s="1">
        <v>2</v>
      </c>
      <c r="D81" s="1" t="s">
        <v>28</v>
      </c>
      <c r="E81" s="1">
        <v>1</v>
      </c>
      <c r="F81" s="1">
        <v>2</v>
      </c>
      <c r="G81" s="1">
        <v>5</v>
      </c>
      <c r="H81" s="1" t="s">
        <v>28</v>
      </c>
      <c r="I81" s="1">
        <v>1</v>
      </c>
      <c r="J81" s="1">
        <v>1</v>
      </c>
      <c r="K81" s="1">
        <v>1</v>
      </c>
      <c r="L81" s="1">
        <f t="shared" si="0"/>
        <v>14</v>
      </c>
      <c r="M81" s="1" t="s">
        <v>28</v>
      </c>
      <c r="N81" s="1">
        <v>2</v>
      </c>
      <c r="O81" s="1">
        <v>2</v>
      </c>
      <c r="P81" s="1">
        <v>3</v>
      </c>
      <c r="Q81" s="1" t="s">
        <v>28</v>
      </c>
      <c r="R81" s="1">
        <v>2</v>
      </c>
      <c r="S81" s="1">
        <v>3</v>
      </c>
      <c r="T81" s="1">
        <v>1</v>
      </c>
      <c r="U81" s="1">
        <v>1</v>
      </c>
      <c r="V81" s="1" t="s">
        <v>28</v>
      </c>
      <c r="W81" s="1">
        <f t="shared" si="1"/>
        <v>14</v>
      </c>
    </row>
    <row r="82" spans="1:23" ht="15.75" customHeight="1" x14ac:dyDescent="0.2">
      <c r="A82" s="1" t="s">
        <v>103</v>
      </c>
      <c r="B82" s="1">
        <v>1</v>
      </c>
      <c r="C82" s="1">
        <v>2</v>
      </c>
      <c r="D82" s="1" t="s">
        <v>28</v>
      </c>
      <c r="E82" s="1">
        <v>1</v>
      </c>
      <c r="F82" s="1" t="s">
        <v>28</v>
      </c>
      <c r="G82" s="1">
        <v>1</v>
      </c>
      <c r="H82" s="1">
        <v>1</v>
      </c>
      <c r="I82" s="1">
        <v>3</v>
      </c>
      <c r="J82" s="1" t="s">
        <v>28</v>
      </c>
      <c r="K82" s="1">
        <v>4</v>
      </c>
      <c r="L82" s="1">
        <f t="shared" si="0"/>
        <v>13</v>
      </c>
      <c r="M82" s="1">
        <v>2</v>
      </c>
      <c r="N82" s="1">
        <v>2</v>
      </c>
      <c r="O82" s="1">
        <v>2</v>
      </c>
      <c r="P82" s="1">
        <v>4</v>
      </c>
      <c r="Q82" s="1">
        <v>1</v>
      </c>
      <c r="R82" s="1">
        <v>3</v>
      </c>
      <c r="S82" s="1">
        <v>2</v>
      </c>
      <c r="T82" s="1">
        <v>1</v>
      </c>
      <c r="U82" s="1">
        <v>2</v>
      </c>
      <c r="V82" s="1">
        <v>3</v>
      </c>
      <c r="W82" s="1">
        <f t="shared" si="1"/>
        <v>22</v>
      </c>
    </row>
    <row r="83" spans="1:23" ht="15.75" customHeight="1" x14ac:dyDescent="0.2">
      <c r="A83" s="1" t="s">
        <v>104</v>
      </c>
      <c r="B83" s="1">
        <v>2</v>
      </c>
      <c r="C83" s="1">
        <v>3</v>
      </c>
      <c r="D83" s="1">
        <v>12</v>
      </c>
      <c r="E83" s="1">
        <v>6</v>
      </c>
      <c r="F83" s="1">
        <v>8</v>
      </c>
      <c r="G83" s="1">
        <v>11</v>
      </c>
      <c r="H83" s="1">
        <v>9</v>
      </c>
      <c r="I83" s="1">
        <v>12</v>
      </c>
      <c r="J83" s="1">
        <v>7</v>
      </c>
      <c r="K83" s="1">
        <v>6</v>
      </c>
      <c r="L83" s="1">
        <f t="shared" si="0"/>
        <v>76</v>
      </c>
      <c r="M83" s="1">
        <v>17</v>
      </c>
      <c r="N83" s="1">
        <v>8</v>
      </c>
      <c r="O83" s="1">
        <v>7</v>
      </c>
      <c r="P83" s="1">
        <v>7</v>
      </c>
      <c r="Q83" s="1">
        <v>7</v>
      </c>
      <c r="R83" s="1">
        <v>2</v>
      </c>
      <c r="S83" s="1">
        <v>4</v>
      </c>
      <c r="T83" s="1">
        <v>2</v>
      </c>
      <c r="U83" s="1">
        <v>1</v>
      </c>
      <c r="V83" s="1">
        <v>2</v>
      </c>
      <c r="W83" s="1">
        <f t="shared" si="1"/>
        <v>57</v>
      </c>
    </row>
    <row r="84" spans="1:23" ht="15.75" customHeight="1" x14ac:dyDescent="0.2">
      <c r="A84" s="1" t="s">
        <v>105</v>
      </c>
      <c r="B84" s="1">
        <v>5</v>
      </c>
      <c r="C84" s="1">
        <v>2</v>
      </c>
      <c r="D84" s="1">
        <v>2</v>
      </c>
      <c r="E84" s="1" t="s">
        <v>28</v>
      </c>
      <c r="F84" s="1">
        <v>2</v>
      </c>
      <c r="G84" s="1">
        <v>7</v>
      </c>
      <c r="H84" s="1" t="s">
        <v>28</v>
      </c>
      <c r="I84" s="1">
        <v>2</v>
      </c>
      <c r="J84" s="1">
        <v>3</v>
      </c>
      <c r="K84" s="1" t="s">
        <v>28</v>
      </c>
      <c r="L84" s="1">
        <f t="shared" si="0"/>
        <v>23</v>
      </c>
      <c r="M84" s="1">
        <v>1</v>
      </c>
      <c r="N84" s="1" t="s">
        <v>28</v>
      </c>
      <c r="O84" s="1">
        <v>1</v>
      </c>
      <c r="P84" s="1">
        <v>1</v>
      </c>
      <c r="Q84" s="1">
        <v>1</v>
      </c>
      <c r="R84" s="1">
        <v>1</v>
      </c>
      <c r="S84" s="1">
        <v>5</v>
      </c>
      <c r="T84" s="1">
        <v>1</v>
      </c>
      <c r="U84" s="1">
        <v>1</v>
      </c>
      <c r="V84" s="1">
        <v>1</v>
      </c>
      <c r="W84" s="1">
        <f t="shared" si="1"/>
        <v>13</v>
      </c>
    </row>
    <row r="85" spans="1:23" ht="15.75" customHeight="1" x14ac:dyDescent="0.2">
      <c r="A85" s="1" t="s">
        <v>106</v>
      </c>
      <c r="B85" s="1">
        <v>11</v>
      </c>
      <c r="C85" s="1">
        <v>11</v>
      </c>
      <c r="D85" s="1">
        <v>14</v>
      </c>
      <c r="E85" s="1">
        <v>7</v>
      </c>
      <c r="F85" s="1">
        <v>17</v>
      </c>
      <c r="G85" s="1">
        <v>21</v>
      </c>
      <c r="H85" s="1">
        <v>11</v>
      </c>
      <c r="I85" s="1">
        <v>14</v>
      </c>
      <c r="J85" s="1">
        <v>13</v>
      </c>
      <c r="K85" s="1">
        <v>16</v>
      </c>
      <c r="L85" s="1">
        <f t="shared" si="0"/>
        <v>135</v>
      </c>
      <c r="M85" s="1">
        <v>12</v>
      </c>
      <c r="N85" s="1">
        <v>9</v>
      </c>
      <c r="O85" s="1">
        <v>30</v>
      </c>
      <c r="P85" s="1">
        <v>26</v>
      </c>
      <c r="Q85" s="1">
        <v>20</v>
      </c>
      <c r="R85" s="1">
        <v>30</v>
      </c>
      <c r="S85" s="1">
        <v>24</v>
      </c>
      <c r="T85" s="1">
        <v>18</v>
      </c>
      <c r="U85" s="1">
        <v>19</v>
      </c>
      <c r="V85" s="1">
        <v>46</v>
      </c>
      <c r="W85" s="1">
        <f t="shared" si="1"/>
        <v>234</v>
      </c>
    </row>
    <row r="86" spans="1:23" ht="15.75" customHeight="1" x14ac:dyDescent="0.2">
      <c r="A86" s="1" t="s">
        <v>107</v>
      </c>
      <c r="B86" s="1">
        <v>2</v>
      </c>
      <c r="C86" s="1" t="s">
        <v>28</v>
      </c>
      <c r="D86" s="1" t="s">
        <v>28</v>
      </c>
      <c r="E86" s="1" t="s">
        <v>28</v>
      </c>
      <c r="F86" s="1" t="s">
        <v>28</v>
      </c>
      <c r="G86" s="1" t="s">
        <v>28</v>
      </c>
      <c r="H86" s="1" t="s">
        <v>28</v>
      </c>
      <c r="I86" s="1" t="s">
        <v>28</v>
      </c>
      <c r="J86" s="1">
        <v>1</v>
      </c>
      <c r="K86" s="1">
        <v>1</v>
      </c>
      <c r="L86" s="1">
        <f t="shared" si="0"/>
        <v>4</v>
      </c>
      <c r="M86" s="1" t="s">
        <v>28</v>
      </c>
      <c r="N86" s="1" t="s">
        <v>28</v>
      </c>
      <c r="O86" s="1">
        <v>5</v>
      </c>
      <c r="P86" s="1">
        <v>3</v>
      </c>
      <c r="Q86" s="1" t="s">
        <v>28</v>
      </c>
      <c r="R86" s="1">
        <v>2</v>
      </c>
      <c r="S86" s="1">
        <v>1</v>
      </c>
      <c r="T86" s="1">
        <v>3</v>
      </c>
      <c r="U86" s="1" t="s">
        <v>28</v>
      </c>
      <c r="V86" s="1" t="s">
        <v>28</v>
      </c>
      <c r="W86" s="1">
        <f t="shared" si="1"/>
        <v>14</v>
      </c>
    </row>
    <row r="87" spans="1:23" ht="15.75" customHeight="1" x14ac:dyDescent="0.2">
      <c r="A87" s="1" t="s">
        <v>108</v>
      </c>
      <c r="B87" s="1">
        <v>11</v>
      </c>
      <c r="C87" s="1">
        <v>1</v>
      </c>
      <c r="D87" s="1">
        <v>2</v>
      </c>
      <c r="E87" s="1">
        <v>4</v>
      </c>
      <c r="F87" s="1">
        <v>4</v>
      </c>
      <c r="G87" s="1" t="s">
        <v>28</v>
      </c>
      <c r="H87" s="1">
        <v>5</v>
      </c>
      <c r="I87" s="1">
        <v>23</v>
      </c>
      <c r="J87" s="1">
        <v>5</v>
      </c>
      <c r="K87" s="1">
        <v>2</v>
      </c>
      <c r="L87" s="1">
        <f t="shared" si="0"/>
        <v>57</v>
      </c>
      <c r="M87" s="1">
        <v>9</v>
      </c>
      <c r="N87" s="1">
        <v>5</v>
      </c>
      <c r="O87" s="1">
        <v>5</v>
      </c>
      <c r="P87" s="1">
        <v>4</v>
      </c>
      <c r="Q87" s="1">
        <v>4</v>
      </c>
      <c r="R87" s="1">
        <v>4</v>
      </c>
      <c r="S87" s="1">
        <v>3</v>
      </c>
      <c r="T87" s="1">
        <v>3</v>
      </c>
      <c r="U87" s="1">
        <v>1</v>
      </c>
      <c r="V87" s="1">
        <v>3</v>
      </c>
      <c r="W87" s="1">
        <f t="shared" si="1"/>
        <v>41</v>
      </c>
    </row>
    <row r="88" spans="1:23" ht="15.75" customHeight="1" x14ac:dyDescent="0.2">
      <c r="A88" s="1" t="s">
        <v>109</v>
      </c>
      <c r="B88" s="1">
        <v>2</v>
      </c>
      <c r="C88" s="1">
        <v>1</v>
      </c>
      <c r="D88" s="1">
        <v>2</v>
      </c>
      <c r="E88" s="1">
        <v>3</v>
      </c>
      <c r="F88" s="1">
        <v>1</v>
      </c>
      <c r="G88" s="1">
        <v>1</v>
      </c>
      <c r="H88" s="1">
        <v>1</v>
      </c>
      <c r="I88" s="1">
        <v>2</v>
      </c>
      <c r="J88" s="1">
        <v>4</v>
      </c>
      <c r="K88" s="1">
        <v>3</v>
      </c>
      <c r="L88" s="1">
        <f t="shared" si="0"/>
        <v>20</v>
      </c>
      <c r="M88" s="1">
        <v>2</v>
      </c>
      <c r="N88" s="1">
        <v>1</v>
      </c>
      <c r="O88" s="1">
        <v>1</v>
      </c>
      <c r="P88" s="1" t="s">
        <v>28</v>
      </c>
      <c r="Q88" s="1">
        <v>3</v>
      </c>
      <c r="R88" s="1">
        <v>5</v>
      </c>
      <c r="S88" s="1">
        <v>2</v>
      </c>
      <c r="T88" s="1">
        <v>4</v>
      </c>
      <c r="U88" s="1">
        <v>3</v>
      </c>
      <c r="V88" s="1">
        <v>3</v>
      </c>
      <c r="W88" s="1">
        <f t="shared" si="1"/>
        <v>24</v>
      </c>
    </row>
    <row r="89" spans="1:23" ht="15.75" customHeight="1" x14ac:dyDescent="0.2">
      <c r="A89" s="1" t="s">
        <v>110</v>
      </c>
      <c r="B89" s="1">
        <v>3</v>
      </c>
      <c r="C89" s="1" t="s">
        <v>28</v>
      </c>
      <c r="D89" s="1">
        <v>1</v>
      </c>
      <c r="E89" s="1" t="s">
        <v>28</v>
      </c>
      <c r="F89" s="1">
        <v>4</v>
      </c>
      <c r="G89" s="1">
        <v>4</v>
      </c>
      <c r="H89" s="1">
        <v>2</v>
      </c>
      <c r="I89" s="1">
        <v>2</v>
      </c>
      <c r="J89" s="1" t="s">
        <v>28</v>
      </c>
      <c r="K89" s="1">
        <v>7</v>
      </c>
      <c r="L89" s="1">
        <f t="shared" si="0"/>
        <v>23</v>
      </c>
      <c r="M89" s="1">
        <v>4</v>
      </c>
      <c r="N89" s="1">
        <v>3</v>
      </c>
      <c r="O89" s="1">
        <v>1</v>
      </c>
      <c r="P89" s="1">
        <v>1</v>
      </c>
      <c r="Q89" s="1">
        <v>2</v>
      </c>
      <c r="R89" s="1">
        <v>3</v>
      </c>
      <c r="S89" s="1">
        <v>3</v>
      </c>
      <c r="T89" s="1">
        <v>1</v>
      </c>
      <c r="U89" s="1" t="s">
        <v>28</v>
      </c>
      <c r="V89" s="1">
        <v>2</v>
      </c>
      <c r="W89" s="1">
        <f t="shared" si="1"/>
        <v>20</v>
      </c>
    </row>
    <row r="90" spans="1:23" ht="15.75" customHeight="1" x14ac:dyDescent="0.2">
      <c r="A90" s="1" t="s">
        <v>111</v>
      </c>
      <c r="B90" s="1">
        <v>66</v>
      </c>
      <c r="C90" s="1">
        <v>94</v>
      </c>
      <c r="D90" s="1">
        <v>106</v>
      </c>
      <c r="E90" s="1">
        <v>52</v>
      </c>
      <c r="F90" s="1">
        <v>126</v>
      </c>
      <c r="G90" s="1">
        <v>129</v>
      </c>
      <c r="H90" s="1">
        <v>97</v>
      </c>
      <c r="I90" s="1">
        <v>65</v>
      </c>
      <c r="J90" s="1">
        <v>80</v>
      </c>
      <c r="K90" s="1">
        <v>166</v>
      </c>
      <c r="L90" s="1">
        <f t="shared" si="0"/>
        <v>981</v>
      </c>
      <c r="M90" s="1">
        <v>148</v>
      </c>
      <c r="N90" s="1">
        <v>128</v>
      </c>
      <c r="O90" s="1">
        <v>138</v>
      </c>
      <c r="P90" s="1">
        <v>140</v>
      </c>
      <c r="Q90" s="1">
        <v>173</v>
      </c>
      <c r="R90" s="1">
        <v>140</v>
      </c>
      <c r="S90" s="1">
        <v>103</v>
      </c>
      <c r="T90" s="1">
        <v>89</v>
      </c>
      <c r="U90" s="1">
        <v>167</v>
      </c>
      <c r="V90" s="1">
        <v>278</v>
      </c>
      <c r="W90" s="1">
        <f t="shared" si="1"/>
        <v>1504</v>
      </c>
    </row>
    <row r="91" spans="1:23" ht="15.75" customHeight="1" x14ac:dyDescent="0.2">
      <c r="A91" s="1" t="s">
        <v>112</v>
      </c>
      <c r="B91" s="1">
        <v>1</v>
      </c>
      <c r="C91" s="1">
        <v>1</v>
      </c>
      <c r="D91" s="1">
        <v>2</v>
      </c>
      <c r="E91" s="1">
        <v>3</v>
      </c>
      <c r="F91" s="1">
        <v>3</v>
      </c>
      <c r="G91" s="1">
        <v>1</v>
      </c>
      <c r="H91" s="1">
        <v>6</v>
      </c>
      <c r="I91" s="1">
        <v>3</v>
      </c>
      <c r="J91" s="1">
        <v>10</v>
      </c>
      <c r="K91" s="1">
        <v>2</v>
      </c>
      <c r="L91" s="1">
        <f t="shared" si="0"/>
        <v>32</v>
      </c>
      <c r="M91" s="1">
        <v>2</v>
      </c>
      <c r="N91" s="1">
        <v>2</v>
      </c>
      <c r="O91" s="1">
        <v>5</v>
      </c>
      <c r="P91" s="1">
        <v>1</v>
      </c>
      <c r="Q91" s="1">
        <v>4</v>
      </c>
      <c r="R91" s="1">
        <v>4</v>
      </c>
      <c r="S91" s="1" t="s">
        <v>28</v>
      </c>
      <c r="T91" s="1">
        <v>3</v>
      </c>
      <c r="U91" s="1">
        <v>1</v>
      </c>
      <c r="V91" s="1">
        <v>2</v>
      </c>
      <c r="W91" s="1">
        <f t="shared" si="1"/>
        <v>24</v>
      </c>
    </row>
    <row r="92" spans="1:23" ht="15.75" customHeight="1" x14ac:dyDescent="0.2">
      <c r="A92" s="1" t="s">
        <v>113</v>
      </c>
      <c r="B92" s="1">
        <v>8</v>
      </c>
      <c r="C92" s="1">
        <v>9</v>
      </c>
      <c r="D92" s="1">
        <v>11</v>
      </c>
      <c r="E92" s="1">
        <v>25</v>
      </c>
      <c r="F92" s="1">
        <v>25</v>
      </c>
      <c r="G92" s="1">
        <v>10</v>
      </c>
      <c r="H92" s="1">
        <v>11</v>
      </c>
      <c r="I92" s="1">
        <v>59</v>
      </c>
      <c r="J92" s="1">
        <v>20</v>
      </c>
      <c r="K92" s="1">
        <v>20</v>
      </c>
      <c r="L92" s="1">
        <f t="shared" si="0"/>
        <v>198</v>
      </c>
      <c r="M92" s="1">
        <v>16</v>
      </c>
      <c r="N92" s="1">
        <v>14</v>
      </c>
      <c r="O92" s="1">
        <v>14</v>
      </c>
      <c r="P92" s="1">
        <v>13</v>
      </c>
      <c r="Q92" s="1">
        <v>5</v>
      </c>
      <c r="R92" s="1">
        <v>7</v>
      </c>
      <c r="S92" s="1">
        <v>9</v>
      </c>
      <c r="T92" s="1">
        <v>12</v>
      </c>
      <c r="U92" s="1">
        <v>32</v>
      </c>
      <c r="V92" s="1">
        <v>17</v>
      </c>
      <c r="W92" s="1">
        <f t="shared" si="1"/>
        <v>139</v>
      </c>
    </row>
    <row r="93" spans="1:23" ht="15.75" customHeight="1" x14ac:dyDescent="0.2">
      <c r="A93" s="1" t="s">
        <v>114</v>
      </c>
      <c r="B93" s="1">
        <v>1</v>
      </c>
      <c r="C93" s="1">
        <v>2</v>
      </c>
      <c r="D93" s="1">
        <v>7</v>
      </c>
      <c r="E93" s="1">
        <v>1</v>
      </c>
      <c r="F93" s="1">
        <v>1</v>
      </c>
      <c r="G93" s="1">
        <v>1</v>
      </c>
      <c r="H93" s="1">
        <v>7</v>
      </c>
      <c r="I93" s="1" t="s">
        <v>28</v>
      </c>
      <c r="J93" s="1">
        <v>1</v>
      </c>
      <c r="K93" s="1">
        <v>1</v>
      </c>
      <c r="L93" s="1">
        <f t="shared" si="0"/>
        <v>22</v>
      </c>
      <c r="M93" s="1">
        <v>1</v>
      </c>
      <c r="N93" s="1">
        <v>3</v>
      </c>
      <c r="O93" s="1">
        <v>1</v>
      </c>
      <c r="P93" s="1">
        <v>3</v>
      </c>
      <c r="Q93" s="1">
        <v>1</v>
      </c>
      <c r="R93" s="1" t="s">
        <v>28</v>
      </c>
      <c r="S93" s="1">
        <v>1</v>
      </c>
      <c r="T93" s="1">
        <v>1</v>
      </c>
      <c r="U93" s="1" t="s">
        <v>28</v>
      </c>
      <c r="V93" s="1" t="s">
        <v>28</v>
      </c>
      <c r="W93" s="1">
        <f t="shared" si="1"/>
        <v>11</v>
      </c>
    </row>
    <row r="94" spans="1:23" ht="15.75" customHeight="1" x14ac:dyDescent="0.2">
      <c r="A94" s="1" t="s">
        <v>115</v>
      </c>
      <c r="B94" s="1">
        <v>20</v>
      </c>
      <c r="C94" s="1">
        <v>17</v>
      </c>
      <c r="D94" s="1">
        <v>25</v>
      </c>
      <c r="E94" s="1">
        <v>34</v>
      </c>
      <c r="F94" s="1">
        <v>40</v>
      </c>
      <c r="G94" s="1">
        <v>24</v>
      </c>
      <c r="H94" s="1">
        <v>39</v>
      </c>
      <c r="I94" s="1">
        <v>28</v>
      </c>
      <c r="J94" s="1">
        <v>20</v>
      </c>
      <c r="K94" s="1">
        <v>16</v>
      </c>
      <c r="L94" s="1">
        <f t="shared" si="0"/>
        <v>263</v>
      </c>
      <c r="M94" s="1">
        <v>15</v>
      </c>
      <c r="N94" s="1">
        <v>9</v>
      </c>
      <c r="O94" s="1">
        <v>16</v>
      </c>
      <c r="P94" s="1">
        <v>17</v>
      </c>
      <c r="Q94" s="1">
        <v>19</v>
      </c>
      <c r="R94" s="1">
        <v>21</v>
      </c>
      <c r="S94" s="1">
        <v>29</v>
      </c>
      <c r="T94" s="1">
        <v>15</v>
      </c>
      <c r="U94" s="1">
        <v>22</v>
      </c>
      <c r="V94" s="1">
        <v>26</v>
      </c>
      <c r="W94" s="1">
        <f t="shared" si="1"/>
        <v>189</v>
      </c>
    </row>
    <row r="95" spans="1:23" ht="15.75" customHeight="1" x14ac:dyDescent="0.2">
      <c r="A95" s="1" t="s">
        <v>116</v>
      </c>
      <c r="B95" s="1">
        <v>1</v>
      </c>
      <c r="C95" s="1">
        <v>2</v>
      </c>
      <c r="D95" s="1">
        <v>5</v>
      </c>
      <c r="E95" s="1">
        <v>1</v>
      </c>
      <c r="F95" s="1" t="s">
        <v>28</v>
      </c>
      <c r="G95" s="1">
        <v>1</v>
      </c>
      <c r="H95" s="1">
        <v>3</v>
      </c>
      <c r="I95" s="1">
        <v>1</v>
      </c>
      <c r="J95" s="1" t="s">
        <v>28</v>
      </c>
      <c r="K95" s="1">
        <v>1</v>
      </c>
      <c r="L95" s="1">
        <f t="shared" si="0"/>
        <v>15</v>
      </c>
      <c r="M95" s="1">
        <v>4</v>
      </c>
      <c r="N95" s="1">
        <v>1</v>
      </c>
      <c r="O95" s="1">
        <v>6</v>
      </c>
      <c r="P95" s="1">
        <v>3</v>
      </c>
      <c r="Q95" s="1" t="s">
        <v>28</v>
      </c>
      <c r="R95" s="1">
        <v>3</v>
      </c>
      <c r="S95" s="1">
        <v>2</v>
      </c>
      <c r="T95" s="1" t="s">
        <v>28</v>
      </c>
      <c r="U95" s="1" t="s">
        <v>28</v>
      </c>
      <c r="V95" s="1">
        <v>1</v>
      </c>
      <c r="W95" s="1">
        <f t="shared" si="1"/>
        <v>20</v>
      </c>
    </row>
    <row r="96" spans="1:23" ht="15.75" customHeight="1" x14ac:dyDescent="0.2">
      <c r="A96" s="1" t="s">
        <v>117</v>
      </c>
      <c r="B96" s="1">
        <v>1</v>
      </c>
      <c r="C96" s="1">
        <v>2</v>
      </c>
      <c r="D96" s="1">
        <v>3</v>
      </c>
      <c r="E96" s="1" t="s">
        <v>28</v>
      </c>
      <c r="F96" s="1">
        <v>3</v>
      </c>
      <c r="G96" s="1">
        <v>1</v>
      </c>
      <c r="H96" s="1">
        <v>6</v>
      </c>
      <c r="I96" s="1">
        <v>6</v>
      </c>
      <c r="J96" s="1">
        <v>2</v>
      </c>
      <c r="K96" s="1">
        <v>3</v>
      </c>
      <c r="L96" s="1">
        <f t="shared" si="0"/>
        <v>27</v>
      </c>
      <c r="M96" s="1">
        <v>3</v>
      </c>
      <c r="N96" s="1">
        <v>1</v>
      </c>
      <c r="O96" s="1">
        <v>1</v>
      </c>
      <c r="P96" s="1">
        <v>3</v>
      </c>
      <c r="Q96" s="1">
        <v>1</v>
      </c>
      <c r="R96" s="1">
        <v>1</v>
      </c>
      <c r="S96" s="1">
        <v>5</v>
      </c>
      <c r="T96" s="1" t="s">
        <v>28</v>
      </c>
      <c r="U96" s="1">
        <v>3</v>
      </c>
      <c r="V96" s="1">
        <v>2</v>
      </c>
      <c r="W96" s="1">
        <f t="shared" si="1"/>
        <v>20</v>
      </c>
    </row>
    <row r="97" spans="1:23" ht="15.75" customHeight="1" x14ac:dyDescent="0.2">
      <c r="A97" s="1" t="s">
        <v>118</v>
      </c>
      <c r="B97" s="1">
        <v>8</v>
      </c>
      <c r="C97" s="1">
        <v>11</v>
      </c>
      <c r="D97" s="1">
        <v>4</v>
      </c>
      <c r="E97" s="1">
        <v>5</v>
      </c>
      <c r="F97" s="1">
        <v>3</v>
      </c>
      <c r="G97" s="1">
        <v>9</v>
      </c>
      <c r="H97" s="1">
        <v>6</v>
      </c>
      <c r="I97" s="1">
        <v>4</v>
      </c>
      <c r="J97" s="1">
        <v>4</v>
      </c>
      <c r="K97" s="1">
        <v>11</v>
      </c>
      <c r="L97" s="1">
        <f t="shared" si="0"/>
        <v>65</v>
      </c>
      <c r="M97" s="1">
        <v>9</v>
      </c>
      <c r="N97" s="1">
        <v>4</v>
      </c>
      <c r="O97" s="1">
        <v>5</v>
      </c>
      <c r="P97" s="1">
        <v>3</v>
      </c>
      <c r="Q97" s="1">
        <v>9</v>
      </c>
      <c r="R97" s="1">
        <v>2</v>
      </c>
      <c r="S97" s="1">
        <v>1</v>
      </c>
      <c r="T97" s="1">
        <v>4</v>
      </c>
      <c r="U97" s="1">
        <v>6</v>
      </c>
      <c r="V97" s="1">
        <v>8</v>
      </c>
      <c r="W97" s="1">
        <f t="shared" si="1"/>
        <v>51</v>
      </c>
    </row>
    <row r="98" spans="1:23" ht="15.75" customHeight="1" x14ac:dyDescent="0.2">
      <c r="A98" s="1" t="s">
        <v>119</v>
      </c>
      <c r="B98" s="1" t="s">
        <v>28</v>
      </c>
      <c r="C98" s="1">
        <v>3</v>
      </c>
      <c r="D98" s="1">
        <v>1</v>
      </c>
      <c r="E98" s="1">
        <v>1</v>
      </c>
      <c r="F98" s="1" t="s">
        <v>28</v>
      </c>
      <c r="G98" s="1">
        <v>2</v>
      </c>
      <c r="H98" s="1">
        <v>1</v>
      </c>
      <c r="I98" s="1">
        <v>1</v>
      </c>
      <c r="J98" s="1">
        <v>5</v>
      </c>
      <c r="K98" s="1" t="s">
        <v>28</v>
      </c>
      <c r="L98" s="1">
        <f t="shared" si="0"/>
        <v>14</v>
      </c>
      <c r="M98" s="1">
        <v>1</v>
      </c>
      <c r="N98" s="1" t="s">
        <v>28</v>
      </c>
      <c r="O98" s="1">
        <v>1</v>
      </c>
      <c r="P98" s="1" t="s">
        <v>28</v>
      </c>
      <c r="Q98" s="1">
        <v>2</v>
      </c>
      <c r="R98" s="1" t="s">
        <v>28</v>
      </c>
      <c r="S98" s="1" t="s">
        <v>28</v>
      </c>
      <c r="T98" s="1">
        <v>2</v>
      </c>
      <c r="U98" s="1">
        <v>1</v>
      </c>
      <c r="V98" s="1">
        <v>1</v>
      </c>
      <c r="W98" s="1">
        <f t="shared" si="1"/>
        <v>8</v>
      </c>
    </row>
    <row r="99" spans="1:23" ht="15.75" customHeight="1" x14ac:dyDescent="0.2">
      <c r="A99" s="1" t="s">
        <v>120</v>
      </c>
      <c r="B99" s="1">
        <v>1</v>
      </c>
      <c r="C99" s="1">
        <v>3</v>
      </c>
      <c r="D99" s="1">
        <v>2</v>
      </c>
      <c r="E99" s="1">
        <v>4</v>
      </c>
      <c r="F99" s="1">
        <v>2</v>
      </c>
      <c r="G99" s="1">
        <v>3</v>
      </c>
      <c r="H99" s="1" t="s">
        <v>28</v>
      </c>
      <c r="I99" s="1">
        <v>6</v>
      </c>
      <c r="J99" s="1">
        <v>2</v>
      </c>
      <c r="K99" s="1">
        <v>5</v>
      </c>
      <c r="L99" s="1">
        <f t="shared" si="0"/>
        <v>28</v>
      </c>
      <c r="M99" s="1">
        <v>5</v>
      </c>
      <c r="N99" s="1">
        <v>1</v>
      </c>
      <c r="O99" s="1" t="s">
        <v>28</v>
      </c>
      <c r="P99" s="1">
        <v>2</v>
      </c>
      <c r="Q99" s="1">
        <v>7</v>
      </c>
      <c r="R99" s="1">
        <v>4</v>
      </c>
      <c r="S99" s="1" t="s">
        <v>28</v>
      </c>
      <c r="T99" s="1">
        <v>1</v>
      </c>
      <c r="U99" s="1" t="s">
        <v>28</v>
      </c>
      <c r="V99" s="1">
        <v>2</v>
      </c>
      <c r="W99" s="1">
        <f t="shared" si="1"/>
        <v>22</v>
      </c>
    </row>
    <row r="100" spans="1:23" ht="15.75" customHeight="1" x14ac:dyDescent="0.2">
      <c r="A100" s="1" t="s">
        <v>121</v>
      </c>
      <c r="B100" s="1">
        <v>4</v>
      </c>
      <c r="C100" s="1">
        <v>3</v>
      </c>
      <c r="D100" s="1">
        <v>8</v>
      </c>
      <c r="E100" s="1">
        <v>4</v>
      </c>
      <c r="F100" s="1">
        <v>4</v>
      </c>
      <c r="G100" s="1">
        <v>4</v>
      </c>
      <c r="H100" s="1">
        <v>4</v>
      </c>
      <c r="I100" s="1">
        <v>1</v>
      </c>
      <c r="J100" s="1">
        <v>4</v>
      </c>
      <c r="K100" s="1">
        <v>4</v>
      </c>
      <c r="L100" s="1">
        <f t="shared" si="0"/>
        <v>40</v>
      </c>
      <c r="M100" s="1">
        <v>4</v>
      </c>
      <c r="N100" s="1">
        <v>3</v>
      </c>
      <c r="O100" s="1">
        <v>5</v>
      </c>
      <c r="P100" s="1">
        <v>14</v>
      </c>
      <c r="Q100" s="1">
        <v>5</v>
      </c>
      <c r="R100" s="1">
        <v>4</v>
      </c>
      <c r="S100" s="1">
        <v>1</v>
      </c>
      <c r="T100" s="1">
        <v>4</v>
      </c>
      <c r="U100" s="1">
        <v>6</v>
      </c>
      <c r="V100" s="1">
        <v>7</v>
      </c>
      <c r="W100" s="1">
        <f t="shared" si="1"/>
        <v>53</v>
      </c>
    </row>
    <row r="101" spans="1:23" ht="15.75" customHeight="1" x14ac:dyDescent="0.2">
      <c r="A101" s="1" t="s">
        <v>122</v>
      </c>
      <c r="B101" s="1">
        <v>6</v>
      </c>
      <c r="C101" s="1">
        <v>2</v>
      </c>
      <c r="D101" s="1">
        <v>5</v>
      </c>
      <c r="E101" s="1">
        <v>1</v>
      </c>
      <c r="F101" s="1">
        <v>3</v>
      </c>
      <c r="G101" s="1">
        <v>4</v>
      </c>
      <c r="H101" s="1">
        <v>2</v>
      </c>
      <c r="I101" s="1">
        <v>3</v>
      </c>
      <c r="J101" s="1" t="s">
        <v>28</v>
      </c>
      <c r="K101" s="1">
        <v>3</v>
      </c>
      <c r="L101" s="1">
        <f t="shared" si="0"/>
        <v>29</v>
      </c>
      <c r="M101" s="1">
        <v>8</v>
      </c>
      <c r="N101" s="1">
        <v>2</v>
      </c>
      <c r="O101" s="1">
        <v>12</v>
      </c>
      <c r="P101" s="1">
        <v>2</v>
      </c>
      <c r="Q101" s="1">
        <v>1</v>
      </c>
      <c r="R101" s="1">
        <v>2</v>
      </c>
      <c r="S101" s="1">
        <v>4</v>
      </c>
      <c r="T101" s="1">
        <v>3</v>
      </c>
      <c r="U101" s="1">
        <v>2</v>
      </c>
      <c r="V101" s="1">
        <v>3</v>
      </c>
      <c r="W101" s="1">
        <f t="shared" si="1"/>
        <v>39</v>
      </c>
    </row>
    <row r="102" spans="1:23" ht="15.75" customHeight="1" x14ac:dyDescent="0.2">
      <c r="A102" s="1" t="s">
        <v>123</v>
      </c>
      <c r="B102" s="1">
        <v>3</v>
      </c>
      <c r="C102" s="1">
        <v>3</v>
      </c>
      <c r="D102" s="1">
        <v>2</v>
      </c>
      <c r="E102" s="1">
        <v>1</v>
      </c>
      <c r="F102" s="1">
        <v>3</v>
      </c>
      <c r="G102" s="1" t="s">
        <v>28</v>
      </c>
      <c r="H102" s="1" t="s">
        <v>28</v>
      </c>
      <c r="I102" s="1" t="s">
        <v>28</v>
      </c>
      <c r="J102" s="1">
        <v>3</v>
      </c>
      <c r="K102" s="1">
        <v>1</v>
      </c>
      <c r="L102" s="1">
        <f t="shared" si="0"/>
        <v>16</v>
      </c>
      <c r="M102" s="1">
        <v>2</v>
      </c>
      <c r="N102" s="1">
        <v>5</v>
      </c>
      <c r="O102" s="1">
        <v>4</v>
      </c>
      <c r="P102" s="1" t="s">
        <v>28</v>
      </c>
      <c r="Q102" s="1">
        <v>1</v>
      </c>
      <c r="R102" s="1" t="s">
        <v>28</v>
      </c>
      <c r="S102" s="1">
        <v>1</v>
      </c>
      <c r="T102" s="1" t="s">
        <v>28</v>
      </c>
      <c r="U102" s="1">
        <v>3</v>
      </c>
      <c r="V102" s="1">
        <v>2</v>
      </c>
      <c r="W102" s="1">
        <f t="shared" si="1"/>
        <v>18</v>
      </c>
    </row>
    <row r="103" spans="1:23" ht="15.75" customHeight="1" x14ac:dyDescent="0.2">
      <c r="A103" s="1" t="s">
        <v>124</v>
      </c>
      <c r="B103" s="1">
        <v>4</v>
      </c>
      <c r="C103" s="1">
        <v>6</v>
      </c>
      <c r="D103" s="1">
        <v>8</v>
      </c>
      <c r="E103" s="1">
        <v>3</v>
      </c>
      <c r="F103" s="1">
        <v>1</v>
      </c>
      <c r="G103" s="1">
        <v>5</v>
      </c>
      <c r="H103" s="1">
        <v>5</v>
      </c>
      <c r="I103" s="1">
        <v>2</v>
      </c>
      <c r="J103" s="1">
        <v>6</v>
      </c>
      <c r="K103" s="1">
        <v>3</v>
      </c>
      <c r="L103" s="1">
        <f t="shared" si="0"/>
        <v>43</v>
      </c>
      <c r="M103" s="1">
        <v>11</v>
      </c>
      <c r="N103" s="1">
        <v>2</v>
      </c>
      <c r="O103" s="1">
        <v>3</v>
      </c>
      <c r="P103" s="1">
        <v>7</v>
      </c>
      <c r="Q103" s="1" t="s">
        <v>28</v>
      </c>
      <c r="R103" s="1">
        <v>5</v>
      </c>
      <c r="S103" s="1">
        <v>3</v>
      </c>
      <c r="T103" s="1">
        <v>1</v>
      </c>
      <c r="U103" s="1">
        <v>2</v>
      </c>
      <c r="V103" s="1">
        <v>3</v>
      </c>
      <c r="W103" s="1">
        <f t="shared" si="1"/>
        <v>37</v>
      </c>
    </row>
    <row r="104" spans="1:23" ht="15.75" customHeight="1" x14ac:dyDescent="0.2">
      <c r="A104" s="1" t="s">
        <v>125</v>
      </c>
      <c r="B104" s="1">
        <v>2</v>
      </c>
      <c r="C104" s="1">
        <v>3</v>
      </c>
      <c r="D104" s="1">
        <v>5</v>
      </c>
      <c r="E104" s="1">
        <v>3</v>
      </c>
      <c r="F104" s="1">
        <v>4</v>
      </c>
      <c r="G104" s="1">
        <v>2</v>
      </c>
      <c r="H104" s="1">
        <v>8</v>
      </c>
      <c r="I104" s="1">
        <v>12</v>
      </c>
      <c r="J104" s="1">
        <v>6</v>
      </c>
      <c r="K104" s="1" t="s">
        <v>28</v>
      </c>
      <c r="L104" s="1">
        <f t="shared" si="0"/>
        <v>45</v>
      </c>
      <c r="M104" s="1">
        <v>3</v>
      </c>
      <c r="N104" s="1">
        <v>2</v>
      </c>
      <c r="O104" s="1" t="s">
        <v>28</v>
      </c>
      <c r="P104" s="1">
        <v>1</v>
      </c>
      <c r="Q104" s="1">
        <v>2</v>
      </c>
      <c r="R104" s="1">
        <v>2</v>
      </c>
      <c r="S104" s="1">
        <v>3</v>
      </c>
      <c r="T104" s="1">
        <v>1</v>
      </c>
      <c r="U104" s="1">
        <v>8</v>
      </c>
      <c r="V104" s="1">
        <v>2</v>
      </c>
      <c r="W104" s="1">
        <f t="shared" si="1"/>
        <v>24</v>
      </c>
    </row>
    <row r="105" spans="1:23" ht="15.75" customHeight="1" x14ac:dyDescent="0.2">
      <c r="A105" s="1" t="s">
        <v>126</v>
      </c>
      <c r="B105" s="1">
        <v>3</v>
      </c>
      <c r="C105" s="1">
        <v>7</v>
      </c>
      <c r="D105" s="1" t="s">
        <v>28</v>
      </c>
      <c r="E105" s="1">
        <v>2</v>
      </c>
      <c r="F105" s="1">
        <v>1</v>
      </c>
      <c r="G105" s="1">
        <v>2</v>
      </c>
      <c r="H105" s="1">
        <v>1</v>
      </c>
      <c r="I105" s="1" t="s">
        <v>28</v>
      </c>
      <c r="J105" s="1">
        <v>2</v>
      </c>
      <c r="K105" s="1">
        <v>3</v>
      </c>
      <c r="L105" s="1">
        <f t="shared" si="0"/>
        <v>21</v>
      </c>
      <c r="M105" s="1" t="s">
        <v>28</v>
      </c>
      <c r="N105" s="1">
        <v>1</v>
      </c>
      <c r="O105" s="1">
        <v>1</v>
      </c>
      <c r="P105" s="1" t="s">
        <v>28</v>
      </c>
      <c r="Q105" s="1">
        <v>2</v>
      </c>
      <c r="R105" s="1">
        <v>2</v>
      </c>
      <c r="S105" s="1">
        <v>2</v>
      </c>
      <c r="T105" s="1">
        <v>2</v>
      </c>
      <c r="U105" s="1">
        <v>2</v>
      </c>
      <c r="V105" s="1">
        <v>2</v>
      </c>
      <c r="W105" s="1">
        <f t="shared" si="1"/>
        <v>14</v>
      </c>
    </row>
    <row r="106" spans="1:23" ht="15.75" customHeight="1" x14ac:dyDescent="0.2">
      <c r="A106" s="1" t="s">
        <v>127</v>
      </c>
      <c r="B106" s="1">
        <v>1</v>
      </c>
      <c r="C106" s="1">
        <v>1</v>
      </c>
      <c r="D106" s="1">
        <v>4</v>
      </c>
      <c r="E106" s="1">
        <v>10</v>
      </c>
      <c r="F106" s="1">
        <v>1</v>
      </c>
      <c r="G106" s="1">
        <v>3</v>
      </c>
      <c r="H106" s="1">
        <v>2</v>
      </c>
      <c r="I106" s="1">
        <v>1</v>
      </c>
      <c r="J106" s="1">
        <v>2</v>
      </c>
      <c r="K106" s="1">
        <v>1</v>
      </c>
      <c r="L106" s="1">
        <f t="shared" si="0"/>
        <v>26</v>
      </c>
      <c r="M106" s="1">
        <v>15</v>
      </c>
      <c r="N106" s="1">
        <v>5</v>
      </c>
      <c r="O106" s="1">
        <v>14</v>
      </c>
      <c r="P106" s="1">
        <v>6</v>
      </c>
      <c r="Q106" s="1">
        <v>3</v>
      </c>
      <c r="R106" s="1">
        <v>8</v>
      </c>
      <c r="S106" s="1">
        <v>1</v>
      </c>
      <c r="T106" s="1">
        <v>7</v>
      </c>
      <c r="U106" s="1">
        <v>2</v>
      </c>
      <c r="V106" s="1">
        <v>3</v>
      </c>
      <c r="W106" s="1">
        <f t="shared" si="1"/>
        <v>64</v>
      </c>
    </row>
    <row r="107" spans="1:23" ht="15.75" customHeight="1" x14ac:dyDescent="0.2">
      <c r="A107" s="1" t="s">
        <v>128</v>
      </c>
      <c r="B107" s="1">
        <v>7</v>
      </c>
      <c r="C107" s="1">
        <v>12</v>
      </c>
      <c r="D107" s="1">
        <v>11</v>
      </c>
      <c r="E107" s="1">
        <v>2</v>
      </c>
      <c r="F107" s="1">
        <v>12</v>
      </c>
      <c r="G107" s="1">
        <v>11</v>
      </c>
      <c r="H107" s="1">
        <v>28</v>
      </c>
      <c r="I107" s="1">
        <v>17</v>
      </c>
      <c r="J107" s="1">
        <v>8</v>
      </c>
      <c r="K107" s="1">
        <v>17</v>
      </c>
      <c r="L107" s="1">
        <f t="shared" si="0"/>
        <v>125</v>
      </c>
      <c r="M107" s="1">
        <v>15</v>
      </c>
      <c r="N107" s="1">
        <v>29</v>
      </c>
      <c r="O107" s="1">
        <v>9</v>
      </c>
      <c r="P107" s="1">
        <v>9</v>
      </c>
      <c r="Q107" s="1">
        <v>8</v>
      </c>
      <c r="R107" s="1">
        <v>10</v>
      </c>
      <c r="S107" s="1">
        <v>13</v>
      </c>
      <c r="T107" s="1">
        <v>8</v>
      </c>
      <c r="U107" s="1">
        <v>8</v>
      </c>
      <c r="V107" s="1">
        <v>16</v>
      </c>
      <c r="W107" s="1">
        <f t="shared" si="1"/>
        <v>125</v>
      </c>
    </row>
    <row r="108" spans="1:23" ht="15.75" customHeight="1" x14ac:dyDescent="0.2">
      <c r="A108" s="1" t="s">
        <v>129</v>
      </c>
      <c r="B108" s="1">
        <v>7</v>
      </c>
      <c r="C108" s="1">
        <v>7</v>
      </c>
      <c r="D108" s="1">
        <v>10</v>
      </c>
      <c r="E108" s="1">
        <v>7</v>
      </c>
      <c r="F108" s="1">
        <v>8</v>
      </c>
      <c r="G108" s="1">
        <v>5</v>
      </c>
      <c r="H108" s="1">
        <v>7</v>
      </c>
      <c r="I108" s="1">
        <v>1</v>
      </c>
      <c r="J108" s="1">
        <v>8</v>
      </c>
      <c r="K108" s="1">
        <v>6</v>
      </c>
      <c r="L108" s="1">
        <f t="shared" si="0"/>
        <v>66</v>
      </c>
      <c r="M108" s="1">
        <v>5</v>
      </c>
      <c r="N108" s="1">
        <v>2</v>
      </c>
      <c r="O108" s="1">
        <v>6</v>
      </c>
      <c r="P108" s="1">
        <v>3</v>
      </c>
      <c r="Q108" s="1">
        <v>4</v>
      </c>
      <c r="R108" s="1">
        <v>1</v>
      </c>
      <c r="S108" s="1">
        <v>9</v>
      </c>
      <c r="T108" s="1">
        <v>2</v>
      </c>
      <c r="U108" s="1">
        <v>10</v>
      </c>
      <c r="V108" s="1">
        <v>10</v>
      </c>
      <c r="W108" s="1">
        <f t="shared" si="1"/>
        <v>52</v>
      </c>
    </row>
    <row r="109" spans="1:23" ht="15.75" customHeight="1" x14ac:dyDescent="0.2">
      <c r="A109" s="1" t="s">
        <v>130</v>
      </c>
      <c r="B109" s="1">
        <v>6</v>
      </c>
      <c r="C109" s="1">
        <v>6</v>
      </c>
      <c r="D109" s="1">
        <v>11</v>
      </c>
      <c r="E109" s="1">
        <v>5</v>
      </c>
      <c r="F109" s="1">
        <v>1</v>
      </c>
      <c r="G109" s="1">
        <v>8</v>
      </c>
      <c r="H109" s="1">
        <v>8</v>
      </c>
      <c r="I109" s="1">
        <v>5</v>
      </c>
      <c r="J109" s="1">
        <v>11</v>
      </c>
      <c r="K109" s="1">
        <v>8</v>
      </c>
      <c r="L109" s="1">
        <f t="shared" si="0"/>
        <v>69</v>
      </c>
      <c r="M109" s="1">
        <v>34</v>
      </c>
      <c r="N109" s="1">
        <v>14</v>
      </c>
      <c r="O109" s="1">
        <v>10</v>
      </c>
      <c r="P109" s="1">
        <v>18</v>
      </c>
      <c r="Q109" s="1">
        <v>20</v>
      </c>
      <c r="R109" s="1">
        <v>20</v>
      </c>
      <c r="S109" s="1">
        <v>11</v>
      </c>
      <c r="T109" s="1">
        <v>10</v>
      </c>
      <c r="U109" s="1">
        <v>11</v>
      </c>
      <c r="V109" s="1">
        <v>9</v>
      </c>
      <c r="W109" s="1">
        <f t="shared" si="1"/>
        <v>157</v>
      </c>
    </row>
    <row r="110" spans="1:23" ht="15.75" customHeight="1" x14ac:dyDescent="0.2">
      <c r="A110" s="1" t="s">
        <v>131</v>
      </c>
      <c r="B110" s="1">
        <v>139</v>
      </c>
      <c r="C110" s="1">
        <v>99</v>
      </c>
      <c r="D110" s="1">
        <v>142</v>
      </c>
      <c r="E110" s="1">
        <v>140</v>
      </c>
      <c r="F110" s="1">
        <v>129</v>
      </c>
      <c r="G110" s="1">
        <v>184</v>
      </c>
      <c r="H110" s="1">
        <v>131</v>
      </c>
      <c r="I110" s="1">
        <v>153</v>
      </c>
      <c r="J110" s="1">
        <v>172</v>
      </c>
      <c r="K110" s="1">
        <v>180</v>
      </c>
      <c r="L110" s="1">
        <f t="shared" si="0"/>
        <v>1469</v>
      </c>
      <c r="M110" s="1">
        <v>180</v>
      </c>
      <c r="N110" s="1">
        <v>138</v>
      </c>
      <c r="O110" s="1">
        <v>168</v>
      </c>
      <c r="P110" s="1">
        <v>124</v>
      </c>
      <c r="Q110" s="1">
        <v>148</v>
      </c>
      <c r="R110" s="1">
        <v>147</v>
      </c>
      <c r="S110" s="1">
        <v>215</v>
      </c>
      <c r="T110" s="1">
        <v>176</v>
      </c>
      <c r="U110" s="1">
        <v>147</v>
      </c>
      <c r="V110" s="1">
        <v>205</v>
      </c>
      <c r="W110" s="1">
        <f t="shared" si="1"/>
        <v>1648</v>
      </c>
    </row>
    <row r="111" spans="1:23" ht="15.75" customHeight="1" x14ac:dyDescent="0.2">
      <c r="A111" s="1" t="s">
        <v>132</v>
      </c>
      <c r="B111" s="1">
        <v>25</v>
      </c>
      <c r="C111" s="1">
        <v>33</v>
      </c>
      <c r="D111" s="1">
        <v>50</v>
      </c>
      <c r="E111" s="1">
        <v>38</v>
      </c>
      <c r="F111" s="1">
        <v>44</v>
      </c>
      <c r="G111" s="1">
        <v>61</v>
      </c>
      <c r="H111" s="1">
        <v>36</v>
      </c>
      <c r="I111" s="1">
        <v>28</v>
      </c>
      <c r="J111" s="1">
        <v>27</v>
      </c>
      <c r="K111" s="1">
        <v>41</v>
      </c>
      <c r="L111" s="1">
        <f t="shared" si="0"/>
        <v>383</v>
      </c>
      <c r="M111" s="1">
        <v>77</v>
      </c>
      <c r="N111" s="1">
        <v>37</v>
      </c>
      <c r="O111" s="1">
        <v>38</v>
      </c>
      <c r="P111" s="1">
        <v>56</v>
      </c>
      <c r="Q111" s="1">
        <v>133</v>
      </c>
      <c r="R111" s="1">
        <v>36</v>
      </c>
      <c r="S111" s="1">
        <v>21</v>
      </c>
      <c r="T111" s="1">
        <v>34</v>
      </c>
      <c r="U111" s="1">
        <v>50</v>
      </c>
      <c r="V111" s="1">
        <v>50</v>
      </c>
      <c r="W111" s="1">
        <f t="shared" si="1"/>
        <v>532</v>
      </c>
    </row>
    <row r="112" spans="1:23" ht="15.75" customHeight="1" x14ac:dyDescent="0.2">
      <c r="A112" s="1" t="s">
        <v>133</v>
      </c>
      <c r="B112" s="1" t="s">
        <v>28</v>
      </c>
      <c r="C112" s="1">
        <v>8</v>
      </c>
      <c r="D112" s="1">
        <v>4</v>
      </c>
      <c r="E112" s="1">
        <v>2</v>
      </c>
      <c r="F112" s="1">
        <v>5</v>
      </c>
      <c r="G112" s="1">
        <v>2</v>
      </c>
      <c r="H112" s="1">
        <v>1</v>
      </c>
      <c r="I112" s="1">
        <v>2</v>
      </c>
      <c r="J112" s="1" t="s">
        <v>28</v>
      </c>
      <c r="K112" s="1">
        <v>1</v>
      </c>
      <c r="L112" s="1">
        <f t="shared" si="0"/>
        <v>25</v>
      </c>
      <c r="M112" s="1">
        <v>3</v>
      </c>
      <c r="N112" s="1" t="s">
        <v>28</v>
      </c>
      <c r="O112" s="1" t="s">
        <v>28</v>
      </c>
      <c r="P112" s="1" t="s">
        <v>28</v>
      </c>
      <c r="Q112" s="1">
        <v>1</v>
      </c>
      <c r="R112" s="1">
        <v>2</v>
      </c>
      <c r="S112" s="1">
        <v>1</v>
      </c>
      <c r="T112" s="1">
        <v>1</v>
      </c>
      <c r="U112" s="1">
        <v>1</v>
      </c>
      <c r="V112" s="1">
        <v>10</v>
      </c>
      <c r="W112" s="1">
        <f t="shared" si="1"/>
        <v>19</v>
      </c>
    </row>
    <row r="113" spans="1:23" ht="15.75" customHeight="1" x14ac:dyDescent="0.2">
      <c r="A113" s="1" t="s">
        <v>134</v>
      </c>
      <c r="B113" s="1">
        <v>1</v>
      </c>
      <c r="C113" s="1" t="s">
        <v>28</v>
      </c>
      <c r="D113" s="1">
        <v>1</v>
      </c>
      <c r="E113" s="1">
        <v>1</v>
      </c>
      <c r="F113" s="1">
        <v>1</v>
      </c>
      <c r="G113" s="1">
        <v>1</v>
      </c>
      <c r="H113" s="1" t="s">
        <v>28</v>
      </c>
      <c r="I113" s="1" t="s">
        <v>28</v>
      </c>
      <c r="J113" s="1" t="s">
        <v>28</v>
      </c>
      <c r="K113" s="1">
        <v>2</v>
      </c>
      <c r="L113" s="1">
        <f t="shared" si="0"/>
        <v>7</v>
      </c>
      <c r="M113" s="1">
        <v>1</v>
      </c>
      <c r="N113" s="1" t="s">
        <v>28</v>
      </c>
      <c r="O113" s="1" t="s">
        <v>28</v>
      </c>
      <c r="P113" s="1">
        <v>3</v>
      </c>
      <c r="Q113" s="1" t="s">
        <v>28</v>
      </c>
      <c r="R113" s="1" t="s">
        <v>28</v>
      </c>
      <c r="S113" s="1" t="s">
        <v>28</v>
      </c>
      <c r="T113" s="1">
        <v>4</v>
      </c>
      <c r="U113" s="1" t="s">
        <v>28</v>
      </c>
      <c r="V113" s="1" t="s">
        <v>28</v>
      </c>
      <c r="W113" s="1">
        <f t="shared" si="1"/>
        <v>8</v>
      </c>
    </row>
    <row r="114" spans="1:23" ht="15.75" customHeight="1" x14ac:dyDescent="0.2">
      <c r="A114" s="1" t="s">
        <v>135</v>
      </c>
      <c r="B114" s="1">
        <v>8</v>
      </c>
      <c r="C114" s="1">
        <v>16</v>
      </c>
      <c r="D114" s="1">
        <v>15</v>
      </c>
      <c r="E114" s="1">
        <v>23</v>
      </c>
      <c r="F114" s="1">
        <v>30</v>
      </c>
      <c r="G114" s="1">
        <v>13</v>
      </c>
      <c r="H114" s="1">
        <v>14</v>
      </c>
      <c r="I114" s="1">
        <v>20</v>
      </c>
      <c r="J114" s="1">
        <v>37</v>
      </c>
      <c r="K114" s="1">
        <v>33</v>
      </c>
      <c r="L114" s="1">
        <f t="shared" si="0"/>
        <v>209</v>
      </c>
      <c r="M114" s="1">
        <v>37</v>
      </c>
      <c r="N114" s="1">
        <v>26</v>
      </c>
      <c r="O114" s="1">
        <v>39</v>
      </c>
      <c r="P114" s="1">
        <v>50</v>
      </c>
      <c r="Q114" s="1">
        <v>61</v>
      </c>
      <c r="R114" s="1">
        <v>51</v>
      </c>
      <c r="S114" s="1">
        <v>30</v>
      </c>
      <c r="T114" s="1">
        <v>16</v>
      </c>
      <c r="U114" s="1">
        <v>23</v>
      </c>
      <c r="V114" s="1">
        <v>52</v>
      </c>
      <c r="W114" s="1">
        <f t="shared" si="1"/>
        <v>385</v>
      </c>
    </row>
    <row r="115" spans="1:23" ht="15.75" customHeight="1" x14ac:dyDescent="0.2">
      <c r="A115" s="1" t="s">
        <v>136</v>
      </c>
      <c r="B115" s="1">
        <v>17</v>
      </c>
      <c r="C115" s="1">
        <v>41</v>
      </c>
      <c r="D115" s="1">
        <v>25</v>
      </c>
      <c r="E115" s="1">
        <v>29</v>
      </c>
      <c r="F115" s="1">
        <v>21</v>
      </c>
      <c r="G115" s="1">
        <v>21</v>
      </c>
      <c r="H115" s="1">
        <v>34</v>
      </c>
      <c r="I115" s="1">
        <v>16</v>
      </c>
      <c r="J115" s="1">
        <v>31</v>
      </c>
      <c r="K115" s="1">
        <v>28</v>
      </c>
      <c r="L115" s="1">
        <f t="shared" si="0"/>
        <v>263</v>
      </c>
      <c r="M115" s="1">
        <v>32</v>
      </c>
      <c r="N115" s="1">
        <v>16</v>
      </c>
      <c r="O115" s="1">
        <v>24</v>
      </c>
      <c r="P115" s="1">
        <v>27</v>
      </c>
      <c r="Q115" s="1">
        <v>37</v>
      </c>
      <c r="R115" s="1">
        <v>24</v>
      </c>
      <c r="S115" s="1">
        <v>35</v>
      </c>
      <c r="T115" s="1">
        <v>32</v>
      </c>
      <c r="U115" s="1">
        <v>55</v>
      </c>
      <c r="V115" s="1">
        <v>69</v>
      </c>
      <c r="W115" s="1">
        <f t="shared" si="1"/>
        <v>351</v>
      </c>
    </row>
    <row r="116" spans="1:23" ht="15.75" customHeight="1" x14ac:dyDescent="0.2">
      <c r="A116" s="1" t="s">
        <v>137</v>
      </c>
      <c r="B116" s="1">
        <v>7</v>
      </c>
      <c r="C116" s="1">
        <v>5</v>
      </c>
      <c r="D116" s="1">
        <v>4</v>
      </c>
      <c r="E116" s="1">
        <v>5</v>
      </c>
      <c r="F116" s="1">
        <v>2</v>
      </c>
      <c r="G116" s="1">
        <v>8</v>
      </c>
      <c r="H116" s="1">
        <v>10</v>
      </c>
      <c r="I116" s="1">
        <v>5</v>
      </c>
      <c r="J116" s="1">
        <v>5</v>
      </c>
      <c r="K116" s="1">
        <v>12</v>
      </c>
      <c r="L116" s="1">
        <f t="shared" si="0"/>
        <v>63</v>
      </c>
      <c r="M116" s="1">
        <v>3</v>
      </c>
      <c r="N116" s="1">
        <v>3</v>
      </c>
      <c r="O116" s="1">
        <v>5</v>
      </c>
      <c r="P116" s="1">
        <v>1</v>
      </c>
      <c r="Q116" s="1">
        <v>5</v>
      </c>
      <c r="R116" s="1">
        <v>11</v>
      </c>
      <c r="S116" s="1">
        <v>5</v>
      </c>
      <c r="T116" s="1">
        <v>11</v>
      </c>
      <c r="U116" s="1">
        <v>10</v>
      </c>
      <c r="V116" s="1">
        <v>3</v>
      </c>
      <c r="W116" s="1">
        <f t="shared" si="1"/>
        <v>57</v>
      </c>
    </row>
    <row r="117" spans="1:23" ht="15.75" customHeight="1" x14ac:dyDescent="0.2">
      <c r="A117" s="1" t="s">
        <v>138</v>
      </c>
      <c r="B117" s="1">
        <v>1</v>
      </c>
      <c r="C117" s="1">
        <v>9</v>
      </c>
      <c r="D117" s="1">
        <v>6</v>
      </c>
      <c r="E117" s="1">
        <v>2</v>
      </c>
      <c r="F117" s="1">
        <v>8</v>
      </c>
      <c r="G117" s="1">
        <v>5</v>
      </c>
      <c r="H117" s="1">
        <v>10</v>
      </c>
      <c r="I117" s="1">
        <v>12</v>
      </c>
      <c r="J117" s="1">
        <v>1</v>
      </c>
      <c r="K117" s="1">
        <v>5</v>
      </c>
      <c r="L117" s="1">
        <f t="shared" si="0"/>
        <v>59</v>
      </c>
      <c r="M117" s="1">
        <v>8</v>
      </c>
      <c r="N117" s="1">
        <v>2</v>
      </c>
      <c r="O117" s="1">
        <v>7</v>
      </c>
      <c r="P117" s="1">
        <v>1</v>
      </c>
      <c r="Q117" s="1">
        <v>4</v>
      </c>
      <c r="R117" s="1">
        <v>2</v>
      </c>
      <c r="S117" s="1">
        <v>3</v>
      </c>
      <c r="T117" s="1" t="s">
        <v>28</v>
      </c>
      <c r="U117" s="1">
        <v>1</v>
      </c>
      <c r="V117" s="1">
        <v>1</v>
      </c>
      <c r="W117" s="1">
        <f t="shared" si="1"/>
        <v>29</v>
      </c>
    </row>
    <row r="118" spans="1:23" ht="15.75" customHeight="1" x14ac:dyDescent="0.2">
      <c r="A118" s="1" t="s">
        <v>139</v>
      </c>
      <c r="B118" s="1">
        <v>2</v>
      </c>
      <c r="C118" s="1">
        <v>1</v>
      </c>
      <c r="D118" s="1">
        <v>7</v>
      </c>
      <c r="E118" s="1">
        <v>4</v>
      </c>
      <c r="F118" s="1" t="s">
        <v>28</v>
      </c>
      <c r="G118" s="1">
        <v>2</v>
      </c>
      <c r="H118" s="1">
        <v>9</v>
      </c>
      <c r="I118" s="1">
        <v>6</v>
      </c>
      <c r="J118" s="1">
        <v>3</v>
      </c>
      <c r="K118" s="1">
        <v>5</v>
      </c>
      <c r="L118" s="1">
        <f t="shared" si="0"/>
        <v>39</v>
      </c>
      <c r="M118" s="1">
        <v>3</v>
      </c>
      <c r="N118" s="1">
        <v>1</v>
      </c>
      <c r="O118" s="1">
        <v>4</v>
      </c>
      <c r="P118" s="1">
        <v>11</v>
      </c>
      <c r="Q118" s="1">
        <v>11</v>
      </c>
      <c r="R118" s="1">
        <v>6</v>
      </c>
      <c r="S118" s="1">
        <v>16</v>
      </c>
      <c r="T118" s="1">
        <v>4</v>
      </c>
      <c r="U118" s="1">
        <v>10</v>
      </c>
      <c r="V118" s="1">
        <v>3</v>
      </c>
      <c r="W118" s="1">
        <f t="shared" si="1"/>
        <v>69</v>
      </c>
    </row>
    <row r="119" spans="1:23" ht="15.75" customHeight="1" x14ac:dyDescent="0.2">
      <c r="A119" s="1" t="s">
        <v>140</v>
      </c>
      <c r="B119" s="1" t="s">
        <v>28</v>
      </c>
      <c r="C119" s="1">
        <v>1</v>
      </c>
      <c r="D119" s="1" t="s">
        <v>28</v>
      </c>
      <c r="E119" s="1">
        <v>2</v>
      </c>
      <c r="F119" s="1" t="s">
        <v>28</v>
      </c>
      <c r="G119" s="1" t="s">
        <v>28</v>
      </c>
      <c r="H119" s="1" t="s">
        <v>28</v>
      </c>
      <c r="I119" s="1" t="s">
        <v>28</v>
      </c>
      <c r="J119" s="1" t="s">
        <v>28</v>
      </c>
      <c r="K119" s="1" t="s">
        <v>28</v>
      </c>
      <c r="L119" s="1">
        <f t="shared" si="0"/>
        <v>3</v>
      </c>
      <c r="M119" s="1">
        <v>1</v>
      </c>
      <c r="N119" s="1" t="s">
        <v>28</v>
      </c>
      <c r="O119" s="1">
        <v>1</v>
      </c>
      <c r="P119" s="1" t="s">
        <v>28</v>
      </c>
      <c r="Q119" s="1" t="s">
        <v>28</v>
      </c>
      <c r="R119" s="1">
        <v>1</v>
      </c>
      <c r="S119" s="1" t="s">
        <v>28</v>
      </c>
      <c r="T119" s="1" t="s">
        <v>28</v>
      </c>
      <c r="U119" s="1">
        <v>1</v>
      </c>
      <c r="V119" s="1">
        <v>1</v>
      </c>
      <c r="W119" s="1">
        <f t="shared" si="1"/>
        <v>5</v>
      </c>
    </row>
    <row r="120" spans="1:23" ht="15.75" customHeight="1" x14ac:dyDescent="0.2">
      <c r="A120" s="1" t="s">
        <v>141</v>
      </c>
      <c r="B120" s="1">
        <v>1</v>
      </c>
      <c r="C120" s="1">
        <v>3</v>
      </c>
      <c r="D120" s="1" t="s">
        <v>28</v>
      </c>
      <c r="E120" s="1" t="s">
        <v>28</v>
      </c>
      <c r="F120" s="1" t="s">
        <v>28</v>
      </c>
      <c r="G120" s="1">
        <v>2</v>
      </c>
      <c r="H120" s="1">
        <v>1</v>
      </c>
      <c r="I120" s="1">
        <v>2</v>
      </c>
      <c r="J120" s="1" t="s">
        <v>28</v>
      </c>
      <c r="K120" s="1" t="s">
        <v>28</v>
      </c>
      <c r="L120" s="1">
        <f t="shared" si="0"/>
        <v>9</v>
      </c>
      <c r="M120" s="1" t="s">
        <v>28</v>
      </c>
      <c r="N120" s="1" t="s">
        <v>28</v>
      </c>
      <c r="O120" s="1">
        <v>1</v>
      </c>
      <c r="P120" s="1">
        <v>3</v>
      </c>
      <c r="Q120" s="1">
        <v>3</v>
      </c>
      <c r="R120" s="1" t="s">
        <v>28</v>
      </c>
      <c r="S120" s="1">
        <v>1</v>
      </c>
      <c r="T120" s="1" t="s">
        <v>28</v>
      </c>
      <c r="U120" s="1" t="s">
        <v>28</v>
      </c>
      <c r="V120" s="1" t="s">
        <v>28</v>
      </c>
      <c r="W120" s="1">
        <f t="shared" si="1"/>
        <v>8</v>
      </c>
    </row>
    <row r="121" spans="1:23" ht="15.75" customHeight="1" x14ac:dyDescent="0.2">
      <c r="A121" s="1" t="s">
        <v>142</v>
      </c>
      <c r="B121" s="1">
        <v>3</v>
      </c>
      <c r="C121" s="1" t="s">
        <v>28</v>
      </c>
      <c r="D121" s="1" t="s">
        <v>28</v>
      </c>
      <c r="E121" s="1">
        <v>2</v>
      </c>
      <c r="F121" s="1">
        <v>1</v>
      </c>
      <c r="G121" s="1" t="s">
        <v>28</v>
      </c>
      <c r="H121" s="1">
        <v>1</v>
      </c>
      <c r="I121" s="1" t="s">
        <v>28</v>
      </c>
      <c r="J121" s="1">
        <v>3</v>
      </c>
      <c r="K121" s="1">
        <v>2</v>
      </c>
      <c r="L121" s="1">
        <f t="shared" si="0"/>
        <v>12</v>
      </c>
      <c r="M121" s="1" t="s">
        <v>28</v>
      </c>
      <c r="N121" s="1">
        <v>2</v>
      </c>
      <c r="O121" s="1">
        <v>3</v>
      </c>
      <c r="P121" s="1" t="s">
        <v>28</v>
      </c>
      <c r="Q121" s="1">
        <v>1</v>
      </c>
      <c r="R121" s="1" t="s">
        <v>28</v>
      </c>
      <c r="S121" s="1">
        <v>1</v>
      </c>
      <c r="T121" s="1" t="s">
        <v>28</v>
      </c>
      <c r="U121" s="1">
        <v>1</v>
      </c>
      <c r="V121" s="1" t="s">
        <v>28</v>
      </c>
      <c r="W121" s="1">
        <f t="shared" si="1"/>
        <v>8</v>
      </c>
    </row>
    <row r="122" spans="1:23" ht="15.75" customHeight="1" x14ac:dyDescent="0.2">
      <c r="A122" s="1" t="s">
        <v>143</v>
      </c>
      <c r="B122" s="1">
        <v>2</v>
      </c>
      <c r="C122" s="1">
        <v>2</v>
      </c>
      <c r="D122" s="1">
        <v>2</v>
      </c>
      <c r="E122" s="1">
        <v>6</v>
      </c>
      <c r="F122" s="1">
        <v>3</v>
      </c>
      <c r="G122" s="1">
        <v>4</v>
      </c>
      <c r="H122" s="1">
        <v>2</v>
      </c>
      <c r="I122" s="1">
        <v>2</v>
      </c>
      <c r="J122" s="1">
        <v>2</v>
      </c>
      <c r="K122" s="1">
        <v>2</v>
      </c>
      <c r="L122" s="1">
        <f t="shared" si="0"/>
        <v>27</v>
      </c>
      <c r="M122" s="1">
        <v>7</v>
      </c>
      <c r="N122" s="1">
        <v>2</v>
      </c>
      <c r="O122" s="1" t="s">
        <v>28</v>
      </c>
      <c r="P122" s="1">
        <v>7</v>
      </c>
      <c r="Q122" s="1">
        <v>1</v>
      </c>
      <c r="R122" s="1">
        <v>1</v>
      </c>
      <c r="S122" s="1">
        <v>1</v>
      </c>
      <c r="T122" s="1">
        <v>6</v>
      </c>
      <c r="U122" s="1">
        <v>9</v>
      </c>
      <c r="V122" s="1">
        <v>4</v>
      </c>
      <c r="W122" s="1">
        <f t="shared" si="1"/>
        <v>38</v>
      </c>
    </row>
    <row r="123" spans="1:23" ht="15.75" customHeight="1" x14ac:dyDescent="0.2">
      <c r="A123" s="1" t="s">
        <v>144</v>
      </c>
      <c r="B123" s="1">
        <v>3</v>
      </c>
      <c r="C123" s="1">
        <v>1</v>
      </c>
      <c r="D123" s="1">
        <v>8</v>
      </c>
      <c r="E123" s="1">
        <v>6</v>
      </c>
      <c r="F123" s="1">
        <v>3</v>
      </c>
      <c r="G123" s="1">
        <v>3</v>
      </c>
      <c r="H123" s="1" t="s">
        <v>28</v>
      </c>
      <c r="I123" s="1">
        <v>2</v>
      </c>
      <c r="J123" s="1">
        <v>8</v>
      </c>
      <c r="K123" s="1">
        <v>8</v>
      </c>
      <c r="L123" s="1">
        <f t="shared" si="0"/>
        <v>42</v>
      </c>
      <c r="M123" s="1">
        <v>2</v>
      </c>
      <c r="N123" s="1">
        <v>3</v>
      </c>
      <c r="O123" s="1">
        <v>1</v>
      </c>
      <c r="P123" s="1">
        <v>8</v>
      </c>
      <c r="Q123" s="1">
        <v>1</v>
      </c>
      <c r="R123" s="1">
        <v>3</v>
      </c>
      <c r="S123" s="1">
        <v>1</v>
      </c>
      <c r="T123" s="1">
        <v>1</v>
      </c>
      <c r="U123" s="1">
        <v>7</v>
      </c>
      <c r="V123" s="1">
        <v>11</v>
      </c>
      <c r="W123" s="1">
        <f t="shared" si="1"/>
        <v>38</v>
      </c>
    </row>
    <row r="124" spans="1:23" ht="15.75" customHeight="1" x14ac:dyDescent="0.2">
      <c r="A124" s="1" t="s">
        <v>145</v>
      </c>
      <c r="B124" s="1" t="s">
        <v>28</v>
      </c>
      <c r="C124" s="1">
        <v>1</v>
      </c>
      <c r="D124" s="1">
        <v>1</v>
      </c>
      <c r="E124" s="1" t="s">
        <v>28</v>
      </c>
      <c r="F124" s="1" t="s">
        <v>28</v>
      </c>
      <c r="G124" s="1" t="s">
        <v>28</v>
      </c>
      <c r="H124" s="1" t="s">
        <v>28</v>
      </c>
      <c r="I124" s="1" t="s">
        <v>28</v>
      </c>
      <c r="J124" s="1" t="s">
        <v>28</v>
      </c>
      <c r="K124" s="1">
        <v>1</v>
      </c>
      <c r="L124" s="1">
        <f t="shared" si="0"/>
        <v>3</v>
      </c>
      <c r="M124" s="1">
        <v>2</v>
      </c>
      <c r="N124" s="1">
        <v>2</v>
      </c>
      <c r="O124" s="1">
        <v>2</v>
      </c>
      <c r="P124" s="1" t="s">
        <v>28</v>
      </c>
      <c r="Q124" s="1" t="s">
        <v>28</v>
      </c>
      <c r="R124" s="1" t="s">
        <v>28</v>
      </c>
      <c r="S124" s="1" t="s">
        <v>28</v>
      </c>
      <c r="T124" s="1">
        <v>1</v>
      </c>
      <c r="U124" s="1" t="s">
        <v>28</v>
      </c>
      <c r="V124" s="1" t="s">
        <v>28</v>
      </c>
      <c r="W124" s="1">
        <f t="shared" si="1"/>
        <v>7</v>
      </c>
    </row>
    <row r="125" spans="1:23" ht="15.75" customHeight="1" x14ac:dyDescent="0.2">
      <c r="A125" s="1" t="s">
        <v>146</v>
      </c>
      <c r="B125" s="1" t="s">
        <v>28</v>
      </c>
      <c r="C125" s="1">
        <v>1</v>
      </c>
      <c r="D125" s="1">
        <v>4</v>
      </c>
      <c r="E125" s="1" t="s">
        <v>28</v>
      </c>
      <c r="F125" s="1">
        <v>2</v>
      </c>
      <c r="G125" s="1">
        <v>4</v>
      </c>
      <c r="H125" s="1">
        <v>5</v>
      </c>
      <c r="I125" s="1">
        <v>2</v>
      </c>
      <c r="J125" s="1">
        <v>2</v>
      </c>
      <c r="K125" s="1">
        <v>2</v>
      </c>
      <c r="L125" s="1">
        <f t="shared" si="0"/>
        <v>22</v>
      </c>
      <c r="M125" s="1">
        <v>4</v>
      </c>
      <c r="N125" s="1">
        <v>7</v>
      </c>
      <c r="O125" s="1">
        <v>4</v>
      </c>
      <c r="P125" s="1">
        <v>1</v>
      </c>
      <c r="Q125" s="1" t="s">
        <v>28</v>
      </c>
      <c r="R125" s="1">
        <v>9</v>
      </c>
      <c r="S125" s="1">
        <v>4</v>
      </c>
      <c r="T125" s="1">
        <v>2</v>
      </c>
      <c r="U125" s="1">
        <v>1</v>
      </c>
      <c r="V125" s="1">
        <v>1</v>
      </c>
      <c r="W125" s="1">
        <f t="shared" si="1"/>
        <v>33</v>
      </c>
    </row>
    <row r="126" spans="1:23" ht="15.75" customHeight="1" x14ac:dyDescent="0.2">
      <c r="A126" s="1" t="s">
        <v>147</v>
      </c>
      <c r="B126" s="1">
        <v>27</v>
      </c>
      <c r="C126" s="1">
        <v>44</v>
      </c>
      <c r="D126" s="1">
        <v>36</v>
      </c>
      <c r="E126" s="1">
        <v>36</v>
      </c>
      <c r="F126" s="1">
        <v>32</v>
      </c>
      <c r="G126" s="1">
        <v>18</v>
      </c>
      <c r="H126" s="1">
        <v>25</v>
      </c>
      <c r="I126" s="1">
        <v>29</v>
      </c>
      <c r="J126" s="1">
        <v>34</v>
      </c>
      <c r="K126" s="1">
        <v>43</v>
      </c>
      <c r="L126" s="1">
        <f t="shared" si="0"/>
        <v>324</v>
      </c>
      <c r="M126" s="1">
        <v>47</v>
      </c>
      <c r="N126" s="1">
        <v>34</v>
      </c>
      <c r="O126" s="1">
        <v>32</v>
      </c>
      <c r="P126" s="1">
        <v>30</v>
      </c>
      <c r="Q126" s="1">
        <v>29</v>
      </c>
      <c r="R126" s="1">
        <v>32</v>
      </c>
      <c r="S126" s="1">
        <v>21</v>
      </c>
      <c r="T126" s="1">
        <v>27</v>
      </c>
      <c r="U126" s="1">
        <v>16</v>
      </c>
      <c r="V126" s="1">
        <v>27</v>
      </c>
      <c r="W126" s="1">
        <f t="shared" si="1"/>
        <v>295</v>
      </c>
    </row>
    <row r="127" spans="1:23" ht="15.75" customHeight="1" x14ac:dyDescent="0.2">
      <c r="A127" s="1" t="s">
        <v>148</v>
      </c>
      <c r="B127" s="1">
        <v>1</v>
      </c>
      <c r="C127" s="1">
        <v>2</v>
      </c>
      <c r="D127" s="1">
        <v>5</v>
      </c>
      <c r="E127" s="1">
        <v>5</v>
      </c>
      <c r="F127" s="1">
        <v>5</v>
      </c>
      <c r="G127" s="1">
        <v>6</v>
      </c>
      <c r="H127" s="1">
        <v>1</v>
      </c>
      <c r="I127" s="1" t="s">
        <v>28</v>
      </c>
      <c r="J127" s="1">
        <v>1</v>
      </c>
      <c r="K127" s="1">
        <v>4</v>
      </c>
      <c r="L127" s="1">
        <f t="shared" si="0"/>
        <v>30</v>
      </c>
      <c r="M127" s="1">
        <v>2</v>
      </c>
      <c r="N127" s="1">
        <v>4</v>
      </c>
      <c r="O127" s="1">
        <v>5</v>
      </c>
      <c r="P127" s="1">
        <v>2</v>
      </c>
      <c r="Q127" s="1">
        <v>3</v>
      </c>
      <c r="R127" s="1">
        <v>6</v>
      </c>
      <c r="S127" s="1">
        <v>2</v>
      </c>
      <c r="T127" s="1">
        <v>1</v>
      </c>
      <c r="U127" s="1">
        <v>2</v>
      </c>
      <c r="V127" s="1">
        <v>2</v>
      </c>
      <c r="W127" s="1">
        <f t="shared" si="1"/>
        <v>29</v>
      </c>
    </row>
    <row r="128" spans="1:23" ht="15.75" customHeight="1" x14ac:dyDescent="0.2">
      <c r="A128" s="1" t="s">
        <v>149</v>
      </c>
      <c r="B128" s="1">
        <v>3</v>
      </c>
      <c r="C128" s="1">
        <v>1</v>
      </c>
      <c r="D128" s="1">
        <v>8</v>
      </c>
      <c r="E128" s="1">
        <v>2</v>
      </c>
      <c r="F128" s="1" t="s">
        <v>28</v>
      </c>
      <c r="G128" s="1">
        <v>2</v>
      </c>
      <c r="H128" s="1" t="s">
        <v>28</v>
      </c>
      <c r="I128" s="1">
        <v>1</v>
      </c>
      <c r="J128" s="1">
        <v>1</v>
      </c>
      <c r="K128" s="1">
        <v>2</v>
      </c>
      <c r="L128" s="1">
        <f t="shared" si="0"/>
        <v>20</v>
      </c>
      <c r="M128" s="1" t="s">
        <v>28</v>
      </c>
      <c r="N128" s="1">
        <v>6</v>
      </c>
      <c r="O128" s="1">
        <v>7</v>
      </c>
      <c r="P128" s="1" t="s">
        <v>28</v>
      </c>
      <c r="Q128" s="1" t="s">
        <v>28</v>
      </c>
      <c r="R128" s="1">
        <v>3</v>
      </c>
      <c r="S128" s="1">
        <v>1</v>
      </c>
      <c r="T128" s="1" t="s">
        <v>28</v>
      </c>
      <c r="U128" s="1" t="s">
        <v>28</v>
      </c>
      <c r="V128" s="1">
        <v>1</v>
      </c>
      <c r="W128" s="1">
        <f t="shared" si="1"/>
        <v>18</v>
      </c>
    </row>
    <row r="129" spans="1:23" ht="15.75" customHeight="1" x14ac:dyDescent="0.2">
      <c r="A129" s="1" t="s">
        <v>150</v>
      </c>
      <c r="B129" s="1">
        <v>21</v>
      </c>
      <c r="C129" s="1">
        <v>10</v>
      </c>
      <c r="D129" s="1">
        <v>4</v>
      </c>
      <c r="E129" s="1">
        <v>11</v>
      </c>
      <c r="F129" s="1">
        <v>30</v>
      </c>
      <c r="G129" s="1">
        <v>15</v>
      </c>
      <c r="H129" s="1">
        <v>15</v>
      </c>
      <c r="I129" s="1">
        <v>14</v>
      </c>
      <c r="J129" s="1">
        <v>4</v>
      </c>
      <c r="K129" s="1">
        <v>3</v>
      </c>
      <c r="L129" s="1">
        <f t="shared" si="0"/>
        <v>127</v>
      </c>
      <c r="M129" s="1">
        <v>7</v>
      </c>
      <c r="N129" s="1">
        <v>9</v>
      </c>
      <c r="O129" s="1">
        <v>12</v>
      </c>
      <c r="P129" s="1">
        <v>4</v>
      </c>
      <c r="Q129" s="1">
        <v>7</v>
      </c>
      <c r="R129" s="1">
        <v>2</v>
      </c>
      <c r="S129" s="1">
        <v>15</v>
      </c>
      <c r="T129" s="1">
        <v>1</v>
      </c>
      <c r="U129" s="1">
        <v>1</v>
      </c>
      <c r="V129" s="1">
        <v>10</v>
      </c>
      <c r="W129" s="1">
        <f t="shared" si="1"/>
        <v>68</v>
      </c>
    </row>
    <row r="130" spans="1:23" ht="15.75" customHeight="1" x14ac:dyDescent="0.2">
      <c r="A130" s="1" t="s">
        <v>151</v>
      </c>
      <c r="B130" s="1">
        <v>2</v>
      </c>
      <c r="C130" s="1" t="s">
        <v>28</v>
      </c>
      <c r="D130" s="1">
        <v>2</v>
      </c>
      <c r="E130" s="1" t="s">
        <v>28</v>
      </c>
      <c r="F130" s="1" t="s">
        <v>28</v>
      </c>
      <c r="G130" s="1">
        <v>2</v>
      </c>
      <c r="H130" s="1">
        <v>2</v>
      </c>
      <c r="I130" s="1">
        <v>1</v>
      </c>
      <c r="J130" s="1">
        <v>1</v>
      </c>
      <c r="K130" s="1">
        <v>2</v>
      </c>
      <c r="L130" s="1">
        <f t="shared" si="0"/>
        <v>12</v>
      </c>
      <c r="M130" s="1" t="s">
        <v>28</v>
      </c>
      <c r="N130" s="1">
        <v>1</v>
      </c>
      <c r="O130" s="1" t="s">
        <v>28</v>
      </c>
      <c r="P130" s="1" t="s">
        <v>28</v>
      </c>
      <c r="Q130" s="1">
        <v>12</v>
      </c>
      <c r="R130" s="1" t="s">
        <v>28</v>
      </c>
      <c r="S130" s="1">
        <v>1</v>
      </c>
      <c r="T130" s="1">
        <v>3</v>
      </c>
      <c r="U130" s="1">
        <v>2</v>
      </c>
      <c r="V130" s="1" t="s">
        <v>28</v>
      </c>
      <c r="W130" s="1">
        <f t="shared" si="1"/>
        <v>19</v>
      </c>
    </row>
    <row r="131" spans="1:23" ht="15.75" customHeight="1" x14ac:dyDescent="0.2">
      <c r="A131" s="1" t="s">
        <v>152</v>
      </c>
      <c r="B131" s="1">
        <v>34</v>
      </c>
      <c r="C131" s="1">
        <v>33</v>
      </c>
      <c r="D131" s="1">
        <v>28</v>
      </c>
      <c r="E131" s="1">
        <v>37</v>
      </c>
      <c r="F131" s="1">
        <v>29</v>
      </c>
      <c r="G131" s="1">
        <v>22</v>
      </c>
      <c r="H131" s="1">
        <v>18</v>
      </c>
      <c r="I131" s="1">
        <v>14</v>
      </c>
      <c r="J131" s="1">
        <v>17</v>
      </c>
      <c r="K131" s="1">
        <v>29</v>
      </c>
      <c r="L131" s="1">
        <f t="shared" si="0"/>
        <v>261</v>
      </c>
      <c r="M131" s="1">
        <v>13</v>
      </c>
      <c r="N131" s="1">
        <v>34</v>
      </c>
      <c r="O131" s="1">
        <v>15</v>
      </c>
      <c r="P131" s="1">
        <v>35</v>
      </c>
      <c r="Q131" s="1">
        <v>26</v>
      </c>
      <c r="R131" s="1">
        <v>21</v>
      </c>
      <c r="S131" s="1">
        <v>9</v>
      </c>
      <c r="T131" s="1">
        <v>12</v>
      </c>
      <c r="U131" s="1">
        <v>7</v>
      </c>
      <c r="V131" s="1">
        <v>34</v>
      </c>
      <c r="W131" s="1">
        <f t="shared" si="1"/>
        <v>206</v>
      </c>
    </row>
    <row r="132" spans="1:23" ht="15.75" customHeight="1" x14ac:dyDescent="0.2">
      <c r="A132" s="1" t="s">
        <v>153</v>
      </c>
      <c r="B132" s="1">
        <v>2</v>
      </c>
      <c r="C132" s="1">
        <v>2</v>
      </c>
      <c r="D132" s="1">
        <v>2</v>
      </c>
      <c r="E132" s="1">
        <v>1</v>
      </c>
      <c r="F132" s="1">
        <v>1</v>
      </c>
      <c r="G132" s="1">
        <v>5</v>
      </c>
      <c r="H132" s="1">
        <v>6</v>
      </c>
      <c r="I132" s="1">
        <v>4</v>
      </c>
      <c r="J132" s="1">
        <v>5</v>
      </c>
      <c r="K132" s="1">
        <v>2</v>
      </c>
      <c r="L132" s="1">
        <f t="shared" si="0"/>
        <v>30</v>
      </c>
      <c r="M132" s="1">
        <v>1</v>
      </c>
      <c r="N132" s="1">
        <v>1</v>
      </c>
      <c r="O132" s="1">
        <v>2</v>
      </c>
      <c r="P132" s="1" t="s">
        <v>28</v>
      </c>
      <c r="Q132" s="1">
        <v>3</v>
      </c>
      <c r="R132" s="1">
        <v>8</v>
      </c>
      <c r="S132" s="1">
        <v>4</v>
      </c>
      <c r="T132" s="1">
        <v>1</v>
      </c>
      <c r="U132" s="1">
        <v>5</v>
      </c>
      <c r="V132" s="1">
        <v>7</v>
      </c>
      <c r="W132" s="1">
        <f t="shared" si="1"/>
        <v>32</v>
      </c>
    </row>
    <row r="133" spans="1:23" ht="15.75" customHeight="1" x14ac:dyDescent="0.2">
      <c r="A133" s="1" t="s">
        <v>154</v>
      </c>
      <c r="B133" s="1">
        <v>22</v>
      </c>
      <c r="C133" s="1">
        <v>8</v>
      </c>
      <c r="D133" s="1">
        <v>10</v>
      </c>
      <c r="E133" s="1">
        <v>7</v>
      </c>
      <c r="F133" s="1">
        <v>11</v>
      </c>
      <c r="G133" s="1">
        <v>5</v>
      </c>
      <c r="H133" s="1">
        <v>6</v>
      </c>
      <c r="I133" s="1">
        <v>6</v>
      </c>
      <c r="J133" s="1">
        <v>7</v>
      </c>
      <c r="K133" s="1">
        <v>19</v>
      </c>
      <c r="L133" s="1">
        <f t="shared" si="0"/>
        <v>101</v>
      </c>
      <c r="M133" s="1">
        <v>11</v>
      </c>
      <c r="N133" s="1">
        <v>3</v>
      </c>
      <c r="O133" s="1">
        <v>8</v>
      </c>
      <c r="P133" s="1">
        <v>2</v>
      </c>
      <c r="Q133" s="1">
        <v>6</v>
      </c>
      <c r="R133" s="1">
        <v>14</v>
      </c>
      <c r="S133" s="1">
        <v>9</v>
      </c>
      <c r="T133" s="1">
        <v>10</v>
      </c>
      <c r="U133" s="1">
        <v>6</v>
      </c>
      <c r="V133" s="1">
        <v>7</v>
      </c>
      <c r="W133" s="1">
        <f t="shared" si="1"/>
        <v>76</v>
      </c>
    </row>
    <row r="134" spans="1:23" ht="15.75" customHeight="1" x14ac:dyDescent="0.2">
      <c r="A134" s="1" t="s">
        <v>155</v>
      </c>
      <c r="B134" s="1">
        <v>36</v>
      </c>
      <c r="C134" s="1">
        <v>41</v>
      </c>
      <c r="D134" s="1">
        <v>73</v>
      </c>
      <c r="E134" s="1">
        <v>33</v>
      </c>
      <c r="F134" s="1">
        <v>32</v>
      </c>
      <c r="G134" s="1">
        <v>37</v>
      </c>
      <c r="H134" s="1">
        <v>24</v>
      </c>
      <c r="I134" s="1">
        <v>24</v>
      </c>
      <c r="J134" s="1">
        <v>37</v>
      </c>
      <c r="K134" s="1">
        <v>83</v>
      </c>
      <c r="L134" s="1">
        <f t="shared" si="0"/>
        <v>420</v>
      </c>
      <c r="M134" s="1">
        <v>78</v>
      </c>
      <c r="N134" s="1">
        <v>63</v>
      </c>
      <c r="O134" s="1">
        <v>55</v>
      </c>
      <c r="P134" s="1">
        <v>29</v>
      </c>
      <c r="Q134" s="1">
        <v>37</v>
      </c>
      <c r="R134" s="1">
        <v>41</v>
      </c>
      <c r="S134" s="1">
        <v>44</v>
      </c>
      <c r="T134" s="1">
        <v>37</v>
      </c>
      <c r="U134" s="1">
        <v>52</v>
      </c>
      <c r="V134" s="1">
        <v>44</v>
      </c>
      <c r="W134" s="1">
        <f t="shared" si="1"/>
        <v>480</v>
      </c>
    </row>
    <row r="135" spans="1:23" ht="15.75" customHeight="1" x14ac:dyDescent="0.2">
      <c r="A135" s="1" t="s">
        <v>156</v>
      </c>
      <c r="B135" s="1">
        <v>2</v>
      </c>
      <c r="C135" s="1">
        <v>3</v>
      </c>
      <c r="D135" s="1">
        <v>3</v>
      </c>
      <c r="E135" s="1">
        <v>4</v>
      </c>
      <c r="F135" s="1">
        <v>3</v>
      </c>
      <c r="G135" s="1">
        <v>3</v>
      </c>
      <c r="H135" s="1">
        <v>1</v>
      </c>
      <c r="I135" s="1" t="s">
        <v>28</v>
      </c>
      <c r="J135" s="1" t="s">
        <v>28</v>
      </c>
      <c r="K135" s="1">
        <v>1</v>
      </c>
      <c r="L135" s="1">
        <f t="shared" si="0"/>
        <v>20</v>
      </c>
      <c r="M135" s="1">
        <v>11</v>
      </c>
      <c r="N135" s="1">
        <v>2</v>
      </c>
      <c r="O135" s="1">
        <v>4</v>
      </c>
      <c r="P135" s="1">
        <v>1</v>
      </c>
      <c r="Q135" s="1">
        <v>1</v>
      </c>
      <c r="R135" s="1">
        <v>1</v>
      </c>
      <c r="S135" s="1">
        <v>4</v>
      </c>
      <c r="T135" s="1">
        <v>2</v>
      </c>
      <c r="U135" s="1">
        <v>3</v>
      </c>
      <c r="V135" s="1" t="s">
        <v>28</v>
      </c>
      <c r="W135" s="1">
        <f t="shared" si="1"/>
        <v>29</v>
      </c>
    </row>
    <row r="136" spans="1:23" ht="15.75" customHeight="1" x14ac:dyDescent="0.2">
      <c r="A136" s="1" t="s">
        <v>157</v>
      </c>
      <c r="B136" s="1">
        <v>3</v>
      </c>
      <c r="C136" s="1">
        <v>11</v>
      </c>
      <c r="D136" s="1">
        <v>5</v>
      </c>
      <c r="E136" s="1" t="s">
        <v>28</v>
      </c>
      <c r="F136" s="1">
        <v>2</v>
      </c>
      <c r="G136" s="1">
        <v>4</v>
      </c>
      <c r="H136" s="1">
        <v>1</v>
      </c>
      <c r="I136" s="1">
        <v>3</v>
      </c>
      <c r="J136" s="1">
        <v>4</v>
      </c>
      <c r="K136" s="1">
        <v>7</v>
      </c>
      <c r="L136" s="1">
        <f t="shared" si="0"/>
        <v>40</v>
      </c>
      <c r="M136" s="1">
        <v>6</v>
      </c>
      <c r="N136" s="1">
        <v>3</v>
      </c>
      <c r="O136" s="1">
        <v>4</v>
      </c>
      <c r="P136" s="1">
        <v>3</v>
      </c>
      <c r="Q136" s="1">
        <v>3</v>
      </c>
      <c r="R136" s="1">
        <v>5</v>
      </c>
      <c r="S136" s="1">
        <v>2</v>
      </c>
      <c r="T136" s="1">
        <v>2</v>
      </c>
      <c r="U136" s="1">
        <v>4</v>
      </c>
      <c r="V136" s="1">
        <v>2</v>
      </c>
      <c r="W136" s="1">
        <f t="shared" si="1"/>
        <v>34</v>
      </c>
    </row>
    <row r="137" spans="1:23" ht="15.75" customHeight="1" x14ac:dyDescent="0.2">
      <c r="A137" s="1" t="s">
        <v>158</v>
      </c>
      <c r="B137" s="1">
        <v>3</v>
      </c>
      <c r="C137" s="1" t="s">
        <v>28</v>
      </c>
      <c r="D137" s="1">
        <v>3</v>
      </c>
      <c r="E137" s="1">
        <v>4</v>
      </c>
      <c r="F137" s="1" t="s">
        <v>28</v>
      </c>
      <c r="G137" s="1">
        <v>2</v>
      </c>
      <c r="H137" s="1" t="s">
        <v>28</v>
      </c>
      <c r="I137" s="1" t="s">
        <v>28</v>
      </c>
      <c r="J137" s="1">
        <v>2</v>
      </c>
      <c r="K137" s="1" t="s">
        <v>28</v>
      </c>
      <c r="L137" s="1">
        <f t="shared" si="0"/>
        <v>14</v>
      </c>
      <c r="M137" s="1">
        <v>2</v>
      </c>
      <c r="N137" s="1">
        <v>1</v>
      </c>
      <c r="O137" s="1">
        <v>2</v>
      </c>
      <c r="P137" s="1">
        <v>1</v>
      </c>
      <c r="Q137" s="1">
        <v>1</v>
      </c>
      <c r="R137" s="1">
        <v>1</v>
      </c>
      <c r="S137" s="1" t="s">
        <v>28</v>
      </c>
      <c r="T137" s="1">
        <v>5</v>
      </c>
      <c r="U137" s="1" t="s">
        <v>28</v>
      </c>
      <c r="V137" s="1">
        <v>3</v>
      </c>
      <c r="W137" s="1">
        <f t="shared" si="1"/>
        <v>16</v>
      </c>
    </row>
    <row r="138" spans="1:23" ht="15.75" customHeight="1" x14ac:dyDescent="0.2">
      <c r="A138" s="1" t="s">
        <v>159</v>
      </c>
      <c r="B138" s="1">
        <v>2</v>
      </c>
      <c r="C138" s="1">
        <v>5</v>
      </c>
      <c r="D138" s="1">
        <v>4</v>
      </c>
      <c r="E138" s="1">
        <v>4</v>
      </c>
      <c r="F138" s="1">
        <v>9</v>
      </c>
      <c r="G138" s="1">
        <v>7</v>
      </c>
      <c r="H138" s="1">
        <v>3</v>
      </c>
      <c r="I138" s="1">
        <v>5</v>
      </c>
      <c r="J138" s="1">
        <v>3</v>
      </c>
      <c r="K138" s="1">
        <v>6</v>
      </c>
      <c r="L138" s="1">
        <f t="shared" si="0"/>
        <v>48</v>
      </c>
      <c r="M138" s="1">
        <v>1</v>
      </c>
      <c r="N138" s="1">
        <v>7</v>
      </c>
      <c r="O138" s="1">
        <v>4</v>
      </c>
      <c r="P138" s="1" t="s">
        <v>28</v>
      </c>
      <c r="Q138" s="1">
        <v>17</v>
      </c>
      <c r="R138" s="1">
        <v>2</v>
      </c>
      <c r="S138" s="1" t="s">
        <v>28</v>
      </c>
      <c r="T138" s="1">
        <v>2</v>
      </c>
      <c r="U138" s="1">
        <v>5</v>
      </c>
      <c r="V138" s="1">
        <v>7</v>
      </c>
      <c r="W138" s="1">
        <f t="shared" si="1"/>
        <v>45</v>
      </c>
    </row>
    <row r="139" spans="1:23" ht="15.75" customHeight="1" x14ac:dyDescent="0.2">
      <c r="A139" s="1" t="s">
        <v>160</v>
      </c>
      <c r="B139" s="1">
        <v>30</v>
      </c>
      <c r="C139" s="1">
        <v>37</v>
      </c>
      <c r="D139" s="1">
        <v>65</v>
      </c>
      <c r="E139" s="1">
        <v>28</v>
      </c>
      <c r="F139" s="1">
        <v>29</v>
      </c>
      <c r="G139" s="1">
        <v>26</v>
      </c>
      <c r="H139" s="1">
        <v>26</v>
      </c>
      <c r="I139" s="1">
        <v>26</v>
      </c>
      <c r="J139" s="1">
        <v>28</v>
      </c>
      <c r="K139" s="1">
        <v>9</v>
      </c>
      <c r="L139" s="1">
        <f t="shared" si="0"/>
        <v>304</v>
      </c>
      <c r="M139" s="1">
        <v>33</v>
      </c>
      <c r="N139" s="1">
        <v>29</v>
      </c>
      <c r="O139" s="1">
        <v>16</v>
      </c>
      <c r="P139" s="1">
        <v>22</v>
      </c>
      <c r="Q139" s="1">
        <v>11</v>
      </c>
      <c r="R139" s="1">
        <v>14</v>
      </c>
      <c r="S139" s="1">
        <v>11</v>
      </c>
      <c r="T139" s="1">
        <v>8</v>
      </c>
      <c r="U139" s="1">
        <v>20</v>
      </c>
      <c r="V139" s="1">
        <v>13</v>
      </c>
      <c r="W139" s="1">
        <f t="shared" si="1"/>
        <v>177</v>
      </c>
    </row>
    <row r="140" spans="1:23" ht="15.75" customHeight="1" x14ac:dyDescent="0.2">
      <c r="A140" s="1" t="s">
        <v>161</v>
      </c>
      <c r="B140" s="1">
        <v>6</v>
      </c>
      <c r="C140" s="1" t="s">
        <v>28</v>
      </c>
      <c r="D140" s="1">
        <v>1</v>
      </c>
      <c r="E140" s="1">
        <v>3</v>
      </c>
      <c r="F140" s="1">
        <v>1</v>
      </c>
      <c r="G140" s="1">
        <v>4</v>
      </c>
      <c r="H140" s="1">
        <v>3</v>
      </c>
      <c r="I140" s="1">
        <v>4</v>
      </c>
      <c r="J140" s="1">
        <v>3</v>
      </c>
      <c r="K140" s="1">
        <v>6</v>
      </c>
      <c r="L140" s="1">
        <f t="shared" si="0"/>
        <v>31</v>
      </c>
      <c r="M140" s="1">
        <v>1</v>
      </c>
      <c r="N140" s="1">
        <v>3</v>
      </c>
      <c r="O140" s="1">
        <v>3</v>
      </c>
      <c r="P140" s="1">
        <v>6</v>
      </c>
      <c r="Q140" s="1">
        <v>3</v>
      </c>
      <c r="R140" s="1">
        <v>4</v>
      </c>
      <c r="S140" s="1">
        <v>6</v>
      </c>
      <c r="T140" s="1">
        <v>1</v>
      </c>
      <c r="U140" s="1">
        <v>6</v>
      </c>
      <c r="V140" s="1">
        <v>5</v>
      </c>
      <c r="W140" s="1">
        <f t="shared" si="1"/>
        <v>38</v>
      </c>
    </row>
    <row r="141" spans="1:23" ht="15.75" customHeight="1" x14ac:dyDescent="0.2">
      <c r="A141" s="1" t="s">
        <v>162</v>
      </c>
      <c r="B141" s="1">
        <v>1</v>
      </c>
      <c r="C141" s="1">
        <v>2</v>
      </c>
      <c r="D141" s="1">
        <v>2</v>
      </c>
      <c r="E141" s="1">
        <v>1</v>
      </c>
      <c r="F141" s="1">
        <v>2</v>
      </c>
      <c r="G141" s="1">
        <v>1</v>
      </c>
      <c r="H141" s="1" t="s">
        <v>28</v>
      </c>
      <c r="I141" s="1">
        <v>1</v>
      </c>
      <c r="J141" s="1">
        <v>2</v>
      </c>
      <c r="K141" s="1">
        <v>4</v>
      </c>
      <c r="L141" s="1">
        <f t="shared" si="0"/>
        <v>16</v>
      </c>
      <c r="M141" s="1">
        <v>1</v>
      </c>
      <c r="N141" s="1">
        <v>2</v>
      </c>
      <c r="O141" s="1">
        <v>3</v>
      </c>
      <c r="P141" s="1" t="s">
        <v>28</v>
      </c>
      <c r="Q141" s="1">
        <v>1</v>
      </c>
      <c r="R141" s="1">
        <v>3</v>
      </c>
      <c r="S141" s="1" t="s">
        <v>28</v>
      </c>
      <c r="T141" s="1">
        <v>2</v>
      </c>
      <c r="U141" s="1">
        <v>1</v>
      </c>
      <c r="V141" s="1" t="s">
        <v>28</v>
      </c>
      <c r="W141" s="1">
        <f t="shared" si="1"/>
        <v>13</v>
      </c>
    </row>
    <row r="142" spans="1:23" ht="15.75" customHeight="1" x14ac:dyDescent="0.2">
      <c r="A142" s="1" t="s">
        <v>163</v>
      </c>
      <c r="B142" s="1" t="s">
        <v>28</v>
      </c>
      <c r="C142" s="1">
        <v>3</v>
      </c>
      <c r="D142" s="1">
        <v>1</v>
      </c>
      <c r="E142" s="1" t="s">
        <v>28</v>
      </c>
      <c r="F142" s="1">
        <v>2</v>
      </c>
      <c r="G142" s="1">
        <v>1</v>
      </c>
      <c r="H142" s="1">
        <v>1</v>
      </c>
      <c r="I142" s="1">
        <v>1</v>
      </c>
      <c r="J142" s="1" t="s">
        <v>28</v>
      </c>
      <c r="K142" s="1">
        <v>1</v>
      </c>
      <c r="L142" s="1">
        <f t="shared" si="0"/>
        <v>10</v>
      </c>
      <c r="M142" s="1">
        <v>2</v>
      </c>
      <c r="N142" s="1">
        <v>1</v>
      </c>
      <c r="O142" s="1">
        <v>1</v>
      </c>
      <c r="P142" s="1" t="s">
        <v>28</v>
      </c>
      <c r="Q142" s="1">
        <v>4</v>
      </c>
      <c r="R142" s="1">
        <v>2</v>
      </c>
      <c r="S142" s="1" t="s">
        <v>28</v>
      </c>
      <c r="T142" s="1" t="s">
        <v>28</v>
      </c>
      <c r="U142" s="1">
        <v>1</v>
      </c>
      <c r="V142" s="1">
        <v>2</v>
      </c>
      <c r="W142" s="1">
        <f t="shared" si="1"/>
        <v>13</v>
      </c>
    </row>
    <row r="143" spans="1:23" ht="15.75" customHeight="1" x14ac:dyDescent="0.2">
      <c r="A143" s="1" t="s">
        <v>164</v>
      </c>
      <c r="B143" s="1">
        <v>4</v>
      </c>
      <c r="C143" s="1" t="s">
        <v>28</v>
      </c>
      <c r="D143" s="1">
        <v>2</v>
      </c>
      <c r="E143" s="1">
        <v>2</v>
      </c>
      <c r="F143" s="1" t="s">
        <v>28</v>
      </c>
      <c r="G143" s="1">
        <v>2</v>
      </c>
      <c r="H143" s="1" t="s">
        <v>28</v>
      </c>
      <c r="I143" s="1">
        <v>1</v>
      </c>
      <c r="J143" s="1">
        <v>2</v>
      </c>
      <c r="K143" s="1">
        <v>1</v>
      </c>
      <c r="L143" s="1">
        <f t="shared" si="0"/>
        <v>14</v>
      </c>
      <c r="M143" s="1">
        <v>1</v>
      </c>
      <c r="N143" s="1" t="s">
        <v>28</v>
      </c>
      <c r="O143" s="1">
        <v>2</v>
      </c>
      <c r="P143" s="1">
        <v>1</v>
      </c>
      <c r="Q143" s="1" t="s">
        <v>28</v>
      </c>
      <c r="R143" s="1" t="s">
        <v>28</v>
      </c>
      <c r="S143" s="1">
        <v>3</v>
      </c>
      <c r="T143" s="1">
        <v>1</v>
      </c>
      <c r="U143" s="1">
        <v>2</v>
      </c>
      <c r="V143" s="1">
        <v>3</v>
      </c>
      <c r="W143" s="1">
        <f t="shared" si="1"/>
        <v>13</v>
      </c>
    </row>
    <row r="144" spans="1:23" ht="15.75" customHeight="1" x14ac:dyDescent="0.2">
      <c r="A144" s="1" t="s">
        <v>165</v>
      </c>
      <c r="B144" s="1">
        <v>1</v>
      </c>
      <c r="C144" s="1">
        <v>8</v>
      </c>
      <c r="D144" s="1">
        <v>2</v>
      </c>
      <c r="E144" s="1" t="s">
        <v>28</v>
      </c>
      <c r="F144" s="1">
        <v>6</v>
      </c>
      <c r="G144" s="1">
        <v>1</v>
      </c>
      <c r="H144" s="1">
        <v>1</v>
      </c>
      <c r="I144" s="1">
        <v>4</v>
      </c>
      <c r="J144" s="1">
        <v>2</v>
      </c>
      <c r="K144" s="1">
        <v>8</v>
      </c>
      <c r="L144" s="1">
        <f t="shared" si="0"/>
        <v>33</v>
      </c>
      <c r="M144" s="1">
        <v>7</v>
      </c>
      <c r="N144" s="1">
        <v>3</v>
      </c>
      <c r="O144" s="1">
        <v>2</v>
      </c>
      <c r="P144" s="1">
        <v>4</v>
      </c>
      <c r="Q144" s="1" t="s">
        <v>28</v>
      </c>
      <c r="R144" s="1">
        <v>1</v>
      </c>
      <c r="S144" s="1">
        <v>2</v>
      </c>
      <c r="T144" s="1">
        <v>2</v>
      </c>
      <c r="U144" s="1">
        <v>3</v>
      </c>
      <c r="V144" s="1">
        <v>4</v>
      </c>
      <c r="W144" s="1">
        <f t="shared" si="1"/>
        <v>28</v>
      </c>
    </row>
    <row r="145" spans="1:23" ht="15.75" customHeight="1" x14ac:dyDescent="0.2">
      <c r="A145" s="1" t="s">
        <v>166</v>
      </c>
      <c r="B145" s="1">
        <v>7</v>
      </c>
      <c r="C145" s="1">
        <v>9</v>
      </c>
      <c r="D145" s="1">
        <v>2</v>
      </c>
      <c r="E145" s="1">
        <v>11</v>
      </c>
      <c r="F145" s="1">
        <v>6</v>
      </c>
      <c r="G145" s="1">
        <v>17</v>
      </c>
      <c r="H145" s="1">
        <v>13</v>
      </c>
      <c r="I145" s="1">
        <v>10</v>
      </c>
      <c r="J145" s="1">
        <v>5</v>
      </c>
      <c r="K145" s="1">
        <v>3</v>
      </c>
      <c r="L145" s="1">
        <f t="shared" si="0"/>
        <v>83</v>
      </c>
      <c r="M145" s="1">
        <v>9</v>
      </c>
      <c r="N145" s="1">
        <v>7</v>
      </c>
      <c r="O145" s="1">
        <v>7</v>
      </c>
      <c r="P145" s="1">
        <v>5</v>
      </c>
      <c r="Q145" s="1">
        <v>10</v>
      </c>
      <c r="R145" s="1">
        <v>7</v>
      </c>
      <c r="S145" s="1">
        <v>6</v>
      </c>
      <c r="T145" s="1">
        <v>3</v>
      </c>
      <c r="U145" s="1">
        <v>3</v>
      </c>
      <c r="V145" s="1">
        <v>8</v>
      </c>
      <c r="W145" s="1">
        <f t="shared" si="1"/>
        <v>65</v>
      </c>
    </row>
    <row r="146" spans="1:23" ht="15.75" customHeight="1" x14ac:dyDescent="0.2">
      <c r="A146" s="1" t="s">
        <v>167</v>
      </c>
      <c r="B146" s="1">
        <v>7</v>
      </c>
      <c r="C146" s="1">
        <v>5</v>
      </c>
      <c r="D146" s="1">
        <v>6</v>
      </c>
      <c r="E146" s="1">
        <v>10</v>
      </c>
      <c r="F146" s="1">
        <v>14</v>
      </c>
      <c r="G146" s="1">
        <v>3</v>
      </c>
      <c r="H146" s="1">
        <v>11</v>
      </c>
      <c r="I146" s="1">
        <v>4</v>
      </c>
      <c r="J146" s="1">
        <v>3</v>
      </c>
      <c r="K146" s="1">
        <v>4</v>
      </c>
      <c r="L146" s="1">
        <f t="shared" si="0"/>
        <v>67</v>
      </c>
      <c r="M146" s="1">
        <v>4</v>
      </c>
      <c r="N146" s="1">
        <v>1</v>
      </c>
      <c r="O146" s="1">
        <v>2</v>
      </c>
      <c r="P146" s="1" t="s">
        <v>28</v>
      </c>
      <c r="Q146" s="1">
        <v>8</v>
      </c>
      <c r="R146" s="1">
        <v>1</v>
      </c>
      <c r="S146" s="1">
        <v>4</v>
      </c>
      <c r="T146" s="1">
        <v>1</v>
      </c>
      <c r="U146" s="1">
        <v>2</v>
      </c>
      <c r="V146" s="1">
        <v>7</v>
      </c>
      <c r="W146" s="1">
        <f t="shared" si="1"/>
        <v>30</v>
      </c>
    </row>
    <row r="147" spans="1:23" ht="15.75" customHeight="1" x14ac:dyDescent="0.2">
      <c r="A147" s="1" t="s">
        <v>168</v>
      </c>
      <c r="B147" s="1">
        <v>9</v>
      </c>
      <c r="C147" s="1">
        <v>11</v>
      </c>
      <c r="D147" s="1">
        <v>12</v>
      </c>
      <c r="E147" s="1">
        <v>1</v>
      </c>
      <c r="F147" s="1">
        <v>8</v>
      </c>
      <c r="G147" s="1">
        <v>6</v>
      </c>
      <c r="H147" s="1">
        <v>2</v>
      </c>
      <c r="I147" s="1">
        <v>8</v>
      </c>
      <c r="J147" s="1">
        <v>11</v>
      </c>
      <c r="K147" s="1">
        <v>11</v>
      </c>
      <c r="L147" s="1">
        <f t="shared" si="0"/>
        <v>79</v>
      </c>
      <c r="M147" s="1">
        <v>8</v>
      </c>
      <c r="N147" s="1">
        <v>10</v>
      </c>
      <c r="O147" s="1">
        <v>8</v>
      </c>
      <c r="P147" s="1">
        <v>7</v>
      </c>
      <c r="Q147" s="1">
        <v>8</v>
      </c>
      <c r="R147" s="1">
        <v>5</v>
      </c>
      <c r="S147" s="1">
        <v>3</v>
      </c>
      <c r="T147" s="1">
        <v>3</v>
      </c>
      <c r="U147" s="1">
        <v>10</v>
      </c>
      <c r="V147" s="1">
        <v>7</v>
      </c>
      <c r="W147" s="1">
        <f t="shared" si="1"/>
        <v>69</v>
      </c>
    </row>
    <row r="148" spans="1:23" ht="15.75" customHeight="1" x14ac:dyDescent="0.2">
      <c r="A148" s="1" t="s">
        <v>169</v>
      </c>
      <c r="B148" s="1">
        <v>2</v>
      </c>
      <c r="C148" s="1">
        <v>7</v>
      </c>
      <c r="D148" s="1">
        <v>14</v>
      </c>
      <c r="E148" s="1">
        <v>3</v>
      </c>
      <c r="F148" s="1">
        <v>6</v>
      </c>
      <c r="G148" s="1">
        <v>7</v>
      </c>
      <c r="H148" s="1">
        <v>5</v>
      </c>
      <c r="I148" s="1">
        <v>8</v>
      </c>
      <c r="J148" s="1">
        <v>3</v>
      </c>
      <c r="K148" s="1">
        <v>2</v>
      </c>
      <c r="L148" s="1">
        <f t="shared" si="0"/>
        <v>57</v>
      </c>
      <c r="M148" s="1">
        <v>6</v>
      </c>
      <c r="N148" s="1">
        <v>6</v>
      </c>
      <c r="O148" s="1">
        <v>5</v>
      </c>
      <c r="P148" s="1">
        <v>5</v>
      </c>
      <c r="Q148" s="1">
        <v>4</v>
      </c>
      <c r="R148" s="1">
        <v>3</v>
      </c>
      <c r="S148" s="1">
        <v>2</v>
      </c>
      <c r="T148" s="1">
        <v>1</v>
      </c>
      <c r="U148" s="1">
        <v>2</v>
      </c>
      <c r="V148" s="1">
        <v>2</v>
      </c>
      <c r="W148" s="1">
        <f t="shared" si="1"/>
        <v>36</v>
      </c>
    </row>
    <row r="149" spans="1:23" ht="15.75" customHeight="1" x14ac:dyDescent="0.2">
      <c r="A149" s="1" t="s">
        <v>170</v>
      </c>
      <c r="B149" s="1">
        <v>1</v>
      </c>
      <c r="C149" s="1">
        <v>1</v>
      </c>
      <c r="D149" s="1">
        <v>4</v>
      </c>
      <c r="E149" s="1" t="s">
        <v>28</v>
      </c>
      <c r="F149" s="1">
        <v>1</v>
      </c>
      <c r="G149" s="1">
        <v>2</v>
      </c>
      <c r="H149" s="1">
        <v>1</v>
      </c>
      <c r="I149" s="1" t="s">
        <v>28</v>
      </c>
      <c r="J149" s="1">
        <v>4</v>
      </c>
      <c r="K149" s="1">
        <v>1</v>
      </c>
      <c r="L149" s="1">
        <f t="shared" si="0"/>
        <v>15</v>
      </c>
      <c r="M149" s="1">
        <v>1</v>
      </c>
      <c r="N149" s="1">
        <v>1</v>
      </c>
      <c r="O149" s="1">
        <v>1</v>
      </c>
      <c r="P149" s="1">
        <v>1</v>
      </c>
      <c r="Q149" s="1">
        <v>2</v>
      </c>
      <c r="R149" s="1">
        <v>2</v>
      </c>
      <c r="S149" s="1" t="s">
        <v>28</v>
      </c>
      <c r="T149" s="1" t="s">
        <v>28</v>
      </c>
      <c r="U149" s="1" t="s">
        <v>28</v>
      </c>
      <c r="V149" s="1" t="s">
        <v>28</v>
      </c>
      <c r="W149" s="1">
        <f t="shared" si="1"/>
        <v>8</v>
      </c>
    </row>
    <row r="150" spans="1:23" ht="15.75" customHeight="1" x14ac:dyDescent="0.2">
      <c r="A150" s="1" t="s">
        <v>171</v>
      </c>
      <c r="B150" s="1">
        <v>10</v>
      </c>
      <c r="C150" s="1">
        <v>3</v>
      </c>
      <c r="D150" s="1">
        <v>5</v>
      </c>
      <c r="E150" s="1">
        <v>3</v>
      </c>
      <c r="F150" s="1">
        <v>5</v>
      </c>
      <c r="G150" s="1">
        <v>1</v>
      </c>
      <c r="H150" s="1">
        <v>6</v>
      </c>
      <c r="I150" s="1">
        <v>2</v>
      </c>
      <c r="J150" s="1">
        <v>10</v>
      </c>
      <c r="K150" s="1">
        <v>8</v>
      </c>
      <c r="L150" s="1">
        <f t="shared" si="0"/>
        <v>53</v>
      </c>
      <c r="M150" s="1">
        <v>20</v>
      </c>
      <c r="N150" s="1">
        <v>21</v>
      </c>
      <c r="O150" s="1">
        <v>29</v>
      </c>
      <c r="P150" s="1">
        <v>16</v>
      </c>
      <c r="Q150" s="1">
        <v>20</v>
      </c>
      <c r="R150" s="1">
        <v>15</v>
      </c>
      <c r="S150" s="1">
        <v>1</v>
      </c>
      <c r="T150" s="1">
        <v>9</v>
      </c>
      <c r="U150" s="1">
        <v>4</v>
      </c>
      <c r="V150" s="1">
        <v>9</v>
      </c>
      <c r="W150" s="1">
        <f t="shared" si="1"/>
        <v>144</v>
      </c>
    </row>
    <row r="151" spans="1:23" ht="15.75" customHeight="1" x14ac:dyDescent="0.2">
      <c r="A151" s="1" t="s">
        <v>172</v>
      </c>
      <c r="B151" s="1">
        <v>4</v>
      </c>
      <c r="C151" s="1">
        <v>3</v>
      </c>
      <c r="D151" s="1" t="s">
        <v>28</v>
      </c>
      <c r="E151" s="1">
        <v>1</v>
      </c>
      <c r="F151" s="1">
        <v>3</v>
      </c>
      <c r="G151" s="1">
        <v>2</v>
      </c>
      <c r="H151" s="1" t="s">
        <v>28</v>
      </c>
      <c r="I151" s="1" t="s">
        <v>28</v>
      </c>
      <c r="J151" s="1" t="s">
        <v>28</v>
      </c>
      <c r="K151" s="1">
        <v>2</v>
      </c>
      <c r="L151" s="1">
        <f t="shared" si="0"/>
        <v>15</v>
      </c>
      <c r="M151" s="1">
        <v>1</v>
      </c>
      <c r="N151" s="1" t="s">
        <v>28</v>
      </c>
      <c r="O151" s="1">
        <v>1</v>
      </c>
      <c r="P151" s="1">
        <v>2</v>
      </c>
      <c r="Q151" s="1">
        <v>2</v>
      </c>
      <c r="R151" s="1" t="s">
        <v>28</v>
      </c>
      <c r="S151" s="1">
        <v>1</v>
      </c>
      <c r="T151" s="1" t="s">
        <v>28</v>
      </c>
      <c r="U151" s="1" t="s">
        <v>28</v>
      </c>
      <c r="V151" s="1">
        <v>1</v>
      </c>
      <c r="W151" s="1">
        <f t="shared" si="1"/>
        <v>8</v>
      </c>
    </row>
    <row r="152" spans="1:23" ht="15.75" customHeight="1" x14ac:dyDescent="0.2">
      <c r="A152" s="1" t="s">
        <v>173</v>
      </c>
      <c r="B152" s="1">
        <v>9</v>
      </c>
      <c r="C152" s="1">
        <v>6</v>
      </c>
      <c r="D152" s="1">
        <v>11</v>
      </c>
      <c r="E152" s="1">
        <v>2</v>
      </c>
      <c r="F152" s="1" t="s">
        <v>28</v>
      </c>
      <c r="G152" s="1">
        <v>18</v>
      </c>
      <c r="H152" s="1">
        <v>2</v>
      </c>
      <c r="I152" s="1">
        <v>3</v>
      </c>
      <c r="J152" s="1">
        <v>8</v>
      </c>
      <c r="K152" s="1">
        <v>1</v>
      </c>
      <c r="L152" s="1">
        <f t="shared" si="0"/>
        <v>60</v>
      </c>
      <c r="M152" s="1">
        <v>8</v>
      </c>
      <c r="N152" s="1">
        <v>4</v>
      </c>
      <c r="O152" s="1">
        <v>8</v>
      </c>
      <c r="P152" s="1">
        <v>5</v>
      </c>
      <c r="Q152" s="1">
        <v>6</v>
      </c>
      <c r="R152" s="1">
        <v>4</v>
      </c>
      <c r="S152" s="1">
        <v>3</v>
      </c>
      <c r="T152" s="1">
        <v>6</v>
      </c>
      <c r="U152" s="1">
        <v>6</v>
      </c>
      <c r="V152" s="1">
        <v>16</v>
      </c>
      <c r="W152" s="1">
        <f t="shared" si="1"/>
        <v>66</v>
      </c>
    </row>
    <row r="153" spans="1:23" ht="15.75" customHeight="1" x14ac:dyDescent="0.2">
      <c r="A153" s="1" t="s">
        <v>174</v>
      </c>
      <c r="B153" s="1" t="s">
        <v>28</v>
      </c>
      <c r="C153" s="1" t="s">
        <v>28</v>
      </c>
      <c r="D153" s="1" t="s">
        <v>28</v>
      </c>
      <c r="E153" s="1">
        <v>1</v>
      </c>
      <c r="F153" s="1" t="s">
        <v>28</v>
      </c>
      <c r="G153" s="1" t="s">
        <v>28</v>
      </c>
      <c r="H153" s="1" t="s">
        <v>28</v>
      </c>
      <c r="I153" s="1">
        <v>1</v>
      </c>
      <c r="J153" s="1">
        <v>1</v>
      </c>
      <c r="K153" s="1" t="s">
        <v>28</v>
      </c>
      <c r="L153" s="1">
        <f t="shared" si="0"/>
        <v>3</v>
      </c>
      <c r="M153" s="1" t="s">
        <v>28</v>
      </c>
      <c r="N153" s="1">
        <v>1</v>
      </c>
      <c r="O153" s="1" t="s">
        <v>28</v>
      </c>
      <c r="P153" s="1">
        <v>1</v>
      </c>
      <c r="Q153" s="1">
        <v>2</v>
      </c>
      <c r="R153" s="1" t="s">
        <v>28</v>
      </c>
      <c r="S153" s="1">
        <v>2</v>
      </c>
      <c r="T153" s="1" t="s">
        <v>28</v>
      </c>
      <c r="U153" s="1" t="s">
        <v>28</v>
      </c>
      <c r="V153" s="1" t="s">
        <v>28</v>
      </c>
      <c r="W153" s="1">
        <f t="shared" si="1"/>
        <v>6</v>
      </c>
    </row>
    <row r="154" spans="1:23" ht="15.75" customHeight="1" x14ac:dyDescent="0.2">
      <c r="A154" s="1" t="s">
        <v>175</v>
      </c>
      <c r="B154" s="1">
        <v>17</v>
      </c>
      <c r="C154" s="1">
        <v>7</v>
      </c>
      <c r="D154" s="1">
        <v>6</v>
      </c>
      <c r="E154" s="1">
        <v>5</v>
      </c>
      <c r="F154" s="1">
        <v>4</v>
      </c>
      <c r="G154" s="1">
        <v>6</v>
      </c>
      <c r="H154" s="1">
        <v>2</v>
      </c>
      <c r="I154" s="1">
        <v>1</v>
      </c>
      <c r="J154" s="1">
        <v>7</v>
      </c>
      <c r="K154" s="1">
        <v>11</v>
      </c>
      <c r="L154" s="1">
        <f t="shared" si="0"/>
        <v>66</v>
      </c>
      <c r="M154" s="1">
        <v>2</v>
      </c>
      <c r="N154" s="1">
        <v>4</v>
      </c>
      <c r="O154" s="1">
        <v>6</v>
      </c>
      <c r="P154" s="1">
        <v>9</v>
      </c>
      <c r="Q154" s="1">
        <v>13</v>
      </c>
      <c r="R154" s="1">
        <v>9</v>
      </c>
      <c r="S154" s="1">
        <v>6</v>
      </c>
      <c r="T154" s="1">
        <v>4</v>
      </c>
      <c r="U154" s="1">
        <v>6</v>
      </c>
      <c r="V154" s="1">
        <v>21</v>
      </c>
      <c r="W154" s="1">
        <f t="shared" si="1"/>
        <v>80</v>
      </c>
    </row>
    <row r="155" spans="1:23" ht="15.75" customHeight="1" x14ac:dyDescent="0.2">
      <c r="A155" s="1" t="s">
        <v>176</v>
      </c>
      <c r="B155" s="1">
        <v>8</v>
      </c>
      <c r="C155" s="1">
        <v>14</v>
      </c>
      <c r="D155" s="1">
        <v>17</v>
      </c>
      <c r="E155" s="1">
        <v>23</v>
      </c>
      <c r="F155" s="1">
        <v>17</v>
      </c>
      <c r="G155" s="1">
        <v>16</v>
      </c>
      <c r="H155" s="1">
        <v>19</v>
      </c>
      <c r="I155" s="1">
        <v>10</v>
      </c>
      <c r="J155" s="1">
        <v>20</v>
      </c>
      <c r="K155" s="1">
        <v>12</v>
      </c>
      <c r="L155" s="1">
        <f t="shared" si="0"/>
        <v>156</v>
      </c>
      <c r="M155" s="1">
        <v>13</v>
      </c>
      <c r="N155" s="1">
        <v>11</v>
      </c>
      <c r="O155" s="1">
        <v>18</v>
      </c>
      <c r="P155" s="1">
        <v>12</v>
      </c>
      <c r="Q155" s="1">
        <v>22</v>
      </c>
      <c r="R155" s="1">
        <v>25</v>
      </c>
      <c r="S155" s="1">
        <v>13</v>
      </c>
      <c r="T155" s="1">
        <v>26</v>
      </c>
      <c r="U155" s="1">
        <v>6</v>
      </c>
      <c r="V155" s="1">
        <v>8</v>
      </c>
      <c r="W155" s="1">
        <f t="shared" si="1"/>
        <v>154</v>
      </c>
    </row>
    <row r="156" spans="1:23" ht="15.75" customHeight="1" x14ac:dyDescent="0.2">
      <c r="A156" s="1" t="s">
        <v>177</v>
      </c>
      <c r="B156" s="1">
        <v>6</v>
      </c>
      <c r="C156" s="1" t="s">
        <v>28</v>
      </c>
      <c r="D156" s="1" t="s">
        <v>28</v>
      </c>
      <c r="E156" s="1">
        <v>2</v>
      </c>
      <c r="F156" s="1">
        <v>3</v>
      </c>
      <c r="G156" s="1">
        <v>1</v>
      </c>
      <c r="H156" s="1" t="s">
        <v>28</v>
      </c>
      <c r="I156" s="1">
        <v>1</v>
      </c>
      <c r="J156" s="1">
        <v>1</v>
      </c>
      <c r="K156" s="1">
        <v>1</v>
      </c>
      <c r="L156" s="1">
        <f t="shared" si="0"/>
        <v>15</v>
      </c>
      <c r="M156" s="1">
        <v>15</v>
      </c>
      <c r="N156" s="1">
        <v>2</v>
      </c>
      <c r="O156" s="1">
        <v>4</v>
      </c>
      <c r="P156" s="1">
        <v>2</v>
      </c>
      <c r="Q156" s="1" t="s">
        <v>28</v>
      </c>
      <c r="R156" s="1" t="s">
        <v>28</v>
      </c>
      <c r="S156" s="1" t="s">
        <v>28</v>
      </c>
      <c r="T156" s="1" t="s">
        <v>28</v>
      </c>
      <c r="U156" s="1">
        <v>1</v>
      </c>
      <c r="V156" s="1">
        <v>7</v>
      </c>
      <c r="W156" s="1">
        <f t="shared" si="1"/>
        <v>31</v>
      </c>
    </row>
    <row r="157" spans="1:23" ht="15.75" customHeight="1" x14ac:dyDescent="0.2">
      <c r="A157" s="1" t="s">
        <v>178</v>
      </c>
      <c r="B157" s="1">
        <v>4</v>
      </c>
      <c r="C157" s="1">
        <v>2</v>
      </c>
      <c r="D157" s="1">
        <v>2</v>
      </c>
      <c r="E157" s="1">
        <v>1</v>
      </c>
      <c r="F157" s="1" t="s">
        <v>28</v>
      </c>
      <c r="G157" s="1">
        <v>3</v>
      </c>
      <c r="H157" s="1">
        <v>1</v>
      </c>
      <c r="I157" s="1">
        <v>3</v>
      </c>
      <c r="J157" s="1">
        <v>4</v>
      </c>
      <c r="K157" s="1">
        <v>3</v>
      </c>
      <c r="L157" s="1">
        <f t="shared" si="0"/>
        <v>23</v>
      </c>
      <c r="M157" s="1" t="s">
        <v>28</v>
      </c>
      <c r="N157" s="1">
        <v>2</v>
      </c>
      <c r="O157" s="1" t="s">
        <v>28</v>
      </c>
      <c r="P157" s="1">
        <v>2</v>
      </c>
      <c r="Q157" s="1">
        <v>3</v>
      </c>
      <c r="R157" s="1">
        <v>1</v>
      </c>
      <c r="S157" s="1">
        <v>1</v>
      </c>
      <c r="T157" s="1" t="s">
        <v>28</v>
      </c>
      <c r="U157" s="1">
        <v>5</v>
      </c>
      <c r="V157" s="1">
        <v>3</v>
      </c>
      <c r="W157" s="1">
        <f t="shared" si="1"/>
        <v>17</v>
      </c>
    </row>
    <row r="158" spans="1:23" ht="15.75" customHeight="1" x14ac:dyDescent="0.2">
      <c r="A158" s="1" t="s">
        <v>179</v>
      </c>
      <c r="B158" s="1" t="s">
        <v>28</v>
      </c>
      <c r="C158" s="1">
        <v>6</v>
      </c>
      <c r="D158" s="1">
        <v>9</v>
      </c>
      <c r="E158" s="1">
        <v>4</v>
      </c>
      <c r="F158" s="1">
        <v>6</v>
      </c>
      <c r="G158" s="1" t="s">
        <v>28</v>
      </c>
      <c r="H158" s="1">
        <v>3</v>
      </c>
      <c r="I158" s="1" t="s">
        <v>28</v>
      </c>
      <c r="J158" s="1" t="s">
        <v>28</v>
      </c>
      <c r="K158" s="1">
        <v>6</v>
      </c>
      <c r="L158" s="1">
        <f t="shared" si="0"/>
        <v>34</v>
      </c>
      <c r="M158" s="1">
        <v>5</v>
      </c>
      <c r="N158" s="1">
        <v>8</v>
      </c>
      <c r="O158" s="1">
        <v>10</v>
      </c>
      <c r="P158" s="1">
        <v>4</v>
      </c>
      <c r="Q158" s="1">
        <v>5</v>
      </c>
      <c r="R158" s="1">
        <v>3</v>
      </c>
      <c r="S158" s="1">
        <v>6</v>
      </c>
      <c r="T158" s="1">
        <v>4</v>
      </c>
      <c r="U158" s="1">
        <v>2</v>
      </c>
      <c r="V158" s="1">
        <v>1</v>
      </c>
      <c r="W158" s="1">
        <f t="shared" si="1"/>
        <v>48</v>
      </c>
    </row>
    <row r="159" spans="1:23" ht="15.75" customHeight="1" x14ac:dyDescent="0.2">
      <c r="A159" s="1" t="s">
        <v>180</v>
      </c>
      <c r="B159" s="1">
        <v>3</v>
      </c>
      <c r="C159" s="1">
        <v>1</v>
      </c>
      <c r="D159" s="1">
        <v>3</v>
      </c>
      <c r="E159" s="1">
        <v>1</v>
      </c>
      <c r="F159" s="1">
        <v>1</v>
      </c>
      <c r="G159" s="1" t="s">
        <v>28</v>
      </c>
      <c r="H159" s="1">
        <v>3</v>
      </c>
      <c r="I159" s="1" t="s">
        <v>28</v>
      </c>
      <c r="J159" s="1">
        <v>1</v>
      </c>
      <c r="K159" s="1">
        <v>4</v>
      </c>
      <c r="L159" s="1">
        <f t="shared" si="0"/>
        <v>17</v>
      </c>
      <c r="M159" s="1">
        <v>3</v>
      </c>
      <c r="N159" s="1">
        <v>2</v>
      </c>
      <c r="O159" s="1" t="s">
        <v>28</v>
      </c>
      <c r="P159" s="1" t="s">
        <v>28</v>
      </c>
      <c r="Q159" s="1" t="s">
        <v>28</v>
      </c>
      <c r="R159" s="1" t="s">
        <v>28</v>
      </c>
      <c r="S159" s="1">
        <v>3</v>
      </c>
      <c r="T159" s="1" t="s">
        <v>28</v>
      </c>
      <c r="U159" s="1" t="s">
        <v>28</v>
      </c>
      <c r="V159" s="1" t="s">
        <v>28</v>
      </c>
      <c r="W159" s="1">
        <f t="shared" si="1"/>
        <v>8</v>
      </c>
    </row>
    <row r="160" spans="1:23" ht="15.75" customHeight="1" x14ac:dyDescent="0.2">
      <c r="A160" s="1" t="s">
        <v>181</v>
      </c>
      <c r="B160" s="1">
        <v>21</v>
      </c>
      <c r="C160" s="1">
        <v>2</v>
      </c>
      <c r="D160" s="1">
        <v>4</v>
      </c>
      <c r="E160" s="1">
        <v>5</v>
      </c>
      <c r="F160" s="1">
        <v>8</v>
      </c>
      <c r="G160" s="1">
        <v>5</v>
      </c>
      <c r="H160" s="1">
        <v>4</v>
      </c>
      <c r="I160" s="1">
        <v>11</v>
      </c>
      <c r="J160" s="1">
        <v>8</v>
      </c>
      <c r="K160" s="1">
        <v>13</v>
      </c>
      <c r="L160" s="1">
        <f t="shared" si="0"/>
        <v>81</v>
      </c>
      <c r="M160" s="1">
        <v>9</v>
      </c>
      <c r="N160" s="1">
        <v>4</v>
      </c>
      <c r="O160" s="1">
        <v>5</v>
      </c>
      <c r="P160" s="1">
        <v>4</v>
      </c>
      <c r="Q160" s="1" t="s">
        <v>28</v>
      </c>
      <c r="R160" s="1">
        <v>4</v>
      </c>
      <c r="S160" s="1" t="s">
        <v>28</v>
      </c>
      <c r="T160" s="1">
        <v>5</v>
      </c>
      <c r="U160" s="1">
        <v>5</v>
      </c>
      <c r="V160" s="1">
        <v>5</v>
      </c>
      <c r="W160" s="1">
        <f t="shared" si="1"/>
        <v>41</v>
      </c>
    </row>
    <row r="161" spans="1:23" ht="15.75" customHeight="1" x14ac:dyDescent="0.2">
      <c r="A161" s="1" t="s">
        <v>182</v>
      </c>
      <c r="B161" s="1">
        <v>5</v>
      </c>
      <c r="C161" s="1">
        <v>5</v>
      </c>
      <c r="D161" s="1">
        <v>6</v>
      </c>
      <c r="E161" s="1">
        <v>6</v>
      </c>
      <c r="F161" s="1">
        <v>9</v>
      </c>
      <c r="G161" s="1">
        <v>15</v>
      </c>
      <c r="H161" s="1">
        <v>22</v>
      </c>
      <c r="I161" s="1">
        <v>8</v>
      </c>
      <c r="J161" s="1">
        <v>4</v>
      </c>
      <c r="K161" s="1">
        <v>10</v>
      </c>
      <c r="L161" s="1">
        <f t="shared" si="0"/>
        <v>90</v>
      </c>
      <c r="M161" s="1">
        <v>1</v>
      </c>
      <c r="N161" s="1">
        <v>5</v>
      </c>
      <c r="O161" s="1">
        <v>7</v>
      </c>
      <c r="P161" s="1">
        <v>5</v>
      </c>
      <c r="Q161" s="1">
        <v>9</v>
      </c>
      <c r="R161" s="1">
        <v>7</v>
      </c>
      <c r="S161" s="1">
        <v>11</v>
      </c>
      <c r="T161" s="1">
        <v>7</v>
      </c>
      <c r="U161" s="1">
        <v>4</v>
      </c>
      <c r="V161" s="1">
        <v>4</v>
      </c>
      <c r="W161" s="1">
        <f t="shared" si="1"/>
        <v>60</v>
      </c>
    </row>
    <row r="162" spans="1:23" ht="15.75" customHeight="1" x14ac:dyDescent="0.2">
      <c r="A162" s="1" t="s">
        <v>183</v>
      </c>
      <c r="B162" s="1" t="s">
        <v>28</v>
      </c>
      <c r="C162" s="1" t="s">
        <v>28</v>
      </c>
      <c r="D162" s="1" t="s">
        <v>28</v>
      </c>
      <c r="E162" s="1" t="s">
        <v>28</v>
      </c>
      <c r="F162" s="1" t="s">
        <v>28</v>
      </c>
      <c r="G162" s="1">
        <v>5</v>
      </c>
      <c r="H162" s="1">
        <v>1</v>
      </c>
      <c r="I162" s="1" t="s">
        <v>28</v>
      </c>
      <c r="J162" s="1">
        <v>1</v>
      </c>
      <c r="K162" s="1">
        <v>3</v>
      </c>
      <c r="L162" s="1">
        <f t="shared" si="0"/>
        <v>10</v>
      </c>
      <c r="M162" s="1">
        <v>3</v>
      </c>
      <c r="N162" s="1" t="s">
        <v>28</v>
      </c>
      <c r="O162" s="1" t="s">
        <v>28</v>
      </c>
      <c r="P162" s="1">
        <v>1</v>
      </c>
      <c r="Q162" s="1" t="s">
        <v>28</v>
      </c>
      <c r="R162" s="1">
        <v>1</v>
      </c>
      <c r="S162" s="1" t="s">
        <v>28</v>
      </c>
      <c r="T162" s="1" t="s">
        <v>28</v>
      </c>
      <c r="U162" s="1">
        <v>3</v>
      </c>
      <c r="V162" s="1" t="s">
        <v>28</v>
      </c>
      <c r="W162" s="1">
        <f t="shared" si="1"/>
        <v>8</v>
      </c>
    </row>
    <row r="163" spans="1:23" ht="15.75" customHeight="1" x14ac:dyDescent="0.2">
      <c r="A163" s="1" t="s">
        <v>184</v>
      </c>
      <c r="B163" s="1">
        <v>12</v>
      </c>
      <c r="C163" s="1">
        <v>8</v>
      </c>
      <c r="D163" s="1">
        <v>21</v>
      </c>
      <c r="E163" s="1">
        <v>17</v>
      </c>
      <c r="F163" s="1">
        <v>9</v>
      </c>
      <c r="G163" s="1">
        <v>14</v>
      </c>
      <c r="H163" s="1">
        <v>6</v>
      </c>
      <c r="I163" s="1">
        <v>5</v>
      </c>
      <c r="J163" s="1">
        <v>13</v>
      </c>
      <c r="K163" s="1">
        <v>20</v>
      </c>
      <c r="L163" s="1">
        <f t="shared" si="0"/>
        <v>125</v>
      </c>
      <c r="M163" s="1">
        <v>17</v>
      </c>
      <c r="N163" s="1">
        <v>19</v>
      </c>
      <c r="O163" s="1">
        <v>16</v>
      </c>
      <c r="P163" s="1">
        <v>8</v>
      </c>
      <c r="Q163" s="1">
        <v>5</v>
      </c>
      <c r="R163" s="1">
        <v>15</v>
      </c>
      <c r="S163" s="1">
        <v>6</v>
      </c>
      <c r="T163" s="1">
        <v>14</v>
      </c>
      <c r="U163" s="1">
        <v>17</v>
      </c>
      <c r="V163" s="1">
        <v>19</v>
      </c>
      <c r="W163" s="1">
        <f t="shared" si="1"/>
        <v>136</v>
      </c>
    </row>
    <row r="164" spans="1:23" ht="15.75" customHeight="1" x14ac:dyDescent="0.2">
      <c r="A164" s="1" t="s">
        <v>185</v>
      </c>
      <c r="B164" s="1">
        <v>5</v>
      </c>
      <c r="C164" s="1">
        <v>6</v>
      </c>
      <c r="D164" s="1">
        <v>1</v>
      </c>
      <c r="E164" s="1">
        <v>4</v>
      </c>
      <c r="F164" s="1">
        <v>2</v>
      </c>
      <c r="G164" s="1">
        <v>1</v>
      </c>
      <c r="H164" s="1" t="s">
        <v>28</v>
      </c>
      <c r="I164" s="1">
        <v>3</v>
      </c>
      <c r="J164" s="1">
        <v>8</v>
      </c>
      <c r="K164" s="1">
        <v>2</v>
      </c>
      <c r="L164" s="1">
        <f t="shared" si="0"/>
        <v>32</v>
      </c>
      <c r="M164" s="1" t="s">
        <v>28</v>
      </c>
      <c r="N164" s="1">
        <v>9</v>
      </c>
      <c r="O164" s="1">
        <v>4</v>
      </c>
      <c r="P164" s="1">
        <v>25</v>
      </c>
      <c r="Q164" s="1">
        <v>1</v>
      </c>
      <c r="R164" s="1">
        <v>10</v>
      </c>
      <c r="S164" s="1">
        <v>3</v>
      </c>
      <c r="T164" s="1">
        <v>13</v>
      </c>
      <c r="U164" s="1" t="s">
        <v>28</v>
      </c>
      <c r="V164" s="1" t="s">
        <v>28</v>
      </c>
      <c r="W164" s="1">
        <f t="shared" si="1"/>
        <v>65</v>
      </c>
    </row>
    <row r="165" spans="1:23" ht="15.75" customHeight="1" x14ac:dyDescent="0.2">
      <c r="A165" s="1" t="s">
        <v>186</v>
      </c>
      <c r="B165" s="1">
        <v>10</v>
      </c>
      <c r="C165" s="1">
        <v>9</v>
      </c>
      <c r="D165" s="1">
        <v>7</v>
      </c>
      <c r="E165" s="1">
        <v>11</v>
      </c>
      <c r="F165" s="1">
        <v>7</v>
      </c>
      <c r="G165" s="1">
        <v>4</v>
      </c>
      <c r="H165" s="1">
        <v>10</v>
      </c>
      <c r="I165" s="1">
        <v>9</v>
      </c>
      <c r="J165" s="1">
        <v>4</v>
      </c>
      <c r="K165" s="1">
        <v>14</v>
      </c>
      <c r="L165" s="1">
        <f t="shared" si="0"/>
        <v>85</v>
      </c>
      <c r="M165" s="1">
        <v>7</v>
      </c>
      <c r="N165" s="1">
        <v>7</v>
      </c>
      <c r="O165" s="1">
        <v>9</v>
      </c>
      <c r="P165" s="1">
        <v>6</v>
      </c>
      <c r="Q165" s="1">
        <v>12</v>
      </c>
      <c r="R165" s="1">
        <v>6</v>
      </c>
      <c r="S165" s="1">
        <v>10</v>
      </c>
      <c r="T165" s="1">
        <v>3</v>
      </c>
      <c r="U165" s="1">
        <v>6</v>
      </c>
      <c r="V165" s="1">
        <v>14</v>
      </c>
      <c r="W165" s="1">
        <f t="shared" si="1"/>
        <v>80</v>
      </c>
    </row>
    <row r="166" spans="1:23" ht="15.75" customHeight="1" x14ac:dyDescent="0.2">
      <c r="A166" s="1" t="s">
        <v>187</v>
      </c>
      <c r="B166" s="1">
        <v>17</v>
      </c>
      <c r="C166" s="1">
        <v>18</v>
      </c>
      <c r="D166" s="1">
        <v>10</v>
      </c>
      <c r="E166" s="1">
        <v>17</v>
      </c>
      <c r="F166" s="1">
        <v>16</v>
      </c>
      <c r="G166" s="1">
        <v>11</v>
      </c>
      <c r="H166" s="1">
        <v>26</v>
      </c>
      <c r="I166" s="1">
        <v>19</v>
      </c>
      <c r="J166" s="1">
        <v>15</v>
      </c>
      <c r="K166" s="1">
        <v>14</v>
      </c>
      <c r="L166" s="1">
        <f t="shared" si="0"/>
        <v>163</v>
      </c>
      <c r="M166" s="1">
        <v>22</v>
      </c>
      <c r="N166" s="1">
        <v>9</v>
      </c>
      <c r="O166" s="1">
        <v>15</v>
      </c>
      <c r="P166" s="1">
        <v>17</v>
      </c>
      <c r="Q166" s="1">
        <v>10</v>
      </c>
      <c r="R166" s="1">
        <v>17</v>
      </c>
      <c r="S166" s="1">
        <v>8</v>
      </c>
      <c r="T166" s="1">
        <v>10</v>
      </c>
      <c r="U166" s="1">
        <v>18</v>
      </c>
      <c r="V166" s="1">
        <v>29</v>
      </c>
      <c r="W166" s="1">
        <f t="shared" si="1"/>
        <v>155</v>
      </c>
    </row>
    <row r="167" spans="1:23" ht="15.75" customHeight="1" x14ac:dyDescent="0.2">
      <c r="A167" s="1" t="s">
        <v>188</v>
      </c>
      <c r="B167" s="1">
        <v>4</v>
      </c>
      <c r="C167" s="1">
        <v>5</v>
      </c>
      <c r="D167" s="1">
        <v>3</v>
      </c>
      <c r="E167" s="1">
        <v>6</v>
      </c>
      <c r="F167" s="1">
        <v>1</v>
      </c>
      <c r="G167" s="1">
        <v>4</v>
      </c>
      <c r="H167" s="1">
        <v>5</v>
      </c>
      <c r="I167" s="1">
        <v>1</v>
      </c>
      <c r="J167" s="1">
        <v>5</v>
      </c>
      <c r="K167" s="1">
        <v>6</v>
      </c>
      <c r="L167" s="1">
        <f t="shared" si="0"/>
        <v>40</v>
      </c>
      <c r="M167" s="1">
        <v>2</v>
      </c>
      <c r="N167" s="1">
        <v>2</v>
      </c>
      <c r="O167" s="1">
        <v>3</v>
      </c>
      <c r="P167" s="1">
        <v>8</v>
      </c>
      <c r="Q167" s="1">
        <v>12</v>
      </c>
      <c r="R167" s="1">
        <v>5</v>
      </c>
      <c r="S167" s="1">
        <v>1</v>
      </c>
      <c r="T167" s="1">
        <v>2</v>
      </c>
      <c r="U167" s="1">
        <v>1</v>
      </c>
      <c r="V167" s="1">
        <v>8</v>
      </c>
      <c r="W167" s="1">
        <f t="shared" si="1"/>
        <v>44</v>
      </c>
    </row>
    <row r="168" spans="1:23" ht="15.75" customHeight="1" x14ac:dyDescent="0.2">
      <c r="A168" s="1" t="s">
        <v>189</v>
      </c>
      <c r="B168" s="1">
        <v>18</v>
      </c>
      <c r="C168" s="1">
        <v>9</v>
      </c>
      <c r="D168" s="1">
        <v>19</v>
      </c>
      <c r="E168" s="1">
        <v>10</v>
      </c>
      <c r="F168" s="1">
        <v>11</v>
      </c>
      <c r="G168" s="1">
        <v>16</v>
      </c>
      <c r="H168" s="1">
        <v>14</v>
      </c>
      <c r="I168" s="1">
        <v>10</v>
      </c>
      <c r="J168" s="1">
        <v>22</v>
      </c>
      <c r="K168" s="1">
        <v>16</v>
      </c>
      <c r="L168" s="1">
        <f t="shared" si="0"/>
        <v>145</v>
      </c>
      <c r="M168" s="1">
        <v>41</v>
      </c>
      <c r="N168" s="1">
        <v>21</v>
      </c>
      <c r="O168" s="1">
        <v>14</v>
      </c>
      <c r="P168" s="1">
        <v>7</v>
      </c>
      <c r="Q168" s="1">
        <v>9</v>
      </c>
      <c r="R168" s="1">
        <v>19</v>
      </c>
      <c r="S168" s="1">
        <v>13</v>
      </c>
      <c r="T168" s="1">
        <v>20</v>
      </c>
      <c r="U168" s="1">
        <v>15</v>
      </c>
      <c r="V168" s="1">
        <v>14</v>
      </c>
      <c r="W168" s="1">
        <f t="shared" si="1"/>
        <v>173</v>
      </c>
    </row>
    <row r="169" spans="1:23" ht="15.75" customHeight="1" x14ac:dyDescent="0.2">
      <c r="A169" s="1" t="s">
        <v>190</v>
      </c>
      <c r="B169" s="1">
        <v>11</v>
      </c>
      <c r="C169" s="1">
        <v>7</v>
      </c>
      <c r="D169" s="1">
        <v>5</v>
      </c>
      <c r="E169" s="1">
        <v>6</v>
      </c>
      <c r="F169" s="1">
        <v>5</v>
      </c>
      <c r="G169" s="1">
        <v>13</v>
      </c>
      <c r="H169" s="1">
        <v>4</v>
      </c>
      <c r="I169" s="1">
        <v>8</v>
      </c>
      <c r="J169" s="1">
        <v>6</v>
      </c>
      <c r="K169" s="1">
        <v>4</v>
      </c>
      <c r="L169" s="1">
        <f t="shared" si="0"/>
        <v>69</v>
      </c>
      <c r="M169" s="1">
        <v>12</v>
      </c>
      <c r="N169" s="1">
        <v>4</v>
      </c>
      <c r="O169" s="1">
        <v>6</v>
      </c>
      <c r="P169" s="1">
        <v>5</v>
      </c>
      <c r="Q169" s="1">
        <v>10</v>
      </c>
      <c r="R169" s="1">
        <v>7</v>
      </c>
      <c r="S169" s="1">
        <v>12</v>
      </c>
      <c r="T169" s="1">
        <v>14</v>
      </c>
      <c r="U169" s="1">
        <v>4</v>
      </c>
      <c r="V169" s="1">
        <v>8</v>
      </c>
      <c r="W169" s="1">
        <f t="shared" si="1"/>
        <v>82</v>
      </c>
    </row>
    <row r="170" spans="1:23" ht="15.75" customHeight="1" x14ac:dyDescent="0.2">
      <c r="A170" s="1" t="s">
        <v>191</v>
      </c>
      <c r="B170" s="1">
        <v>3</v>
      </c>
      <c r="C170" s="1">
        <v>8</v>
      </c>
      <c r="D170" s="1">
        <v>7</v>
      </c>
      <c r="E170" s="1">
        <v>4</v>
      </c>
      <c r="F170" s="1">
        <v>4</v>
      </c>
      <c r="G170" s="1">
        <v>6</v>
      </c>
      <c r="H170" s="1">
        <v>3</v>
      </c>
      <c r="I170" s="1">
        <v>13</v>
      </c>
      <c r="J170" s="1">
        <v>12</v>
      </c>
      <c r="K170" s="1">
        <v>6</v>
      </c>
      <c r="L170" s="1">
        <f t="shared" si="0"/>
        <v>66</v>
      </c>
      <c r="M170" s="1">
        <v>4</v>
      </c>
      <c r="N170" s="1" t="s">
        <v>28</v>
      </c>
      <c r="O170" s="1">
        <v>2</v>
      </c>
      <c r="P170" s="1">
        <v>1</v>
      </c>
      <c r="Q170" s="1">
        <v>3</v>
      </c>
      <c r="R170" s="1">
        <v>2</v>
      </c>
      <c r="S170" s="1">
        <v>1</v>
      </c>
      <c r="T170" s="1">
        <v>7</v>
      </c>
      <c r="U170" s="1">
        <v>3</v>
      </c>
      <c r="V170" s="1">
        <v>5</v>
      </c>
      <c r="W170" s="1">
        <f t="shared" si="1"/>
        <v>28</v>
      </c>
    </row>
    <row r="171" spans="1:23" ht="15.75" customHeight="1" x14ac:dyDescent="0.2">
      <c r="A171" s="1" t="s">
        <v>192</v>
      </c>
      <c r="B171" s="1">
        <v>2</v>
      </c>
      <c r="C171" s="1">
        <v>10</v>
      </c>
      <c r="D171" s="1">
        <v>13</v>
      </c>
      <c r="E171" s="1">
        <v>22</v>
      </c>
      <c r="F171" s="1">
        <v>3</v>
      </c>
      <c r="G171" s="1">
        <v>2</v>
      </c>
      <c r="H171" s="1">
        <v>5</v>
      </c>
      <c r="I171" s="1">
        <v>4</v>
      </c>
      <c r="J171" s="1">
        <v>10</v>
      </c>
      <c r="K171" s="1">
        <v>8</v>
      </c>
      <c r="L171" s="1">
        <f t="shared" si="0"/>
        <v>79</v>
      </c>
      <c r="M171" s="1">
        <v>3</v>
      </c>
      <c r="N171" s="1">
        <v>16</v>
      </c>
      <c r="O171" s="1">
        <v>6</v>
      </c>
      <c r="P171" s="1">
        <v>2</v>
      </c>
      <c r="Q171" s="1">
        <v>3</v>
      </c>
      <c r="R171" s="1">
        <v>2</v>
      </c>
      <c r="S171" s="1">
        <v>1</v>
      </c>
      <c r="T171" s="1">
        <v>11</v>
      </c>
      <c r="U171" s="1">
        <v>1</v>
      </c>
      <c r="V171" s="1">
        <v>13</v>
      </c>
      <c r="W171" s="1">
        <f t="shared" si="1"/>
        <v>58</v>
      </c>
    </row>
    <row r="172" spans="1:23" ht="15.75" customHeight="1" x14ac:dyDescent="0.2">
      <c r="A172" s="1" t="s">
        <v>193</v>
      </c>
      <c r="B172" s="1">
        <v>5</v>
      </c>
      <c r="C172" s="1">
        <v>2</v>
      </c>
      <c r="D172" s="1">
        <v>2</v>
      </c>
      <c r="E172" s="1">
        <v>3</v>
      </c>
      <c r="F172" s="1" t="s">
        <v>28</v>
      </c>
      <c r="G172" s="1">
        <v>1</v>
      </c>
      <c r="H172" s="1">
        <v>1</v>
      </c>
      <c r="I172" s="1">
        <v>3</v>
      </c>
      <c r="J172" s="1">
        <v>1</v>
      </c>
      <c r="K172" s="1">
        <v>1</v>
      </c>
      <c r="L172" s="1">
        <f t="shared" si="0"/>
        <v>19</v>
      </c>
      <c r="M172" s="1">
        <v>6</v>
      </c>
      <c r="N172" s="1">
        <v>7</v>
      </c>
      <c r="O172" s="1">
        <v>5</v>
      </c>
      <c r="P172" s="1">
        <v>2</v>
      </c>
      <c r="Q172" s="1">
        <v>1</v>
      </c>
      <c r="R172" s="1">
        <v>1</v>
      </c>
      <c r="S172" s="1">
        <v>1</v>
      </c>
      <c r="T172" s="1">
        <v>3</v>
      </c>
      <c r="U172" s="1" t="s">
        <v>28</v>
      </c>
      <c r="V172" s="1">
        <v>3</v>
      </c>
      <c r="W172" s="1">
        <f t="shared" si="1"/>
        <v>29</v>
      </c>
    </row>
    <row r="173" spans="1:23" ht="15.75" customHeight="1" x14ac:dyDescent="0.2">
      <c r="A173" s="1" t="s">
        <v>194</v>
      </c>
      <c r="B173" s="1">
        <v>1</v>
      </c>
      <c r="C173" s="1">
        <v>1</v>
      </c>
      <c r="D173" s="1">
        <v>1</v>
      </c>
      <c r="E173" s="1">
        <v>3</v>
      </c>
      <c r="F173" s="1">
        <v>2</v>
      </c>
      <c r="G173" s="1">
        <v>5</v>
      </c>
      <c r="H173" s="1">
        <v>2</v>
      </c>
      <c r="I173" s="1">
        <v>1</v>
      </c>
      <c r="J173" s="1" t="s">
        <v>28</v>
      </c>
      <c r="K173" s="1">
        <v>2</v>
      </c>
      <c r="L173" s="1">
        <f t="shared" si="0"/>
        <v>18</v>
      </c>
      <c r="M173" s="1">
        <v>2</v>
      </c>
      <c r="N173" s="1" t="s">
        <v>28</v>
      </c>
      <c r="O173" s="1" t="s">
        <v>28</v>
      </c>
      <c r="P173" s="1">
        <v>2</v>
      </c>
      <c r="Q173" s="1">
        <v>7</v>
      </c>
      <c r="R173" s="1">
        <v>1</v>
      </c>
      <c r="S173" s="1" t="s">
        <v>28</v>
      </c>
      <c r="T173" s="1">
        <v>1</v>
      </c>
      <c r="U173" s="1">
        <v>3</v>
      </c>
      <c r="V173" s="1" t="s">
        <v>28</v>
      </c>
      <c r="W173" s="1">
        <f t="shared" si="1"/>
        <v>16</v>
      </c>
    </row>
    <row r="174" spans="1:23" ht="15.75" customHeight="1" x14ac:dyDescent="0.2">
      <c r="A174" s="1" t="s">
        <v>195</v>
      </c>
      <c r="B174" s="1">
        <v>3</v>
      </c>
      <c r="C174" s="1" t="s">
        <v>28</v>
      </c>
      <c r="D174" s="1" t="s">
        <v>28</v>
      </c>
      <c r="E174" s="1">
        <v>1</v>
      </c>
      <c r="F174" s="1">
        <v>3</v>
      </c>
      <c r="G174" s="1">
        <v>2</v>
      </c>
      <c r="H174" s="1">
        <v>3</v>
      </c>
      <c r="I174" s="1">
        <v>8</v>
      </c>
      <c r="J174" s="1" t="s">
        <v>28</v>
      </c>
      <c r="K174" s="1">
        <v>2</v>
      </c>
      <c r="L174" s="1">
        <f t="shared" si="0"/>
        <v>22</v>
      </c>
      <c r="M174" s="1">
        <v>1</v>
      </c>
      <c r="N174" s="1">
        <v>1</v>
      </c>
      <c r="O174" s="1" t="s">
        <v>28</v>
      </c>
      <c r="P174" s="1" t="s">
        <v>28</v>
      </c>
      <c r="Q174" s="1" t="s">
        <v>28</v>
      </c>
      <c r="R174" s="1">
        <v>2</v>
      </c>
      <c r="S174" s="1">
        <v>1</v>
      </c>
      <c r="T174" s="1" t="s">
        <v>28</v>
      </c>
      <c r="U174" s="1" t="s">
        <v>28</v>
      </c>
      <c r="V174" s="1">
        <v>3</v>
      </c>
      <c r="W174" s="1">
        <f t="shared" si="1"/>
        <v>8</v>
      </c>
    </row>
    <row r="175" spans="1:23" ht="15.75" customHeight="1" x14ac:dyDescent="0.2">
      <c r="A175" s="1" t="s">
        <v>196</v>
      </c>
      <c r="B175" s="1">
        <v>5</v>
      </c>
      <c r="C175" s="1">
        <v>6</v>
      </c>
      <c r="D175" s="1">
        <v>3</v>
      </c>
      <c r="E175" s="1">
        <v>3</v>
      </c>
      <c r="F175" s="1">
        <v>2</v>
      </c>
      <c r="G175" s="1">
        <v>3</v>
      </c>
      <c r="H175" s="1">
        <v>1</v>
      </c>
      <c r="I175" s="1">
        <v>5</v>
      </c>
      <c r="J175" s="1">
        <v>2</v>
      </c>
      <c r="K175" s="1">
        <v>2</v>
      </c>
      <c r="L175" s="1">
        <f t="shared" si="0"/>
        <v>32</v>
      </c>
      <c r="M175" s="1">
        <v>2</v>
      </c>
      <c r="N175" s="1">
        <v>1</v>
      </c>
      <c r="O175" s="1">
        <v>3</v>
      </c>
      <c r="P175" s="1">
        <v>3</v>
      </c>
      <c r="Q175" s="1">
        <v>4</v>
      </c>
      <c r="R175" s="1">
        <v>3</v>
      </c>
      <c r="S175" s="1">
        <v>1</v>
      </c>
      <c r="T175" s="1">
        <v>1</v>
      </c>
      <c r="U175" s="1" t="s">
        <v>28</v>
      </c>
      <c r="V175" s="1">
        <v>3</v>
      </c>
      <c r="W175" s="1">
        <f t="shared" si="1"/>
        <v>21</v>
      </c>
    </row>
    <row r="176" spans="1:23" ht="15.75" customHeight="1" x14ac:dyDescent="0.2">
      <c r="A176" s="1" t="s">
        <v>197</v>
      </c>
      <c r="B176" s="1">
        <v>1</v>
      </c>
      <c r="C176" s="1" t="s">
        <v>28</v>
      </c>
      <c r="D176" s="1">
        <v>2</v>
      </c>
      <c r="E176" s="1">
        <v>1</v>
      </c>
      <c r="F176" s="1">
        <v>1</v>
      </c>
      <c r="G176" s="1" t="s">
        <v>28</v>
      </c>
      <c r="H176" s="1" t="s">
        <v>28</v>
      </c>
      <c r="I176" s="1">
        <v>2</v>
      </c>
      <c r="J176" s="1" t="s">
        <v>28</v>
      </c>
      <c r="K176" s="1" t="s">
        <v>28</v>
      </c>
      <c r="L176" s="1">
        <f t="shared" si="0"/>
        <v>7</v>
      </c>
      <c r="M176" s="1">
        <v>1</v>
      </c>
      <c r="N176" s="1">
        <v>1</v>
      </c>
      <c r="O176" s="1" t="s">
        <v>28</v>
      </c>
      <c r="P176" s="1">
        <v>2</v>
      </c>
      <c r="Q176" s="1" t="s">
        <v>28</v>
      </c>
      <c r="R176" s="1" t="s">
        <v>28</v>
      </c>
      <c r="S176" s="1">
        <v>1</v>
      </c>
      <c r="T176" s="1" t="s">
        <v>28</v>
      </c>
      <c r="U176" s="1" t="s">
        <v>28</v>
      </c>
      <c r="V176" s="1" t="s">
        <v>28</v>
      </c>
      <c r="W176" s="1">
        <f t="shared" si="1"/>
        <v>5</v>
      </c>
    </row>
    <row r="177" spans="1:23" ht="15.75" customHeight="1" x14ac:dyDescent="0.2">
      <c r="A177" s="1" t="s">
        <v>198</v>
      </c>
      <c r="B177" s="1">
        <v>1</v>
      </c>
      <c r="C177" s="1" t="s">
        <v>28</v>
      </c>
      <c r="D177" s="1">
        <v>1</v>
      </c>
      <c r="E177" s="1">
        <v>1</v>
      </c>
      <c r="F177" s="1">
        <v>2</v>
      </c>
      <c r="G177" s="1">
        <v>1</v>
      </c>
      <c r="H177" s="1">
        <v>3</v>
      </c>
      <c r="I177" s="1">
        <v>1</v>
      </c>
      <c r="J177" s="1">
        <v>1</v>
      </c>
      <c r="K177" s="1">
        <v>2</v>
      </c>
      <c r="L177" s="1">
        <f t="shared" si="0"/>
        <v>13</v>
      </c>
      <c r="M177" s="1" t="s">
        <v>28</v>
      </c>
      <c r="N177" s="1">
        <v>1</v>
      </c>
      <c r="O177" s="1" t="s">
        <v>28</v>
      </c>
      <c r="P177" s="1" t="s">
        <v>28</v>
      </c>
      <c r="Q177" s="1" t="s">
        <v>28</v>
      </c>
      <c r="R177" s="1" t="s">
        <v>28</v>
      </c>
      <c r="S177" s="1" t="s">
        <v>28</v>
      </c>
      <c r="T177" s="1" t="s">
        <v>28</v>
      </c>
      <c r="U177" s="1" t="s">
        <v>28</v>
      </c>
      <c r="V177" s="1">
        <v>10</v>
      </c>
      <c r="W177" s="1">
        <f t="shared" si="1"/>
        <v>11</v>
      </c>
    </row>
    <row r="178" spans="1:23" ht="15.75" customHeight="1" x14ac:dyDescent="0.2">
      <c r="A178" s="1" t="s">
        <v>199</v>
      </c>
      <c r="B178" s="1">
        <v>1</v>
      </c>
      <c r="C178" s="1">
        <v>2</v>
      </c>
      <c r="D178" s="1">
        <v>1</v>
      </c>
      <c r="E178" s="1" t="s">
        <v>28</v>
      </c>
      <c r="F178" s="1">
        <v>5</v>
      </c>
      <c r="G178" s="1">
        <v>3</v>
      </c>
      <c r="H178" s="1">
        <v>2</v>
      </c>
      <c r="I178" s="1" t="s">
        <v>28</v>
      </c>
      <c r="J178" s="1">
        <v>1</v>
      </c>
      <c r="K178" s="1">
        <v>1</v>
      </c>
      <c r="L178" s="1">
        <f t="shared" si="0"/>
        <v>16</v>
      </c>
      <c r="M178" s="1">
        <v>1</v>
      </c>
      <c r="N178" s="1">
        <v>1</v>
      </c>
      <c r="O178" s="1">
        <v>1</v>
      </c>
      <c r="P178" s="1" t="s">
        <v>28</v>
      </c>
      <c r="Q178" s="1">
        <v>1</v>
      </c>
      <c r="R178" s="1">
        <v>2</v>
      </c>
      <c r="S178" s="1">
        <v>5</v>
      </c>
      <c r="T178" s="1">
        <v>2</v>
      </c>
      <c r="U178" s="1">
        <v>2</v>
      </c>
      <c r="V178" s="1">
        <v>4</v>
      </c>
      <c r="W178" s="1">
        <f t="shared" si="1"/>
        <v>19</v>
      </c>
    </row>
    <row r="179" spans="1:23" ht="15.75" customHeight="1" x14ac:dyDescent="0.2">
      <c r="A179" s="1" t="s">
        <v>200</v>
      </c>
      <c r="B179" s="1">
        <v>4</v>
      </c>
      <c r="C179" s="1">
        <v>3</v>
      </c>
      <c r="D179" s="1">
        <v>1</v>
      </c>
      <c r="E179" s="1">
        <v>3</v>
      </c>
      <c r="F179" s="1">
        <v>2</v>
      </c>
      <c r="G179" s="1">
        <v>1</v>
      </c>
      <c r="H179" s="1">
        <v>4</v>
      </c>
      <c r="I179" s="1">
        <v>3</v>
      </c>
      <c r="J179" s="1">
        <v>5</v>
      </c>
      <c r="K179" s="1">
        <v>1</v>
      </c>
      <c r="L179" s="1">
        <f t="shared" si="0"/>
        <v>27</v>
      </c>
      <c r="M179" s="1">
        <v>5</v>
      </c>
      <c r="N179" s="1" t="s">
        <v>28</v>
      </c>
      <c r="O179" s="1">
        <v>1</v>
      </c>
      <c r="P179" s="1">
        <v>1</v>
      </c>
      <c r="Q179" s="1">
        <v>1</v>
      </c>
      <c r="R179" s="1" t="s">
        <v>28</v>
      </c>
      <c r="S179" s="1">
        <v>6</v>
      </c>
      <c r="T179" s="1">
        <v>7</v>
      </c>
      <c r="U179" s="1">
        <v>5</v>
      </c>
      <c r="V179" s="1" t="s">
        <v>28</v>
      </c>
      <c r="W179" s="1">
        <f t="shared" si="1"/>
        <v>26</v>
      </c>
    </row>
    <row r="180" spans="1:23" ht="15.75" customHeight="1" x14ac:dyDescent="0.2">
      <c r="A180" s="1" t="s">
        <v>201</v>
      </c>
      <c r="B180" s="1">
        <v>10</v>
      </c>
      <c r="C180" s="1">
        <v>5</v>
      </c>
      <c r="D180" s="1">
        <v>4</v>
      </c>
      <c r="E180" s="1">
        <v>4</v>
      </c>
      <c r="F180" s="1">
        <v>2</v>
      </c>
      <c r="G180" s="1">
        <v>7</v>
      </c>
      <c r="H180" s="1">
        <v>7</v>
      </c>
      <c r="I180" s="1">
        <v>3</v>
      </c>
      <c r="J180" s="1" t="s">
        <v>28</v>
      </c>
      <c r="K180" s="1">
        <v>4</v>
      </c>
      <c r="L180" s="1">
        <f t="shared" si="0"/>
        <v>46</v>
      </c>
      <c r="M180" s="1">
        <v>8</v>
      </c>
      <c r="N180" s="1">
        <v>5</v>
      </c>
      <c r="O180" s="1">
        <v>6</v>
      </c>
      <c r="P180" s="1">
        <v>7</v>
      </c>
      <c r="Q180" s="1">
        <v>9</v>
      </c>
      <c r="R180" s="1">
        <v>6</v>
      </c>
      <c r="S180" s="1">
        <v>10</v>
      </c>
      <c r="T180" s="1">
        <v>7</v>
      </c>
      <c r="U180" s="1">
        <v>9</v>
      </c>
      <c r="V180" s="1">
        <v>11</v>
      </c>
      <c r="W180" s="1">
        <f t="shared" si="1"/>
        <v>78</v>
      </c>
    </row>
    <row r="181" spans="1:23" ht="15.75" customHeight="1" x14ac:dyDescent="0.2">
      <c r="A181" s="1" t="s">
        <v>202</v>
      </c>
      <c r="B181" s="1">
        <v>10</v>
      </c>
      <c r="C181" s="1">
        <v>11</v>
      </c>
      <c r="D181" s="1">
        <v>15</v>
      </c>
      <c r="E181" s="1">
        <v>5</v>
      </c>
      <c r="F181" s="1">
        <v>2</v>
      </c>
      <c r="G181" s="1">
        <v>5</v>
      </c>
      <c r="H181" s="1">
        <v>5</v>
      </c>
      <c r="I181" s="1">
        <v>1</v>
      </c>
      <c r="J181" s="1">
        <v>10</v>
      </c>
      <c r="K181" s="1">
        <v>14</v>
      </c>
      <c r="L181" s="1">
        <f t="shared" si="0"/>
        <v>78</v>
      </c>
      <c r="M181" s="1">
        <v>4</v>
      </c>
      <c r="N181" s="1">
        <v>5</v>
      </c>
      <c r="O181" s="1">
        <v>1</v>
      </c>
      <c r="P181" s="1" t="s">
        <v>28</v>
      </c>
      <c r="Q181" s="1">
        <v>1</v>
      </c>
      <c r="R181" s="1">
        <v>3</v>
      </c>
      <c r="S181" s="1">
        <v>5</v>
      </c>
      <c r="T181" s="1">
        <v>6</v>
      </c>
      <c r="U181" s="1">
        <v>2</v>
      </c>
      <c r="V181" s="1">
        <v>6</v>
      </c>
      <c r="W181" s="1">
        <f t="shared" si="1"/>
        <v>33</v>
      </c>
    </row>
    <row r="182" spans="1:23" ht="15.75" customHeight="1" x14ac:dyDescent="0.2">
      <c r="A182" s="1" t="s">
        <v>203</v>
      </c>
      <c r="B182" s="1">
        <v>24</v>
      </c>
      <c r="C182" s="1">
        <v>29</v>
      </c>
      <c r="D182" s="1">
        <v>30</v>
      </c>
      <c r="E182" s="1">
        <v>36</v>
      </c>
      <c r="F182" s="1">
        <v>49</v>
      </c>
      <c r="G182" s="1">
        <v>34</v>
      </c>
      <c r="H182" s="1">
        <v>62</v>
      </c>
      <c r="I182" s="1">
        <v>49</v>
      </c>
      <c r="J182" s="1">
        <v>53</v>
      </c>
      <c r="K182" s="1">
        <v>45</v>
      </c>
      <c r="L182" s="1">
        <f t="shared" si="0"/>
        <v>411</v>
      </c>
      <c r="M182" s="1">
        <v>37</v>
      </c>
      <c r="N182" s="1">
        <v>42</v>
      </c>
      <c r="O182" s="1">
        <v>45</v>
      </c>
      <c r="P182" s="1">
        <v>26</v>
      </c>
      <c r="Q182" s="1">
        <v>22</v>
      </c>
      <c r="R182" s="1">
        <v>34</v>
      </c>
      <c r="S182" s="1">
        <v>36</v>
      </c>
      <c r="T182" s="1">
        <v>25</v>
      </c>
      <c r="U182" s="1">
        <v>33</v>
      </c>
      <c r="V182" s="1">
        <v>39</v>
      </c>
      <c r="W182" s="1">
        <f t="shared" si="1"/>
        <v>339</v>
      </c>
    </row>
    <row r="183" spans="1:23" ht="15.75" customHeight="1" x14ac:dyDescent="0.2">
      <c r="A183" s="1" t="s">
        <v>204</v>
      </c>
      <c r="B183" s="1">
        <v>1</v>
      </c>
      <c r="C183" s="1">
        <v>2</v>
      </c>
      <c r="D183" s="1">
        <v>16</v>
      </c>
      <c r="E183" s="1">
        <v>1</v>
      </c>
      <c r="F183" s="1">
        <v>1</v>
      </c>
      <c r="G183" s="1" t="s">
        <v>28</v>
      </c>
      <c r="H183" s="1">
        <v>1</v>
      </c>
      <c r="I183" s="1">
        <v>3</v>
      </c>
      <c r="J183" s="1">
        <v>4</v>
      </c>
      <c r="K183" s="1">
        <v>2</v>
      </c>
      <c r="L183" s="1">
        <f t="shared" si="0"/>
        <v>31</v>
      </c>
      <c r="M183" s="1">
        <v>1</v>
      </c>
      <c r="N183" s="1" t="s">
        <v>28</v>
      </c>
      <c r="O183" s="1">
        <v>1</v>
      </c>
      <c r="P183" s="1">
        <v>3</v>
      </c>
      <c r="Q183" s="1">
        <v>6</v>
      </c>
      <c r="R183" s="1">
        <v>1</v>
      </c>
      <c r="S183" s="1">
        <v>2</v>
      </c>
      <c r="T183" s="1">
        <v>2</v>
      </c>
      <c r="U183" s="1">
        <v>1</v>
      </c>
      <c r="V183" s="1">
        <v>1</v>
      </c>
      <c r="W183" s="1">
        <f t="shared" si="1"/>
        <v>18</v>
      </c>
    </row>
    <row r="184" spans="1:23" ht="15.75" customHeight="1" x14ac:dyDescent="0.2">
      <c r="A184" s="1" t="s">
        <v>205</v>
      </c>
      <c r="B184" s="1">
        <v>2</v>
      </c>
      <c r="C184" s="1">
        <v>2</v>
      </c>
      <c r="D184" s="1">
        <v>3</v>
      </c>
      <c r="E184" s="1">
        <v>7</v>
      </c>
      <c r="F184" s="1">
        <v>5</v>
      </c>
      <c r="G184" s="1">
        <v>3</v>
      </c>
      <c r="H184" s="1">
        <v>5</v>
      </c>
      <c r="I184" s="1" t="s">
        <v>28</v>
      </c>
      <c r="J184" s="1" t="s">
        <v>28</v>
      </c>
      <c r="K184" s="1">
        <v>1</v>
      </c>
      <c r="L184" s="1">
        <f t="shared" si="0"/>
        <v>28</v>
      </c>
      <c r="M184" s="1">
        <v>15</v>
      </c>
      <c r="N184" s="1">
        <v>4</v>
      </c>
      <c r="O184" s="1">
        <v>4</v>
      </c>
      <c r="P184" s="1">
        <v>1</v>
      </c>
      <c r="Q184" s="1">
        <v>2</v>
      </c>
      <c r="R184" s="1">
        <v>2</v>
      </c>
      <c r="S184" s="1">
        <v>5</v>
      </c>
      <c r="T184" s="1">
        <v>1</v>
      </c>
      <c r="U184" s="1">
        <v>2</v>
      </c>
      <c r="V184" s="1">
        <v>3</v>
      </c>
      <c r="W184" s="1">
        <f t="shared" si="1"/>
        <v>39</v>
      </c>
    </row>
    <row r="185" spans="1:23" ht="15.75" customHeight="1" x14ac:dyDescent="0.2">
      <c r="A185" s="1" t="s">
        <v>206</v>
      </c>
      <c r="B185" s="1">
        <v>3</v>
      </c>
      <c r="C185" s="1">
        <v>3</v>
      </c>
      <c r="D185" s="1">
        <v>1</v>
      </c>
      <c r="E185" s="1">
        <v>9</v>
      </c>
      <c r="F185" s="1">
        <v>7</v>
      </c>
      <c r="G185" s="1">
        <v>4</v>
      </c>
      <c r="H185" s="1">
        <v>2</v>
      </c>
      <c r="I185" s="1" t="s">
        <v>28</v>
      </c>
      <c r="J185" s="1">
        <v>4</v>
      </c>
      <c r="K185" s="1">
        <v>6</v>
      </c>
      <c r="L185" s="1">
        <f t="shared" si="0"/>
        <v>39</v>
      </c>
      <c r="M185" s="1">
        <v>7</v>
      </c>
      <c r="N185" s="1">
        <v>11</v>
      </c>
      <c r="O185" s="1">
        <v>11</v>
      </c>
      <c r="P185" s="1">
        <v>4</v>
      </c>
      <c r="Q185" s="1">
        <v>27</v>
      </c>
      <c r="R185" s="1">
        <v>6</v>
      </c>
      <c r="S185" s="1">
        <v>8</v>
      </c>
      <c r="T185" s="1">
        <v>3</v>
      </c>
      <c r="U185" s="1">
        <v>4</v>
      </c>
      <c r="V185" s="1">
        <v>5</v>
      </c>
      <c r="W185" s="1">
        <f t="shared" si="1"/>
        <v>86</v>
      </c>
    </row>
    <row r="186" spans="1:23" ht="15.75" customHeight="1" x14ac:dyDescent="0.2">
      <c r="A186" s="1" t="s">
        <v>207</v>
      </c>
      <c r="B186" s="1">
        <v>3</v>
      </c>
      <c r="C186" s="1">
        <v>1</v>
      </c>
      <c r="D186" s="1">
        <v>2</v>
      </c>
      <c r="E186" s="1">
        <v>1</v>
      </c>
      <c r="F186" s="1" t="s">
        <v>28</v>
      </c>
      <c r="G186" s="1">
        <v>6</v>
      </c>
      <c r="H186" s="1">
        <v>4</v>
      </c>
      <c r="I186" s="1">
        <v>4</v>
      </c>
      <c r="J186" s="1">
        <v>2</v>
      </c>
      <c r="K186" s="1">
        <v>5</v>
      </c>
      <c r="L186" s="1">
        <f t="shared" si="0"/>
        <v>28</v>
      </c>
      <c r="M186" s="1">
        <v>3</v>
      </c>
      <c r="N186" s="1">
        <v>2</v>
      </c>
      <c r="O186" s="1">
        <v>1</v>
      </c>
      <c r="P186" s="1">
        <v>1</v>
      </c>
      <c r="Q186" s="1">
        <v>4</v>
      </c>
      <c r="R186" s="1">
        <v>1</v>
      </c>
      <c r="S186" s="1">
        <v>9</v>
      </c>
      <c r="T186" s="1">
        <v>3</v>
      </c>
      <c r="U186" s="1">
        <v>4</v>
      </c>
      <c r="V186" s="1">
        <v>1</v>
      </c>
      <c r="W186" s="1">
        <f t="shared" si="1"/>
        <v>29</v>
      </c>
    </row>
    <row r="187" spans="1:23" ht="15.75" customHeight="1" x14ac:dyDescent="0.2">
      <c r="A187" s="1" t="s">
        <v>208</v>
      </c>
      <c r="B187" s="1">
        <v>10</v>
      </c>
      <c r="C187" s="1">
        <v>7</v>
      </c>
      <c r="D187" s="1">
        <v>7</v>
      </c>
      <c r="E187" s="1">
        <v>6</v>
      </c>
      <c r="F187" s="1">
        <v>2</v>
      </c>
      <c r="G187" s="1">
        <v>2</v>
      </c>
      <c r="H187" s="1">
        <v>1</v>
      </c>
      <c r="I187" s="1">
        <v>2</v>
      </c>
      <c r="J187" s="1">
        <v>6</v>
      </c>
      <c r="K187" s="1">
        <v>7</v>
      </c>
      <c r="L187" s="1">
        <f t="shared" si="0"/>
        <v>50</v>
      </c>
      <c r="M187" s="1">
        <v>1</v>
      </c>
      <c r="N187" s="1">
        <v>1</v>
      </c>
      <c r="O187" s="1">
        <v>4</v>
      </c>
      <c r="P187" s="1" t="s">
        <v>28</v>
      </c>
      <c r="Q187" s="1">
        <v>4</v>
      </c>
      <c r="R187" s="1">
        <v>3</v>
      </c>
      <c r="S187" s="1">
        <v>3</v>
      </c>
      <c r="T187" s="1">
        <v>3</v>
      </c>
      <c r="U187" s="1" t="s">
        <v>28</v>
      </c>
      <c r="V187" s="1">
        <v>1</v>
      </c>
      <c r="W187" s="1">
        <f t="shared" si="1"/>
        <v>20</v>
      </c>
    </row>
    <row r="188" spans="1:23" ht="15.75" customHeight="1" x14ac:dyDescent="0.2">
      <c r="A188" s="1" t="s">
        <v>209</v>
      </c>
      <c r="B188" s="1">
        <v>2</v>
      </c>
      <c r="C188" s="1">
        <v>1</v>
      </c>
      <c r="D188" s="1">
        <v>3</v>
      </c>
      <c r="E188" s="1" t="s">
        <v>28</v>
      </c>
      <c r="F188" s="1">
        <v>1</v>
      </c>
      <c r="G188" s="1">
        <v>8</v>
      </c>
      <c r="H188" s="1">
        <v>1</v>
      </c>
      <c r="I188" s="1">
        <v>3</v>
      </c>
      <c r="J188" s="1">
        <v>3</v>
      </c>
      <c r="K188" s="1">
        <v>4</v>
      </c>
      <c r="L188" s="1">
        <f t="shared" si="0"/>
        <v>26</v>
      </c>
      <c r="M188" s="1">
        <v>2</v>
      </c>
      <c r="N188" s="1">
        <v>1</v>
      </c>
      <c r="O188" s="1" t="s">
        <v>28</v>
      </c>
      <c r="P188" s="1">
        <v>2</v>
      </c>
      <c r="Q188" s="1">
        <v>1</v>
      </c>
      <c r="R188" s="1">
        <v>1</v>
      </c>
      <c r="S188" s="1">
        <v>5</v>
      </c>
      <c r="T188" s="1">
        <v>2</v>
      </c>
      <c r="U188" s="1">
        <v>7</v>
      </c>
      <c r="V188" s="1" t="s">
        <v>28</v>
      </c>
      <c r="W188" s="1">
        <f t="shared" si="1"/>
        <v>21</v>
      </c>
    </row>
    <row r="189" spans="1:23" ht="15.75" customHeight="1" x14ac:dyDescent="0.2">
      <c r="A189" s="1" t="s">
        <v>210</v>
      </c>
      <c r="B189" s="1">
        <v>1</v>
      </c>
      <c r="C189" s="1">
        <v>3</v>
      </c>
      <c r="D189" s="1" t="s">
        <v>28</v>
      </c>
      <c r="E189" s="1">
        <v>2</v>
      </c>
      <c r="F189" s="1">
        <v>4</v>
      </c>
      <c r="G189" s="1">
        <v>3</v>
      </c>
      <c r="H189" s="1">
        <v>3</v>
      </c>
      <c r="I189" s="1">
        <v>1</v>
      </c>
      <c r="J189" s="1" t="s">
        <v>28</v>
      </c>
      <c r="K189" s="1">
        <v>5</v>
      </c>
      <c r="L189" s="1">
        <f t="shared" si="0"/>
        <v>22</v>
      </c>
      <c r="M189" s="1">
        <v>1</v>
      </c>
      <c r="N189" s="1">
        <v>1</v>
      </c>
      <c r="O189" s="1" t="s">
        <v>28</v>
      </c>
      <c r="P189" s="1" t="s">
        <v>28</v>
      </c>
      <c r="Q189" s="1">
        <v>2</v>
      </c>
      <c r="R189" s="1">
        <v>1</v>
      </c>
      <c r="S189" s="1" t="s">
        <v>28</v>
      </c>
      <c r="T189" s="1">
        <v>4</v>
      </c>
      <c r="U189" s="1">
        <v>2</v>
      </c>
      <c r="V189" s="1" t="s">
        <v>28</v>
      </c>
      <c r="W189" s="1">
        <f t="shared" si="1"/>
        <v>11</v>
      </c>
    </row>
    <row r="190" spans="1:23" ht="15.75" customHeight="1" x14ac:dyDescent="0.2">
      <c r="A190" s="1" t="s">
        <v>211</v>
      </c>
      <c r="B190" s="1">
        <v>2</v>
      </c>
      <c r="C190" s="1">
        <v>5</v>
      </c>
      <c r="D190" s="1">
        <v>8</v>
      </c>
      <c r="E190" s="1">
        <v>2</v>
      </c>
      <c r="F190" s="1">
        <v>2</v>
      </c>
      <c r="G190" s="1">
        <v>2</v>
      </c>
      <c r="H190" s="1">
        <v>2</v>
      </c>
      <c r="I190" s="1">
        <v>3</v>
      </c>
      <c r="J190" s="1">
        <v>4</v>
      </c>
      <c r="K190" s="1">
        <v>7</v>
      </c>
      <c r="L190" s="1">
        <f t="shared" si="0"/>
        <v>37</v>
      </c>
      <c r="M190" s="1">
        <v>8</v>
      </c>
      <c r="N190" s="1">
        <v>1</v>
      </c>
      <c r="O190" s="1">
        <v>3</v>
      </c>
      <c r="P190" s="1">
        <v>1</v>
      </c>
      <c r="Q190" s="1">
        <v>2</v>
      </c>
      <c r="R190" s="1">
        <v>4</v>
      </c>
      <c r="S190" s="1" t="s">
        <v>28</v>
      </c>
      <c r="T190" s="1">
        <v>2</v>
      </c>
      <c r="U190" s="1">
        <v>2</v>
      </c>
      <c r="V190" s="1">
        <v>2</v>
      </c>
      <c r="W190" s="1">
        <f t="shared" si="1"/>
        <v>25</v>
      </c>
    </row>
    <row r="191" spans="1:23" ht="15.75" customHeight="1" x14ac:dyDescent="0.2">
      <c r="A191" s="1" t="s">
        <v>212</v>
      </c>
      <c r="B191" s="1">
        <v>1</v>
      </c>
      <c r="C191" s="1">
        <v>3</v>
      </c>
      <c r="D191" s="1">
        <v>9</v>
      </c>
      <c r="E191" s="1">
        <v>16</v>
      </c>
      <c r="F191" s="1">
        <v>10</v>
      </c>
      <c r="G191" s="1">
        <v>11</v>
      </c>
      <c r="H191" s="1">
        <v>7</v>
      </c>
      <c r="I191" s="1">
        <v>2</v>
      </c>
      <c r="J191" s="1">
        <v>4</v>
      </c>
      <c r="K191" s="1">
        <v>8</v>
      </c>
      <c r="L191" s="1">
        <f t="shared" si="0"/>
        <v>71</v>
      </c>
      <c r="M191" s="1">
        <v>7</v>
      </c>
      <c r="N191" s="1">
        <v>3</v>
      </c>
      <c r="O191" s="1">
        <v>25</v>
      </c>
      <c r="P191" s="1">
        <v>3</v>
      </c>
      <c r="Q191" s="1">
        <v>4</v>
      </c>
      <c r="R191" s="1">
        <v>6</v>
      </c>
      <c r="S191" s="1">
        <v>3</v>
      </c>
      <c r="T191" s="1">
        <v>19</v>
      </c>
      <c r="U191" s="1">
        <v>10</v>
      </c>
      <c r="V191" s="1">
        <v>13</v>
      </c>
      <c r="W191" s="1">
        <f t="shared" si="1"/>
        <v>93</v>
      </c>
    </row>
    <row r="192" spans="1:23" ht="15.75" customHeight="1" x14ac:dyDescent="0.2">
      <c r="A192" s="1" t="s">
        <v>213</v>
      </c>
      <c r="B192" s="1" t="s">
        <v>28</v>
      </c>
      <c r="C192" s="1" t="s">
        <v>28</v>
      </c>
      <c r="D192" s="1">
        <v>1</v>
      </c>
      <c r="E192" s="1" t="s">
        <v>28</v>
      </c>
      <c r="F192" s="1" t="s">
        <v>28</v>
      </c>
      <c r="G192" s="1">
        <v>2</v>
      </c>
      <c r="H192" s="1">
        <v>1</v>
      </c>
      <c r="I192" s="1" t="s">
        <v>28</v>
      </c>
      <c r="J192" s="1" t="s">
        <v>28</v>
      </c>
      <c r="K192" s="1" t="s">
        <v>28</v>
      </c>
      <c r="L192" s="1">
        <f t="shared" si="0"/>
        <v>4</v>
      </c>
      <c r="M192" s="1">
        <v>2</v>
      </c>
      <c r="N192" s="1">
        <v>1</v>
      </c>
      <c r="O192" s="1">
        <v>3</v>
      </c>
      <c r="P192" s="1">
        <v>1</v>
      </c>
      <c r="Q192" s="1">
        <v>1</v>
      </c>
      <c r="R192" s="1">
        <v>5</v>
      </c>
      <c r="S192" s="1">
        <v>1</v>
      </c>
      <c r="T192" s="1">
        <v>3</v>
      </c>
      <c r="U192" s="1" t="s">
        <v>28</v>
      </c>
      <c r="V192" s="1" t="s">
        <v>28</v>
      </c>
      <c r="W192" s="1">
        <f t="shared" si="1"/>
        <v>17</v>
      </c>
    </row>
    <row r="193" spans="1:23" ht="15.75" customHeight="1" x14ac:dyDescent="0.2">
      <c r="A193" s="1" t="s">
        <v>214</v>
      </c>
      <c r="B193" s="1">
        <v>2</v>
      </c>
      <c r="C193" s="1">
        <v>2</v>
      </c>
      <c r="D193" s="1">
        <v>2</v>
      </c>
      <c r="E193" s="1">
        <v>2</v>
      </c>
      <c r="F193" s="1">
        <v>1</v>
      </c>
      <c r="G193" s="1">
        <v>1</v>
      </c>
      <c r="H193" s="1">
        <v>2</v>
      </c>
      <c r="I193" s="1">
        <v>2</v>
      </c>
      <c r="J193" s="1">
        <v>3</v>
      </c>
      <c r="K193" s="1">
        <v>4</v>
      </c>
      <c r="L193" s="1">
        <f t="shared" si="0"/>
        <v>21</v>
      </c>
      <c r="M193" s="1">
        <v>10</v>
      </c>
      <c r="N193" s="1">
        <v>12</v>
      </c>
      <c r="O193" s="1">
        <v>4</v>
      </c>
      <c r="P193" s="1">
        <v>2</v>
      </c>
      <c r="Q193" s="1">
        <v>2</v>
      </c>
      <c r="R193" s="1" t="s">
        <v>28</v>
      </c>
      <c r="S193" s="1" t="s">
        <v>28</v>
      </c>
      <c r="T193" s="1" t="s">
        <v>28</v>
      </c>
      <c r="U193" s="1" t="s">
        <v>28</v>
      </c>
      <c r="V193" s="1">
        <v>1</v>
      </c>
      <c r="W193" s="1">
        <f t="shared" si="1"/>
        <v>31</v>
      </c>
    </row>
    <row r="194" spans="1:23" ht="15.75" customHeight="1" x14ac:dyDescent="0.2">
      <c r="A194" s="1" t="s">
        <v>215</v>
      </c>
      <c r="B194" s="1">
        <v>1</v>
      </c>
      <c r="C194" s="1">
        <v>2</v>
      </c>
      <c r="D194" s="1">
        <v>2</v>
      </c>
      <c r="E194" s="1">
        <v>2</v>
      </c>
      <c r="F194" s="1">
        <v>2</v>
      </c>
      <c r="G194" s="1" t="s">
        <v>28</v>
      </c>
      <c r="H194" s="1">
        <v>1</v>
      </c>
      <c r="I194" s="1" t="s">
        <v>28</v>
      </c>
      <c r="J194" s="1">
        <v>1</v>
      </c>
      <c r="K194" s="1">
        <v>7</v>
      </c>
      <c r="L194" s="1">
        <f t="shared" si="0"/>
        <v>18</v>
      </c>
      <c r="M194" s="1">
        <v>1</v>
      </c>
      <c r="N194" s="1" t="s">
        <v>28</v>
      </c>
      <c r="O194" s="1">
        <v>2</v>
      </c>
      <c r="P194" s="1">
        <v>8</v>
      </c>
      <c r="Q194" s="1">
        <v>7</v>
      </c>
      <c r="R194" s="1" t="s">
        <v>28</v>
      </c>
      <c r="S194" s="1" t="s">
        <v>28</v>
      </c>
      <c r="T194" s="1" t="s">
        <v>28</v>
      </c>
      <c r="U194" s="1">
        <v>1</v>
      </c>
      <c r="V194" s="1">
        <v>1</v>
      </c>
      <c r="W194" s="1">
        <f t="shared" si="1"/>
        <v>20</v>
      </c>
    </row>
    <row r="195" spans="1:23" ht="15.75" customHeight="1" x14ac:dyDescent="0.2">
      <c r="A195" s="1" t="s">
        <v>216</v>
      </c>
      <c r="B195" s="1">
        <v>2</v>
      </c>
      <c r="C195" s="1">
        <v>5</v>
      </c>
      <c r="D195" s="1">
        <v>5</v>
      </c>
      <c r="E195" s="1" t="s">
        <v>28</v>
      </c>
      <c r="F195" s="1">
        <v>3</v>
      </c>
      <c r="G195" s="1" t="s">
        <v>28</v>
      </c>
      <c r="H195" s="1" t="s">
        <v>28</v>
      </c>
      <c r="I195" s="1">
        <v>2</v>
      </c>
      <c r="J195" s="1">
        <v>4</v>
      </c>
      <c r="K195" s="1">
        <v>3</v>
      </c>
      <c r="L195" s="1">
        <f t="shared" si="0"/>
        <v>24</v>
      </c>
      <c r="M195" s="1">
        <v>1</v>
      </c>
      <c r="N195" s="1">
        <v>1</v>
      </c>
      <c r="O195" s="1">
        <v>1</v>
      </c>
      <c r="P195" s="1" t="s">
        <v>28</v>
      </c>
      <c r="Q195" s="1" t="s">
        <v>28</v>
      </c>
      <c r="R195" s="1" t="s">
        <v>28</v>
      </c>
      <c r="S195" s="1" t="s">
        <v>28</v>
      </c>
      <c r="T195" s="1" t="s">
        <v>28</v>
      </c>
      <c r="U195" s="1" t="s">
        <v>28</v>
      </c>
      <c r="V195" s="1">
        <v>1</v>
      </c>
      <c r="W195" s="1">
        <f t="shared" si="1"/>
        <v>4</v>
      </c>
    </row>
    <row r="196" spans="1:23" ht="15.75" customHeight="1" x14ac:dyDescent="0.2">
      <c r="A196" s="1" t="s">
        <v>217</v>
      </c>
      <c r="B196" s="1">
        <v>4</v>
      </c>
      <c r="C196" s="1">
        <v>6</v>
      </c>
      <c r="D196" s="1">
        <v>1</v>
      </c>
      <c r="E196" s="1">
        <v>4</v>
      </c>
      <c r="F196" s="1">
        <v>1</v>
      </c>
      <c r="G196" s="1">
        <v>1</v>
      </c>
      <c r="H196" s="1" t="s">
        <v>28</v>
      </c>
      <c r="I196" s="1">
        <v>3</v>
      </c>
      <c r="J196" s="1" t="s">
        <v>28</v>
      </c>
      <c r="K196" s="1">
        <v>2</v>
      </c>
      <c r="L196" s="1">
        <f t="shared" si="0"/>
        <v>22</v>
      </c>
      <c r="M196" s="1" t="s">
        <v>28</v>
      </c>
      <c r="N196" s="1" t="s">
        <v>28</v>
      </c>
      <c r="O196" s="1">
        <v>1</v>
      </c>
      <c r="P196" s="1">
        <v>3</v>
      </c>
      <c r="Q196" s="1" t="s">
        <v>28</v>
      </c>
      <c r="R196" s="1" t="s">
        <v>28</v>
      </c>
      <c r="S196" s="1" t="s">
        <v>28</v>
      </c>
      <c r="T196" s="1" t="s">
        <v>28</v>
      </c>
      <c r="U196" s="1">
        <v>1</v>
      </c>
      <c r="V196" s="1">
        <v>5</v>
      </c>
      <c r="W196" s="1">
        <f t="shared" si="1"/>
        <v>10</v>
      </c>
    </row>
    <row r="197" spans="1:23" ht="15.75" customHeight="1" x14ac:dyDescent="0.2">
      <c r="A197" s="1" t="s">
        <v>218</v>
      </c>
      <c r="B197" s="1" t="s">
        <v>28</v>
      </c>
      <c r="C197" s="1">
        <v>1</v>
      </c>
      <c r="D197" s="1">
        <v>2</v>
      </c>
      <c r="E197" s="1" t="s">
        <v>28</v>
      </c>
      <c r="F197" s="1">
        <v>2</v>
      </c>
      <c r="G197" s="1" t="s">
        <v>28</v>
      </c>
      <c r="H197" s="1" t="s">
        <v>28</v>
      </c>
      <c r="I197" s="1">
        <v>1</v>
      </c>
      <c r="J197" s="1">
        <v>1</v>
      </c>
      <c r="K197" s="1">
        <v>2</v>
      </c>
      <c r="L197" s="1">
        <f t="shared" si="0"/>
        <v>9</v>
      </c>
      <c r="M197" s="1">
        <v>4</v>
      </c>
      <c r="N197" s="1">
        <v>2</v>
      </c>
      <c r="O197" s="1">
        <v>1</v>
      </c>
      <c r="P197" s="1" t="s">
        <v>28</v>
      </c>
      <c r="Q197" s="1">
        <v>1</v>
      </c>
      <c r="R197" s="1">
        <v>2</v>
      </c>
      <c r="S197" s="1">
        <v>2</v>
      </c>
      <c r="T197" s="1">
        <v>2</v>
      </c>
      <c r="U197" s="1" t="s">
        <v>28</v>
      </c>
      <c r="V197" s="1">
        <v>1</v>
      </c>
      <c r="W197" s="1">
        <f t="shared" si="1"/>
        <v>15</v>
      </c>
    </row>
    <row r="198" spans="1:23" ht="15.75" customHeight="1" x14ac:dyDescent="0.2">
      <c r="A198" s="1" t="s">
        <v>219</v>
      </c>
      <c r="B198" s="1">
        <v>21</v>
      </c>
      <c r="C198" s="1">
        <v>28</v>
      </c>
      <c r="D198" s="1">
        <v>38</v>
      </c>
      <c r="E198" s="1">
        <v>19</v>
      </c>
      <c r="F198" s="1">
        <v>31</v>
      </c>
      <c r="G198" s="1">
        <v>23</v>
      </c>
      <c r="H198" s="1">
        <v>18</v>
      </c>
      <c r="I198" s="1">
        <v>25</v>
      </c>
      <c r="J198" s="1">
        <v>31</v>
      </c>
      <c r="K198" s="1">
        <v>27</v>
      </c>
      <c r="L198" s="1">
        <f t="shared" si="0"/>
        <v>261</v>
      </c>
      <c r="M198" s="1">
        <v>39</v>
      </c>
      <c r="N198" s="1">
        <v>34</v>
      </c>
      <c r="O198" s="1">
        <v>35</v>
      </c>
      <c r="P198" s="1">
        <v>24</v>
      </c>
      <c r="Q198" s="1">
        <v>31</v>
      </c>
      <c r="R198" s="1">
        <v>29</v>
      </c>
      <c r="S198" s="1">
        <v>25</v>
      </c>
      <c r="T198" s="1">
        <v>13</v>
      </c>
      <c r="U198" s="1">
        <v>17</v>
      </c>
      <c r="V198" s="1">
        <v>32</v>
      </c>
      <c r="W198" s="1">
        <f t="shared" si="1"/>
        <v>279</v>
      </c>
    </row>
    <row r="199" spans="1:23" ht="15.75" customHeight="1" x14ac:dyDescent="0.2">
      <c r="A199" s="1" t="s">
        <v>220</v>
      </c>
      <c r="B199" s="1">
        <v>2</v>
      </c>
      <c r="C199" s="1" t="s">
        <v>28</v>
      </c>
      <c r="D199" s="1" t="s">
        <v>28</v>
      </c>
      <c r="E199" s="1">
        <v>1</v>
      </c>
      <c r="F199" s="1">
        <v>5</v>
      </c>
      <c r="G199" s="1">
        <v>1</v>
      </c>
      <c r="H199" s="1">
        <v>2</v>
      </c>
      <c r="I199" s="1">
        <v>1</v>
      </c>
      <c r="J199" s="1">
        <v>1</v>
      </c>
      <c r="K199" s="1">
        <v>1</v>
      </c>
      <c r="L199" s="1">
        <f t="shared" si="0"/>
        <v>14</v>
      </c>
      <c r="M199" s="1">
        <v>1</v>
      </c>
      <c r="N199" s="1" t="s">
        <v>28</v>
      </c>
      <c r="O199" s="1">
        <v>12</v>
      </c>
      <c r="P199" s="1">
        <v>2</v>
      </c>
      <c r="Q199" s="1">
        <v>1</v>
      </c>
      <c r="R199" s="1" t="s">
        <v>28</v>
      </c>
      <c r="S199" s="1" t="s">
        <v>28</v>
      </c>
      <c r="T199" s="1" t="s">
        <v>28</v>
      </c>
      <c r="U199" s="1" t="s">
        <v>28</v>
      </c>
      <c r="V199" s="1" t="s">
        <v>28</v>
      </c>
      <c r="W199" s="1">
        <f t="shared" si="1"/>
        <v>16</v>
      </c>
    </row>
    <row r="200" spans="1:23" ht="15.75" customHeight="1" x14ac:dyDescent="0.2">
      <c r="A200" s="1" t="s">
        <v>221</v>
      </c>
      <c r="B200" s="1">
        <v>3</v>
      </c>
      <c r="C200" s="1">
        <v>4</v>
      </c>
      <c r="D200" s="1">
        <v>8</v>
      </c>
      <c r="E200" s="1" t="s">
        <v>28</v>
      </c>
      <c r="F200" s="1">
        <v>8</v>
      </c>
      <c r="G200" s="1">
        <v>4</v>
      </c>
      <c r="H200" s="1">
        <v>1</v>
      </c>
      <c r="I200" s="1">
        <v>3</v>
      </c>
      <c r="J200" s="1">
        <v>10</v>
      </c>
      <c r="K200" s="1">
        <v>6</v>
      </c>
      <c r="L200" s="1">
        <f t="shared" si="0"/>
        <v>47</v>
      </c>
      <c r="M200" s="1">
        <v>5</v>
      </c>
      <c r="N200" s="1" t="s">
        <v>28</v>
      </c>
      <c r="O200" s="1">
        <v>3</v>
      </c>
      <c r="P200" s="1">
        <v>3</v>
      </c>
      <c r="Q200" s="1">
        <v>4</v>
      </c>
      <c r="R200" s="1">
        <v>2</v>
      </c>
      <c r="S200" s="1">
        <v>1</v>
      </c>
      <c r="T200" s="1">
        <v>3</v>
      </c>
      <c r="U200" s="1">
        <v>3</v>
      </c>
      <c r="V200" s="1">
        <v>11</v>
      </c>
      <c r="W200" s="1">
        <f t="shared" si="1"/>
        <v>35</v>
      </c>
    </row>
    <row r="201" spans="1:23" ht="15.75" customHeight="1" x14ac:dyDescent="0.2">
      <c r="A201" s="1" t="s">
        <v>222</v>
      </c>
      <c r="B201" s="1">
        <v>81</v>
      </c>
      <c r="C201" s="1">
        <v>61</v>
      </c>
      <c r="D201" s="1">
        <v>64</v>
      </c>
      <c r="E201" s="1">
        <v>29</v>
      </c>
      <c r="F201" s="1">
        <v>44</v>
      </c>
      <c r="G201" s="1">
        <v>39</v>
      </c>
      <c r="H201" s="1">
        <v>24</v>
      </c>
      <c r="I201" s="1">
        <v>47</v>
      </c>
      <c r="J201" s="1">
        <v>24</v>
      </c>
      <c r="K201" s="1">
        <v>31</v>
      </c>
      <c r="L201" s="1">
        <f t="shared" si="0"/>
        <v>444</v>
      </c>
      <c r="M201" s="1">
        <v>32</v>
      </c>
      <c r="N201" s="1">
        <v>29</v>
      </c>
      <c r="O201" s="1">
        <v>13</v>
      </c>
      <c r="P201" s="1">
        <v>15</v>
      </c>
      <c r="Q201" s="1">
        <v>26</v>
      </c>
      <c r="R201" s="1">
        <v>27</v>
      </c>
      <c r="S201" s="1">
        <v>55</v>
      </c>
      <c r="T201" s="1">
        <v>35</v>
      </c>
      <c r="U201" s="1">
        <v>32</v>
      </c>
      <c r="V201" s="1">
        <v>43</v>
      </c>
      <c r="W201" s="1">
        <f t="shared" si="1"/>
        <v>307</v>
      </c>
    </row>
    <row r="202" spans="1:23" ht="15.75" customHeight="1" x14ac:dyDescent="0.2">
      <c r="A202" s="1" t="s">
        <v>223</v>
      </c>
      <c r="B202" s="1">
        <v>15</v>
      </c>
      <c r="C202" s="1">
        <v>6</v>
      </c>
      <c r="D202" s="1">
        <v>20</v>
      </c>
      <c r="E202" s="1">
        <v>9</v>
      </c>
      <c r="F202" s="1">
        <v>3</v>
      </c>
      <c r="G202" s="1">
        <v>14</v>
      </c>
      <c r="H202" s="1">
        <v>9</v>
      </c>
      <c r="I202" s="1">
        <v>4</v>
      </c>
      <c r="J202" s="1">
        <v>11</v>
      </c>
      <c r="K202" s="1">
        <v>11</v>
      </c>
      <c r="L202" s="1">
        <f t="shared" si="0"/>
        <v>102</v>
      </c>
      <c r="M202" s="1">
        <v>5</v>
      </c>
      <c r="N202" s="1">
        <v>6</v>
      </c>
      <c r="O202" s="1">
        <v>7</v>
      </c>
      <c r="P202" s="1">
        <v>11</v>
      </c>
      <c r="Q202" s="1">
        <v>7</v>
      </c>
      <c r="R202" s="1">
        <v>4</v>
      </c>
      <c r="S202" s="1">
        <v>9</v>
      </c>
      <c r="T202" s="1">
        <v>17</v>
      </c>
      <c r="U202" s="1">
        <v>5</v>
      </c>
      <c r="V202" s="1">
        <v>4</v>
      </c>
      <c r="W202" s="1">
        <f t="shared" si="1"/>
        <v>75</v>
      </c>
    </row>
    <row r="203" spans="1:23" ht="15.75" customHeight="1" x14ac:dyDescent="0.2">
      <c r="A203" s="1" t="s">
        <v>224</v>
      </c>
      <c r="B203" s="1" t="s">
        <v>28</v>
      </c>
      <c r="C203" s="1">
        <v>1</v>
      </c>
      <c r="D203" s="1" t="s">
        <v>28</v>
      </c>
      <c r="E203" s="1" t="s">
        <v>28</v>
      </c>
      <c r="F203" s="1" t="s">
        <v>28</v>
      </c>
      <c r="G203" s="1">
        <v>1</v>
      </c>
      <c r="H203" s="1">
        <v>3</v>
      </c>
      <c r="I203" s="1">
        <v>1</v>
      </c>
      <c r="J203" s="1">
        <v>1</v>
      </c>
      <c r="K203" s="1">
        <v>3</v>
      </c>
      <c r="L203" s="1">
        <f t="shared" si="0"/>
        <v>10</v>
      </c>
      <c r="M203" s="1">
        <v>1</v>
      </c>
      <c r="N203" s="1" t="s">
        <v>28</v>
      </c>
      <c r="O203" s="1">
        <v>1</v>
      </c>
      <c r="P203" s="1" t="s">
        <v>28</v>
      </c>
      <c r="Q203" s="1" t="s">
        <v>28</v>
      </c>
      <c r="R203" s="1">
        <v>1</v>
      </c>
      <c r="S203" s="1">
        <v>1</v>
      </c>
      <c r="T203" s="1">
        <v>1</v>
      </c>
      <c r="U203" s="1">
        <v>1</v>
      </c>
      <c r="V203" s="1">
        <v>1</v>
      </c>
      <c r="W203" s="1">
        <f t="shared" si="1"/>
        <v>7</v>
      </c>
    </row>
    <row r="204" spans="1:23" ht="15.75" customHeight="1" x14ac:dyDescent="0.2">
      <c r="A204" s="1" t="s">
        <v>225</v>
      </c>
      <c r="B204" s="1">
        <v>1</v>
      </c>
      <c r="C204" s="1" t="s">
        <v>28</v>
      </c>
      <c r="D204" s="1">
        <v>1</v>
      </c>
      <c r="E204" s="1" t="s">
        <v>28</v>
      </c>
      <c r="F204" s="1">
        <v>1</v>
      </c>
      <c r="G204" s="1" t="s">
        <v>28</v>
      </c>
      <c r="H204" s="1">
        <v>3</v>
      </c>
      <c r="I204" s="1">
        <v>1</v>
      </c>
      <c r="J204" s="1" t="s">
        <v>28</v>
      </c>
      <c r="K204" s="1" t="s">
        <v>28</v>
      </c>
      <c r="L204" s="1">
        <f t="shared" si="0"/>
        <v>7</v>
      </c>
      <c r="M204" s="1">
        <v>1</v>
      </c>
      <c r="N204" s="1" t="s">
        <v>28</v>
      </c>
      <c r="O204" s="1" t="s">
        <v>28</v>
      </c>
      <c r="P204" s="1">
        <v>1</v>
      </c>
      <c r="Q204" s="1" t="s">
        <v>28</v>
      </c>
      <c r="R204" s="1">
        <v>1</v>
      </c>
      <c r="S204" s="1">
        <v>4</v>
      </c>
      <c r="T204" s="1">
        <v>2</v>
      </c>
      <c r="U204" s="1" t="s">
        <v>28</v>
      </c>
      <c r="V204" s="1" t="s">
        <v>28</v>
      </c>
      <c r="W204" s="1">
        <f t="shared" si="1"/>
        <v>9</v>
      </c>
    </row>
    <row r="205" spans="1:23" ht="15.75" customHeight="1" x14ac:dyDescent="0.2">
      <c r="A205" s="1" t="s">
        <v>226</v>
      </c>
      <c r="B205" s="1">
        <v>3</v>
      </c>
      <c r="C205" s="1">
        <v>2</v>
      </c>
      <c r="D205" s="1">
        <v>2</v>
      </c>
      <c r="E205" s="1">
        <v>1</v>
      </c>
      <c r="F205" s="1">
        <v>1</v>
      </c>
      <c r="G205" s="1">
        <v>2</v>
      </c>
      <c r="H205" s="1">
        <v>1</v>
      </c>
      <c r="I205" s="1" t="s">
        <v>28</v>
      </c>
      <c r="J205" s="1" t="s">
        <v>28</v>
      </c>
      <c r="K205" s="1">
        <v>4</v>
      </c>
      <c r="L205" s="1">
        <f t="shared" si="0"/>
        <v>16</v>
      </c>
      <c r="M205" s="1">
        <v>8</v>
      </c>
      <c r="N205" s="1">
        <v>2</v>
      </c>
      <c r="O205" s="1" t="s">
        <v>28</v>
      </c>
      <c r="P205" s="1">
        <v>2</v>
      </c>
      <c r="Q205" s="1" t="s">
        <v>28</v>
      </c>
      <c r="R205" s="1" t="s">
        <v>28</v>
      </c>
      <c r="S205" s="1" t="s">
        <v>28</v>
      </c>
      <c r="T205" s="1" t="s">
        <v>28</v>
      </c>
      <c r="U205" s="1" t="s">
        <v>28</v>
      </c>
      <c r="V205" s="1" t="s">
        <v>28</v>
      </c>
      <c r="W205" s="1">
        <f t="shared" si="1"/>
        <v>12</v>
      </c>
    </row>
    <row r="206" spans="1:23" ht="15.75" customHeight="1" x14ac:dyDescent="0.2">
      <c r="A206" s="1" t="s">
        <v>227</v>
      </c>
      <c r="B206" s="1">
        <v>12</v>
      </c>
      <c r="C206" s="1">
        <v>5</v>
      </c>
      <c r="D206" s="1">
        <v>2</v>
      </c>
      <c r="E206" s="1">
        <v>9</v>
      </c>
      <c r="F206" s="1">
        <v>3</v>
      </c>
      <c r="G206" s="1">
        <v>1</v>
      </c>
      <c r="H206" s="1">
        <v>4</v>
      </c>
      <c r="I206" s="1">
        <v>1</v>
      </c>
      <c r="J206" s="1">
        <v>3</v>
      </c>
      <c r="K206" s="1">
        <v>3</v>
      </c>
      <c r="L206" s="1">
        <f t="shared" si="0"/>
        <v>43</v>
      </c>
      <c r="M206" s="1">
        <v>3</v>
      </c>
      <c r="N206" s="1">
        <v>3</v>
      </c>
      <c r="O206" s="1">
        <v>2</v>
      </c>
      <c r="P206" s="1">
        <v>1</v>
      </c>
      <c r="Q206" s="1" t="s">
        <v>28</v>
      </c>
      <c r="R206" s="1">
        <v>5</v>
      </c>
      <c r="S206" s="1">
        <v>2</v>
      </c>
      <c r="T206" s="1">
        <v>1</v>
      </c>
      <c r="U206" s="1">
        <v>2</v>
      </c>
      <c r="V206" s="1">
        <v>2</v>
      </c>
      <c r="W206" s="1">
        <f t="shared" si="1"/>
        <v>21</v>
      </c>
    </row>
    <row r="207" spans="1:23" ht="15.75" customHeight="1" x14ac:dyDescent="0.2">
      <c r="A207" s="1" t="s">
        <v>228</v>
      </c>
      <c r="B207" s="1">
        <v>5</v>
      </c>
      <c r="C207" s="1">
        <v>7</v>
      </c>
      <c r="D207" s="1">
        <v>6</v>
      </c>
      <c r="E207" s="1">
        <v>10</v>
      </c>
      <c r="F207" s="1">
        <v>11</v>
      </c>
      <c r="G207" s="1">
        <v>1</v>
      </c>
      <c r="H207" s="1">
        <v>4</v>
      </c>
      <c r="I207" s="1">
        <v>4</v>
      </c>
      <c r="J207" s="1">
        <v>4</v>
      </c>
      <c r="K207" s="1">
        <v>7</v>
      </c>
      <c r="L207" s="1">
        <f t="shared" si="0"/>
        <v>59</v>
      </c>
      <c r="M207" s="1" t="s">
        <v>28</v>
      </c>
      <c r="N207" s="1">
        <v>2</v>
      </c>
      <c r="O207" s="1">
        <v>9</v>
      </c>
      <c r="P207" s="1">
        <v>4</v>
      </c>
      <c r="Q207" s="1">
        <v>4</v>
      </c>
      <c r="R207" s="1">
        <v>12</v>
      </c>
      <c r="S207" s="1">
        <v>3</v>
      </c>
      <c r="T207" s="1">
        <v>2</v>
      </c>
      <c r="U207" s="1">
        <v>4</v>
      </c>
      <c r="V207" s="1">
        <v>8</v>
      </c>
      <c r="W207" s="1">
        <f t="shared" si="1"/>
        <v>48</v>
      </c>
    </row>
    <row r="208" spans="1:23" ht="15.75" customHeight="1" x14ac:dyDescent="0.2">
      <c r="A208" s="1" t="s">
        <v>229</v>
      </c>
      <c r="B208" s="1">
        <v>1</v>
      </c>
      <c r="C208" s="1">
        <v>2</v>
      </c>
      <c r="D208" s="1">
        <v>8</v>
      </c>
      <c r="E208" s="1">
        <v>3</v>
      </c>
      <c r="F208" s="1">
        <v>3</v>
      </c>
      <c r="G208" s="1">
        <v>3</v>
      </c>
      <c r="H208" s="1">
        <v>3</v>
      </c>
      <c r="I208" s="1">
        <v>1</v>
      </c>
      <c r="J208" s="1">
        <v>7</v>
      </c>
      <c r="K208" s="1">
        <v>3</v>
      </c>
      <c r="L208" s="1">
        <f t="shared" si="0"/>
        <v>34</v>
      </c>
      <c r="M208" s="1">
        <v>14</v>
      </c>
      <c r="N208" s="1">
        <v>3</v>
      </c>
      <c r="O208" s="1">
        <v>4</v>
      </c>
      <c r="P208" s="1">
        <v>1</v>
      </c>
      <c r="Q208" s="1">
        <v>7</v>
      </c>
      <c r="R208" s="1">
        <v>3</v>
      </c>
      <c r="S208" s="1">
        <v>1</v>
      </c>
      <c r="T208" s="1">
        <v>8</v>
      </c>
      <c r="U208" s="1">
        <v>4</v>
      </c>
      <c r="V208" s="1" t="s">
        <v>28</v>
      </c>
      <c r="W208" s="1">
        <f t="shared" si="1"/>
        <v>45</v>
      </c>
    </row>
    <row r="209" spans="1:23" ht="15.75" customHeight="1" x14ac:dyDescent="0.2">
      <c r="A209" s="1" t="s">
        <v>230</v>
      </c>
      <c r="B209" s="1">
        <v>3</v>
      </c>
      <c r="C209" s="1">
        <v>4</v>
      </c>
      <c r="D209" s="1">
        <v>4</v>
      </c>
      <c r="E209" s="1" t="s">
        <v>28</v>
      </c>
      <c r="F209" s="1">
        <v>3</v>
      </c>
      <c r="G209" s="1">
        <v>1</v>
      </c>
      <c r="H209" s="1">
        <v>2</v>
      </c>
      <c r="I209" s="1">
        <v>1</v>
      </c>
      <c r="J209" s="1">
        <v>1</v>
      </c>
      <c r="K209" s="1">
        <v>4</v>
      </c>
      <c r="L209" s="1">
        <f t="shared" si="0"/>
        <v>23</v>
      </c>
      <c r="M209" s="1">
        <v>3</v>
      </c>
      <c r="N209" s="1">
        <v>3</v>
      </c>
      <c r="O209" s="1">
        <v>1</v>
      </c>
      <c r="P209" s="1">
        <v>13</v>
      </c>
      <c r="Q209" s="1">
        <v>3</v>
      </c>
      <c r="R209" s="1">
        <v>1</v>
      </c>
      <c r="S209" s="1" t="s">
        <v>28</v>
      </c>
      <c r="T209" s="1">
        <v>1</v>
      </c>
      <c r="U209" s="1">
        <v>11</v>
      </c>
      <c r="V209" s="1">
        <v>2</v>
      </c>
      <c r="W209" s="1">
        <f t="shared" si="1"/>
        <v>38</v>
      </c>
    </row>
    <row r="210" spans="1:23" ht="15.75" customHeight="1" x14ac:dyDescent="0.2">
      <c r="A210" s="1" t="s">
        <v>231</v>
      </c>
      <c r="B210" s="1">
        <v>2</v>
      </c>
      <c r="C210" s="1" t="s">
        <v>28</v>
      </c>
      <c r="D210" s="1">
        <v>2</v>
      </c>
      <c r="E210" s="1">
        <v>2</v>
      </c>
      <c r="F210" s="1">
        <v>5</v>
      </c>
      <c r="G210" s="1">
        <v>4</v>
      </c>
      <c r="H210" s="1">
        <v>5</v>
      </c>
      <c r="I210" s="1">
        <v>1</v>
      </c>
      <c r="J210" s="1">
        <v>3</v>
      </c>
      <c r="K210" s="1">
        <v>1</v>
      </c>
      <c r="L210" s="1">
        <f t="shared" si="0"/>
        <v>25</v>
      </c>
      <c r="M210" s="1">
        <v>5</v>
      </c>
      <c r="N210" s="1" t="s">
        <v>28</v>
      </c>
      <c r="O210" s="1">
        <v>8</v>
      </c>
      <c r="P210" s="1">
        <v>7</v>
      </c>
      <c r="Q210" s="1">
        <v>8</v>
      </c>
      <c r="R210" s="1" t="s">
        <v>28</v>
      </c>
      <c r="S210" s="1">
        <v>1</v>
      </c>
      <c r="T210" s="1">
        <v>7</v>
      </c>
      <c r="U210" s="1">
        <v>1</v>
      </c>
      <c r="V210" s="1">
        <v>4</v>
      </c>
      <c r="W210" s="1">
        <f t="shared" si="1"/>
        <v>41</v>
      </c>
    </row>
    <row r="211" spans="1:23" ht="15.75" customHeight="1" x14ac:dyDescent="0.2">
      <c r="A211" s="1" t="s">
        <v>232</v>
      </c>
      <c r="B211" s="1" t="s">
        <v>28</v>
      </c>
      <c r="C211" s="1">
        <v>2</v>
      </c>
      <c r="D211" s="1">
        <v>3</v>
      </c>
      <c r="E211" s="1">
        <v>1</v>
      </c>
      <c r="F211" s="1">
        <v>2</v>
      </c>
      <c r="G211" s="1">
        <v>4</v>
      </c>
      <c r="H211" s="1">
        <v>1</v>
      </c>
      <c r="I211" s="1" t="s">
        <v>28</v>
      </c>
      <c r="J211" s="1">
        <v>1</v>
      </c>
      <c r="K211" s="1">
        <v>2</v>
      </c>
      <c r="L211" s="1">
        <f t="shared" si="0"/>
        <v>16</v>
      </c>
      <c r="M211" s="1" t="s">
        <v>28</v>
      </c>
      <c r="N211" s="1">
        <v>1</v>
      </c>
      <c r="O211" s="1">
        <v>1</v>
      </c>
      <c r="P211" s="1" t="s">
        <v>28</v>
      </c>
      <c r="Q211" s="1">
        <v>15</v>
      </c>
      <c r="R211" s="1" t="s">
        <v>28</v>
      </c>
      <c r="S211" s="1">
        <v>2</v>
      </c>
      <c r="T211" s="1">
        <v>2</v>
      </c>
      <c r="U211" s="1" t="s">
        <v>28</v>
      </c>
      <c r="V211" s="1">
        <v>1</v>
      </c>
      <c r="W211" s="1">
        <f t="shared" si="1"/>
        <v>22</v>
      </c>
    </row>
    <row r="212" spans="1:23" ht="15.75" customHeight="1" x14ac:dyDescent="0.2">
      <c r="A212" s="1" t="s">
        <v>233</v>
      </c>
      <c r="B212" s="1">
        <v>5</v>
      </c>
      <c r="C212" s="1">
        <v>9</v>
      </c>
      <c r="D212" s="1">
        <v>7</v>
      </c>
      <c r="E212" s="1">
        <v>5</v>
      </c>
      <c r="F212" s="1">
        <v>6</v>
      </c>
      <c r="G212" s="1">
        <v>7</v>
      </c>
      <c r="H212" s="1">
        <v>3</v>
      </c>
      <c r="I212" s="1">
        <v>3</v>
      </c>
      <c r="J212" s="1" t="s">
        <v>28</v>
      </c>
      <c r="K212" s="1">
        <v>5</v>
      </c>
      <c r="L212" s="1">
        <f t="shared" si="0"/>
        <v>50</v>
      </c>
      <c r="M212" s="1">
        <v>3</v>
      </c>
      <c r="N212" s="1">
        <v>8</v>
      </c>
      <c r="O212" s="1">
        <v>3</v>
      </c>
      <c r="P212" s="1">
        <v>11</v>
      </c>
      <c r="Q212" s="1">
        <v>4</v>
      </c>
      <c r="R212" s="1">
        <v>5</v>
      </c>
      <c r="S212" s="1" t="s">
        <v>28</v>
      </c>
      <c r="T212" s="1">
        <v>3</v>
      </c>
      <c r="U212" s="1">
        <v>4</v>
      </c>
      <c r="V212" s="1">
        <v>2</v>
      </c>
      <c r="W212" s="1">
        <f t="shared" si="1"/>
        <v>43</v>
      </c>
    </row>
    <row r="213" spans="1:23" ht="15.75" customHeight="1" x14ac:dyDescent="0.2">
      <c r="A213" s="1" t="s">
        <v>234</v>
      </c>
      <c r="B213" s="1" t="s">
        <v>28</v>
      </c>
      <c r="C213" s="1">
        <v>2</v>
      </c>
      <c r="D213" s="1">
        <v>4</v>
      </c>
      <c r="E213" s="1">
        <v>2</v>
      </c>
      <c r="F213" s="1">
        <v>1</v>
      </c>
      <c r="G213" s="1" t="s">
        <v>28</v>
      </c>
      <c r="H213" s="1">
        <v>1</v>
      </c>
      <c r="I213" s="1">
        <v>3</v>
      </c>
      <c r="J213" s="1" t="s">
        <v>28</v>
      </c>
      <c r="K213" s="1" t="s">
        <v>28</v>
      </c>
      <c r="L213" s="1">
        <f t="shared" si="0"/>
        <v>13</v>
      </c>
      <c r="M213" s="1">
        <v>6</v>
      </c>
      <c r="N213" s="1">
        <v>4</v>
      </c>
      <c r="O213" s="1">
        <v>11</v>
      </c>
      <c r="P213" s="1" t="s">
        <v>28</v>
      </c>
      <c r="Q213" s="1" t="s">
        <v>28</v>
      </c>
      <c r="R213" s="1">
        <v>1</v>
      </c>
      <c r="S213" s="1">
        <v>1</v>
      </c>
      <c r="T213" s="1">
        <v>3</v>
      </c>
      <c r="U213" s="1">
        <v>3</v>
      </c>
      <c r="V213" s="1">
        <v>1</v>
      </c>
      <c r="W213" s="1">
        <f t="shared" si="1"/>
        <v>30</v>
      </c>
    </row>
    <row r="214" spans="1:23" ht="15.75" customHeight="1" x14ac:dyDescent="0.2">
      <c r="A214" s="1" t="s">
        <v>235</v>
      </c>
      <c r="B214" s="1" t="s">
        <v>28</v>
      </c>
      <c r="C214" s="1" t="s">
        <v>28</v>
      </c>
      <c r="D214" s="1">
        <v>2</v>
      </c>
      <c r="E214" s="1">
        <v>1</v>
      </c>
      <c r="F214" s="1">
        <v>2</v>
      </c>
      <c r="G214" s="1" t="s">
        <v>28</v>
      </c>
      <c r="H214" s="1">
        <v>4</v>
      </c>
      <c r="I214" s="1">
        <v>7</v>
      </c>
      <c r="J214" s="1">
        <v>3</v>
      </c>
      <c r="K214" s="1">
        <v>6</v>
      </c>
      <c r="L214" s="1">
        <f t="shared" si="0"/>
        <v>25</v>
      </c>
      <c r="M214" s="1">
        <v>1</v>
      </c>
      <c r="N214" s="1">
        <v>1</v>
      </c>
      <c r="O214" s="1">
        <v>1</v>
      </c>
      <c r="P214" s="1">
        <v>1</v>
      </c>
      <c r="Q214" s="1">
        <v>2</v>
      </c>
      <c r="R214" s="1">
        <v>3</v>
      </c>
      <c r="S214" s="1">
        <v>2</v>
      </c>
      <c r="T214" s="1">
        <v>1</v>
      </c>
      <c r="U214" s="1">
        <v>5</v>
      </c>
      <c r="V214" s="1">
        <v>1</v>
      </c>
      <c r="W214" s="1">
        <f t="shared" si="1"/>
        <v>18</v>
      </c>
    </row>
    <row r="215" spans="1:23" ht="15.75" customHeight="1" x14ac:dyDescent="0.2">
      <c r="A215" s="1" t="s">
        <v>236</v>
      </c>
      <c r="B215" s="1">
        <v>1</v>
      </c>
      <c r="C215" s="1" t="s">
        <v>28</v>
      </c>
      <c r="D215" s="1" t="s">
        <v>28</v>
      </c>
      <c r="E215" s="1">
        <v>1</v>
      </c>
      <c r="F215" s="1">
        <v>1</v>
      </c>
      <c r="G215" s="1">
        <v>17</v>
      </c>
      <c r="H215" s="1">
        <v>13</v>
      </c>
      <c r="I215" s="1">
        <v>13</v>
      </c>
      <c r="J215" s="1">
        <v>28</v>
      </c>
      <c r="K215" s="1">
        <v>21</v>
      </c>
      <c r="L215" s="1">
        <f t="shared" si="0"/>
        <v>95</v>
      </c>
      <c r="M215" s="1">
        <v>2</v>
      </c>
      <c r="N215" s="1">
        <v>2</v>
      </c>
      <c r="O215" s="1">
        <v>1</v>
      </c>
      <c r="P215" s="1">
        <v>1</v>
      </c>
      <c r="Q215" s="1" t="s">
        <v>28</v>
      </c>
      <c r="R215" s="1">
        <v>1</v>
      </c>
      <c r="S215" s="1" t="s">
        <v>28</v>
      </c>
      <c r="T215" s="1" t="s">
        <v>28</v>
      </c>
      <c r="U215" s="1">
        <v>3</v>
      </c>
      <c r="V215" s="1">
        <v>1</v>
      </c>
      <c r="W215" s="1">
        <f t="shared" si="1"/>
        <v>11</v>
      </c>
    </row>
    <row r="216" spans="1:23" ht="15.75" customHeight="1" x14ac:dyDescent="0.2">
      <c r="A216" s="1" t="s">
        <v>237</v>
      </c>
      <c r="B216" s="1" t="s">
        <v>28</v>
      </c>
      <c r="C216" s="1" t="s">
        <v>28</v>
      </c>
      <c r="D216" s="1" t="s">
        <v>28</v>
      </c>
      <c r="E216" s="1">
        <v>2</v>
      </c>
      <c r="F216" s="1" t="s">
        <v>28</v>
      </c>
      <c r="G216" s="1">
        <v>1</v>
      </c>
      <c r="H216" s="1">
        <v>1</v>
      </c>
      <c r="I216" s="1" t="s">
        <v>28</v>
      </c>
      <c r="J216" s="1">
        <v>2</v>
      </c>
      <c r="K216" s="1">
        <v>2</v>
      </c>
      <c r="L216" s="1">
        <f t="shared" si="0"/>
        <v>8</v>
      </c>
      <c r="M216" s="1">
        <v>1</v>
      </c>
      <c r="N216" s="1" t="s">
        <v>28</v>
      </c>
      <c r="O216" s="1" t="s">
        <v>28</v>
      </c>
      <c r="P216" s="1" t="s">
        <v>28</v>
      </c>
      <c r="Q216" s="1">
        <v>1</v>
      </c>
      <c r="R216" s="1" t="s">
        <v>28</v>
      </c>
      <c r="S216" s="1">
        <v>2</v>
      </c>
      <c r="T216" s="1" t="s">
        <v>28</v>
      </c>
      <c r="U216" s="1" t="s">
        <v>28</v>
      </c>
      <c r="V216" s="1">
        <v>4</v>
      </c>
      <c r="W216" s="1">
        <f t="shared" si="1"/>
        <v>8</v>
      </c>
    </row>
    <row r="217" spans="1:23" ht="15.75" customHeight="1" x14ac:dyDescent="0.2">
      <c r="A217" s="1" t="s">
        <v>238</v>
      </c>
      <c r="B217" s="1">
        <v>3</v>
      </c>
      <c r="C217" s="1">
        <v>3</v>
      </c>
      <c r="D217" s="1">
        <v>1</v>
      </c>
      <c r="E217" s="1" t="s">
        <v>28</v>
      </c>
      <c r="F217" s="1" t="s">
        <v>28</v>
      </c>
      <c r="G217" s="1">
        <v>2</v>
      </c>
      <c r="H217" s="1">
        <v>1</v>
      </c>
      <c r="I217" s="1" t="s">
        <v>28</v>
      </c>
      <c r="J217" s="1">
        <v>2</v>
      </c>
      <c r="K217" s="1" t="s">
        <v>28</v>
      </c>
      <c r="L217" s="1">
        <f t="shared" si="0"/>
        <v>12</v>
      </c>
      <c r="M217" s="1">
        <v>1</v>
      </c>
      <c r="N217" s="1">
        <v>3</v>
      </c>
      <c r="O217" s="1" t="s">
        <v>28</v>
      </c>
      <c r="P217" s="1" t="s">
        <v>28</v>
      </c>
      <c r="Q217" s="1">
        <v>1</v>
      </c>
      <c r="R217" s="1">
        <v>1</v>
      </c>
      <c r="S217" s="1">
        <v>1</v>
      </c>
      <c r="T217" s="1">
        <v>3</v>
      </c>
      <c r="U217" s="1">
        <v>1</v>
      </c>
      <c r="V217" s="1">
        <v>2</v>
      </c>
      <c r="W217" s="1">
        <f t="shared" si="1"/>
        <v>13</v>
      </c>
    </row>
    <row r="218" spans="1:23" ht="15.75" customHeight="1" x14ac:dyDescent="0.2">
      <c r="A218" s="1" t="s">
        <v>239</v>
      </c>
      <c r="B218" s="1">
        <v>3</v>
      </c>
      <c r="C218" s="1">
        <v>1</v>
      </c>
      <c r="D218" s="1" t="s">
        <v>28</v>
      </c>
      <c r="E218" s="1" t="s">
        <v>28</v>
      </c>
      <c r="F218" s="1">
        <v>2</v>
      </c>
      <c r="G218" s="1">
        <v>1</v>
      </c>
      <c r="H218" s="1">
        <v>3</v>
      </c>
      <c r="I218" s="1" t="s">
        <v>28</v>
      </c>
      <c r="J218" s="1">
        <v>1</v>
      </c>
      <c r="K218" s="1">
        <v>1</v>
      </c>
      <c r="L218" s="1">
        <f t="shared" si="0"/>
        <v>12</v>
      </c>
      <c r="M218" s="1">
        <v>1</v>
      </c>
      <c r="N218" s="1" t="s">
        <v>28</v>
      </c>
      <c r="O218" s="1" t="s">
        <v>28</v>
      </c>
      <c r="P218" s="1">
        <v>1</v>
      </c>
      <c r="Q218" s="1" t="s">
        <v>28</v>
      </c>
      <c r="R218" s="1" t="s">
        <v>28</v>
      </c>
      <c r="S218" s="1" t="s">
        <v>28</v>
      </c>
      <c r="T218" s="1" t="s">
        <v>28</v>
      </c>
      <c r="U218" s="1">
        <v>2</v>
      </c>
      <c r="V218" s="1" t="s">
        <v>28</v>
      </c>
      <c r="W218" s="1">
        <f t="shared" si="1"/>
        <v>4</v>
      </c>
    </row>
    <row r="219" spans="1:23" ht="15.75" customHeight="1" x14ac:dyDescent="0.2">
      <c r="A219" s="1" t="s">
        <v>240</v>
      </c>
      <c r="B219" s="1">
        <v>7</v>
      </c>
      <c r="C219" s="1">
        <v>8</v>
      </c>
      <c r="D219" s="1">
        <v>9</v>
      </c>
      <c r="E219" s="1">
        <v>3</v>
      </c>
      <c r="F219" s="1">
        <v>5</v>
      </c>
      <c r="G219" s="1">
        <v>11</v>
      </c>
      <c r="H219" s="1">
        <v>3</v>
      </c>
      <c r="I219" s="1">
        <v>10</v>
      </c>
      <c r="J219" s="1">
        <v>14</v>
      </c>
      <c r="K219" s="1">
        <v>9</v>
      </c>
      <c r="L219" s="1">
        <f t="shared" si="0"/>
        <v>79</v>
      </c>
      <c r="M219" s="1">
        <v>8</v>
      </c>
      <c r="N219" s="1">
        <v>7</v>
      </c>
      <c r="O219" s="1">
        <v>19</v>
      </c>
      <c r="P219" s="1">
        <v>8</v>
      </c>
      <c r="Q219" s="1">
        <v>16</v>
      </c>
      <c r="R219" s="1">
        <v>9</v>
      </c>
      <c r="S219" s="1">
        <v>5</v>
      </c>
      <c r="T219" s="1">
        <v>10</v>
      </c>
      <c r="U219" s="1">
        <v>3</v>
      </c>
      <c r="V219" s="1">
        <v>8</v>
      </c>
      <c r="W219" s="1">
        <f t="shared" si="1"/>
        <v>93</v>
      </c>
    </row>
    <row r="220" spans="1:23" ht="15.75" customHeight="1" x14ac:dyDescent="0.2">
      <c r="A220" s="1" t="s">
        <v>241</v>
      </c>
      <c r="B220" s="1">
        <v>1</v>
      </c>
      <c r="C220" s="1" t="s">
        <v>28</v>
      </c>
      <c r="D220" s="1" t="s">
        <v>28</v>
      </c>
      <c r="E220" s="1" t="s">
        <v>28</v>
      </c>
      <c r="F220" s="1">
        <v>1</v>
      </c>
      <c r="G220" s="1" t="s">
        <v>28</v>
      </c>
      <c r="H220" s="1" t="s">
        <v>28</v>
      </c>
      <c r="I220" s="1" t="s">
        <v>28</v>
      </c>
      <c r="J220" s="1">
        <v>1</v>
      </c>
      <c r="K220" s="1" t="s">
        <v>28</v>
      </c>
      <c r="L220" s="1">
        <f t="shared" si="0"/>
        <v>3</v>
      </c>
      <c r="M220" s="1" t="s">
        <v>28</v>
      </c>
      <c r="N220" s="1" t="s">
        <v>28</v>
      </c>
      <c r="O220" s="1" t="s">
        <v>28</v>
      </c>
      <c r="P220" s="1">
        <v>3</v>
      </c>
      <c r="Q220" s="1" t="s">
        <v>28</v>
      </c>
      <c r="R220" s="1">
        <v>1</v>
      </c>
      <c r="S220" s="1" t="s">
        <v>28</v>
      </c>
      <c r="T220" s="1" t="s">
        <v>28</v>
      </c>
      <c r="U220" s="1" t="s">
        <v>28</v>
      </c>
      <c r="V220" s="1" t="s">
        <v>28</v>
      </c>
      <c r="W220" s="1">
        <f t="shared" si="1"/>
        <v>4</v>
      </c>
    </row>
    <row r="221" spans="1:23" ht="15.75" customHeight="1" x14ac:dyDescent="0.2">
      <c r="A221" s="1" t="s">
        <v>242</v>
      </c>
      <c r="B221" s="1">
        <v>1</v>
      </c>
      <c r="C221" s="1" t="s">
        <v>28</v>
      </c>
      <c r="D221" s="1">
        <v>5</v>
      </c>
      <c r="E221" s="1">
        <v>1</v>
      </c>
      <c r="F221" s="1" t="s">
        <v>28</v>
      </c>
      <c r="G221" s="1">
        <v>1</v>
      </c>
      <c r="H221" s="1">
        <v>3</v>
      </c>
      <c r="I221" s="1">
        <v>2</v>
      </c>
      <c r="J221" s="1" t="s">
        <v>28</v>
      </c>
      <c r="K221" s="1">
        <v>1</v>
      </c>
      <c r="L221" s="1">
        <f t="shared" si="0"/>
        <v>14</v>
      </c>
      <c r="M221" s="1" t="s">
        <v>28</v>
      </c>
      <c r="N221" s="1">
        <v>1</v>
      </c>
      <c r="O221" s="1">
        <v>3</v>
      </c>
      <c r="P221" s="1" t="s">
        <v>28</v>
      </c>
      <c r="Q221" s="1" t="s">
        <v>28</v>
      </c>
      <c r="R221" s="1">
        <v>4</v>
      </c>
      <c r="S221" s="1">
        <v>2</v>
      </c>
      <c r="T221" s="1" t="s">
        <v>28</v>
      </c>
      <c r="U221" s="1">
        <v>2</v>
      </c>
      <c r="V221" s="1" t="s">
        <v>28</v>
      </c>
      <c r="W221" s="1">
        <f t="shared" si="1"/>
        <v>12</v>
      </c>
    </row>
    <row r="222" spans="1:23" ht="15.75" customHeight="1" x14ac:dyDescent="0.2">
      <c r="A222" s="1" t="s">
        <v>243</v>
      </c>
      <c r="B222" s="1" t="s">
        <v>28</v>
      </c>
      <c r="C222" s="1">
        <v>2</v>
      </c>
      <c r="D222" s="1" t="s">
        <v>28</v>
      </c>
      <c r="E222" s="1">
        <v>2</v>
      </c>
      <c r="F222" s="1" t="s">
        <v>28</v>
      </c>
      <c r="G222" s="1">
        <v>2</v>
      </c>
      <c r="H222" s="1" t="s">
        <v>28</v>
      </c>
      <c r="I222" s="1" t="s">
        <v>28</v>
      </c>
      <c r="J222" s="1">
        <v>1</v>
      </c>
      <c r="K222" s="1" t="s">
        <v>28</v>
      </c>
      <c r="L222" s="1">
        <f t="shared" si="0"/>
        <v>7</v>
      </c>
      <c r="M222" s="1" t="s">
        <v>28</v>
      </c>
      <c r="N222" s="1">
        <v>1</v>
      </c>
      <c r="O222" s="1" t="s">
        <v>28</v>
      </c>
      <c r="P222" s="1" t="s">
        <v>28</v>
      </c>
      <c r="Q222" s="1">
        <v>4</v>
      </c>
      <c r="R222" s="1" t="s">
        <v>28</v>
      </c>
      <c r="S222" s="1" t="s">
        <v>28</v>
      </c>
      <c r="T222" s="1" t="s">
        <v>28</v>
      </c>
      <c r="U222" s="1" t="s">
        <v>28</v>
      </c>
      <c r="V222" s="1" t="s">
        <v>28</v>
      </c>
      <c r="W222" s="1">
        <f t="shared" si="1"/>
        <v>5</v>
      </c>
    </row>
    <row r="223" spans="1:23" ht="15.75" customHeight="1" x14ac:dyDescent="0.2">
      <c r="A223" s="1" t="s">
        <v>244</v>
      </c>
      <c r="B223" s="1">
        <v>1</v>
      </c>
      <c r="C223" s="1" t="s">
        <v>28</v>
      </c>
      <c r="D223" s="1" t="s">
        <v>28</v>
      </c>
      <c r="E223" s="1">
        <v>1</v>
      </c>
      <c r="F223" s="1" t="s">
        <v>28</v>
      </c>
      <c r="G223" s="1" t="s">
        <v>28</v>
      </c>
      <c r="H223" s="1" t="s">
        <v>28</v>
      </c>
      <c r="I223" s="1">
        <v>1</v>
      </c>
      <c r="J223" s="1" t="s">
        <v>28</v>
      </c>
      <c r="K223" s="1">
        <v>5</v>
      </c>
      <c r="L223" s="1">
        <f t="shared" si="0"/>
        <v>8</v>
      </c>
      <c r="M223" s="1" t="s">
        <v>28</v>
      </c>
      <c r="N223" s="1">
        <v>1</v>
      </c>
      <c r="O223" s="1">
        <v>3</v>
      </c>
      <c r="P223" s="1" t="s">
        <v>28</v>
      </c>
      <c r="Q223" s="1" t="s">
        <v>28</v>
      </c>
      <c r="R223" s="1" t="s">
        <v>28</v>
      </c>
      <c r="S223" s="1">
        <v>2</v>
      </c>
      <c r="T223" s="1">
        <v>2</v>
      </c>
      <c r="U223" s="1">
        <v>1</v>
      </c>
      <c r="V223" s="1">
        <v>1</v>
      </c>
      <c r="W223" s="1">
        <f t="shared" si="1"/>
        <v>10</v>
      </c>
    </row>
    <row r="224" spans="1:23" ht="15.75" customHeight="1" x14ac:dyDescent="0.2">
      <c r="A224" s="1" t="s">
        <v>245</v>
      </c>
      <c r="B224" s="1">
        <v>31</v>
      </c>
      <c r="C224" s="1">
        <v>21</v>
      </c>
      <c r="D224" s="1">
        <v>28</v>
      </c>
      <c r="E224" s="1">
        <v>19</v>
      </c>
      <c r="F224" s="1">
        <v>20</v>
      </c>
      <c r="G224" s="1">
        <v>30</v>
      </c>
      <c r="H224" s="1">
        <v>19</v>
      </c>
      <c r="I224" s="1">
        <v>7</v>
      </c>
      <c r="J224" s="1">
        <v>22</v>
      </c>
      <c r="K224" s="1">
        <v>32</v>
      </c>
      <c r="L224" s="1">
        <f t="shared" si="0"/>
        <v>229</v>
      </c>
      <c r="M224" s="1">
        <v>20</v>
      </c>
      <c r="N224" s="1">
        <v>16</v>
      </c>
      <c r="O224" s="1">
        <v>16</v>
      </c>
      <c r="P224" s="1">
        <v>10</v>
      </c>
      <c r="Q224" s="1">
        <v>12</v>
      </c>
      <c r="R224" s="1">
        <v>12</v>
      </c>
      <c r="S224" s="1">
        <v>12</v>
      </c>
      <c r="T224" s="1">
        <v>16</v>
      </c>
      <c r="U224" s="1">
        <v>11</v>
      </c>
      <c r="V224" s="1">
        <v>12</v>
      </c>
      <c r="W224" s="1">
        <f t="shared" si="1"/>
        <v>137</v>
      </c>
    </row>
    <row r="225" spans="1:23" ht="15.75" customHeight="1" x14ac:dyDescent="0.2">
      <c r="A225" s="1" t="s">
        <v>246</v>
      </c>
      <c r="B225" s="1" t="s">
        <v>28</v>
      </c>
      <c r="C225" s="1">
        <v>1</v>
      </c>
      <c r="D225" s="1">
        <v>5</v>
      </c>
      <c r="E225" s="1">
        <v>1</v>
      </c>
      <c r="F225" s="1">
        <v>1</v>
      </c>
      <c r="G225" s="1" t="s">
        <v>28</v>
      </c>
      <c r="H225" s="1" t="s">
        <v>28</v>
      </c>
      <c r="I225" s="1">
        <v>1</v>
      </c>
      <c r="J225" s="1">
        <v>2</v>
      </c>
      <c r="K225" s="1">
        <v>4</v>
      </c>
      <c r="L225" s="1">
        <f t="shared" si="0"/>
        <v>15</v>
      </c>
      <c r="M225" s="1">
        <v>1</v>
      </c>
      <c r="N225" s="1">
        <v>1</v>
      </c>
      <c r="O225" s="1">
        <v>1</v>
      </c>
      <c r="P225" s="1">
        <v>2</v>
      </c>
      <c r="Q225" s="1" t="s">
        <v>28</v>
      </c>
      <c r="R225" s="1">
        <v>1</v>
      </c>
      <c r="S225" s="1">
        <v>1</v>
      </c>
      <c r="T225" s="1" t="s">
        <v>28</v>
      </c>
      <c r="U225" s="1">
        <v>1</v>
      </c>
      <c r="V225" s="1">
        <v>2</v>
      </c>
      <c r="W225" s="1">
        <f t="shared" si="1"/>
        <v>10</v>
      </c>
    </row>
    <row r="226" spans="1:23" ht="15.75" customHeight="1" x14ac:dyDescent="0.2">
      <c r="A226" s="1" t="s">
        <v>247</v>
      </c>
      <c r="B226" s="1">
        <v>4</v>
      </c>
      <c r="C226" s="1">
        <v>2</v>
      </c>
      <c r="D226" s="1">
        <v>5</v>
      </c>
      <c r="E226" s="1">
        <v>7</v>
      </c>
      <c r="F226" s="1">
        <v>7</v>
      </c>
      <c r="G226" s="1">
        <v>14</v>
      </c>
      <c r="H226" s="1">
        <v>7</v>
      </c>
      <c r="I226" s="1">
        <v>6</v>
      </c>
      <c r="J226" s="1">
        <v>1</v>
      </c>
      <c r="K226" s="1">
        <v>4</v>
      </c>
      <c r="L226" s="1">
        <f t="shared" si="0"/>
        <v>57</v>
      </c>
      <c r="M226" s="1">
        <v>15</v>
      </c>
      <c r="N226" s="1">
        <v>7</v>
      </c>
      <c r="O226" s="1">
        <v>6</v>
      </c>
      <c r="P226" s="1">
        <v>4</v>
      </c>
      <c r="Q226" s="1">
        <v>10</v>
      </c>
      <c r="R226" s="1">
        <v>11</v>
      </c>
      <c r="S226" s="1">
        <v>4</v>
      </c>
      <c r="T226" s="1">
        <v>2</v>
      </c>
      <c r="U226" s="1">
        <v>6</v>
      </c>
      <c r="V226" s="1">
        <v>3</v>
      </c>
      <c r="W226" s="1">
        <f t="shared" si="1"/>
        <v>68</v>
      </c>
    </row>
    <row r="227" spans="1:23" ht="15.75" customHeight="1" x14ac:dyDescent="0.2">
      <c r="A227" s="1" t="s">
        <v>248</v>
      </c>
      <c r="B227" s="1" t="s">
        <v>28</v>
      </c>
      <c r="C227" s="1" t="s">
        <v>28</v>
      </c>
      <c r="D227" s="1">
        <v>3</v>
      </c>
      <c r="E227" s="1">
        <v>1</v>
      </c>
      <c r="F227" s="1">
        <v>1</v>
      </c>
      <c r="G227" s="1" t="s">
        <v>28</v>
      </c>
      <c r="H227" s="1" t="s">
        <v>28</v>
      </c>
      <c r="I227" s="1" t="s">
        <v>28</v>
      </c>
      <c r="J227" s="1" t="s">
        <v>28</v>
      </c>
      <c r="K227" s="1">
        <v>2</v>
      </c>
      <c r="L227" s="1">
        <f t="shared" si="0"/>
        <v>7</v>
      </c>
      <c r="M227" s="1" t="s">
        <v>28</v>
      </c>
      <c r="N227" s="1" t="s">
        <v>28</v>
      </c>
      <c r="O227" s="1" t="s">
        <v>28</v>
      </c>
      <c r="P227" s="1" t="s">
        <v>28</v>
      </c>
      <c r="Q227" s="1" t="s">
        <v>28</v>
      </c>
      <c r="R227" s="1">
        <v>1</v>
      </c>
      <c r="S227" s="1" t="s">
        <v>28</v>
      </c>
      <c r="T227" s="1" t="s">
        <v>28</v>
      </c>
      <c r="U227" s="1">
        <v>1</v>
      </c>
      <c r="V227" s="1" t="s">
        <v>28</v>
      </c>
      <c r="W227" s="1">
        <f t="shared" si="1"/>
        <v>2</v>
      </c>
    </row>
    <row r="228" spans="1:23" ht="15.75" customHeight="1" x14ac:dyDescent="0.2">
      <c r="A228" s="1" t="s">
        <v>249</v>
      </c>
      <c r="B228" s="1">
        <v>1</v>
      </c>
      <c r="C228" s="1">
        <v>5</v>
      </c>
      <c r="D228" s="1">
        <v>2</v>
      </c>
      <c r="E228" s="1">
        <v>2</v>
      </c>
      <c r="F228" s="1">
        <v>3</v>
      </c>
      <c r="G228" s="1" t="s">
        <v>28</v>
      </c>
      <c r="H228" s="1">
        <v>2</v>
      </c>
      <c r="I228" s="1">
        <v>5</v>
      </c>
      <c r="J228" s="1">
        <v>2</v>
      </c>
      <c r="K228" s="1">
        <v>2</v>
      </c>
      <c r="L228" s="1">
        <f t="shared" si="0"/>
        <v>24</v>
      </c>
      <c r="M228" s="1">
        <v>3</v>
      </c>
      <c r="N228" s="1">
        <v>3</v>
      </c>
      <c r="O228" s="1">
        <v>3</v>
      </c>
      <c r="P228" s="1">
        <v>17</v>
      </c>
      <c r="Q228" s="1">
        <v>1</v>
      </c>
      <c r="R228" s="1">
        <v>1</v>
      </c>
      <c r="S228" s="1">
        <v>3</v>
      </c>
      <c r="T228" s="1">
        <v>1</v>
      </c>
      <c r="U228" s="1">
        <v>2</v>
      </c>
      <c r="V228" s="1">
        <v>9</v>
      </c>
      <c r="W228" s="1">
        <f t="shared" si="1"/>
        <v>43</v>
      </c>
    </row>
    <row r="229" spans="1:23" ht="15.75" customHeight="1" x14ac:dyDescent="0.2">
      <c r="A229" s="1" t="s">
        <v>250</v>
      </c>
      <c r="B229" s="1">
        <v>2</v>
      </c>
      <c r="C229" s="1">
        <v>2</v>
      </c>
      <c r="D229" s="1">
        <v>3</v>
      </c>
      <c r="E229" s="1" t="s">
        <v>28</v>
      </c>
      <c r="F229" s="1">
        <v>3</v>
      </c>
      <c r="G229" s="1">
        <v>6</v>
      </c>
      <c r="H229" s="1">
        <v>2</v>
      </c>
      <c r="I229" s="1">
        <v>6</v>
      </c>
      <c r="J229" s="1">
        <v>6</v>
      </c>
      <c r="K229" s="1">
        <v>3</v>
      </c>
      <c r="L229" s="1">
        <f t="shared" si="0"/>
        <v>33</v>
      </c>
      <c r="M229" s="1">
        <v>2</v>
      </c>
      <c r="N229" s="1">
        <v>4</v>
      </c>
      <c r="O229" s="1">
        <v>2</v>
      </c>
      <c r="P229" s="1">
        <v>2</v>
      </c>
      <c r="Q229" s="1">
        <v>4</v>
      </c>
      <c r="R229" s="1">
        <v>3</v>
      </c>
      <c r="S229" s="1">
        <v>5</v>
      </c>
      <c r="T229" s="1">
        <v>1</v>
      </c>
      <c r="U229" s="1">
        <v>2</v>
      </c>
      <c r="V229" s="1">
        <v>2</v>
      </c>
      <c r="W229" s="1">
        <f t="shared" si="1"/>
        <v>27</v>
      </c>
    </row>
    <row r="230" spans="1:23" ht="15.75" customHeight="1" x14ac:dyDescent="0.2">
      <c r="A230" s="1" t="s">
        <v>251</v>
      </c>
      <c r="B230" s="1">
        <v>3</v>
      </c>
      <c r="C230" s="1">
        <v>11</v>
      </c>
      <c r="D230" s="1">
        <v>4</v>
      </c>
      <c r="E230" s="1">
        <v>4</v>
      </c>
      <c r="F230" s="1">
        <v>1</v>
      </c>
      <c r="G230" s="1" t="s">
        <v>28</v>
      </c>
      <c r="H230" s="1">
        <v>2</v>
      </c>
      <c r="I230" s="1">
        <v>4</v>
      </c>
      <c r="J230" s="1">
        <v>2</v>
      </c>
      <c r="K230" s="1">
        <v>4</v>
      </c>
      <c r="L230" s="1">
        <f t="shared" si="0"/>
        <v>35</v>
      </c>
      <c r="M230" s="1">
        <v>7</v>
      </c>
      <c r="N230" s="1">
        <v>2</v>
      </c>
      <c r="O230" s="1" t="s">
        <v>28</v>
      </c>
      <c r="P230" s="1" t="s">
        <v>28</v>
      </c>
      <c r="Q230" s="1" t="s">
        <v>28</v>
      </c>
      <c r="R230" s="1">
        <v>2</v>
      </c>
      <c r="S230" s="1">
        <v>4</v>
      </c>
      <c r="T230" s="1">
        <v>2</v>
      </c>
      <c r="U230" s="1">
        <v>1</v>
      </c>
      <c r="V230" s="1">
        <v>1</v>
      </c>
      <c r="W230" s="1">
        <f t="shared" si="1"/>
        <v>19</v>
      </c>
    </row>
    <row r="231" spans="1:23" ht="15.75" customHeight="1" x14ac:dyDescent="0.2">
      <c r="A231" s="1" t="s">
        <v>252</v>
      </c>
      <c r="B231" s="1" t="s">
        <v>28</v>
      </c>
      <c r="C231" s="1" t="s">
        <v>28</v>
      </c>
      <c r="D231" s="1" t="s">
        <v>28</v>
      </c>
      <c r="E231" s="1" t="s">
        <v>28</v>
      </c>
      <c r="F231" s="1" t="s">
        <v>28</v>
      </c>
      <c r="G231" s="1">
        <v>1</v>
      </c>
      <c r="H231" s="1" t="s">
        <v>28</v>
      </c>
      <c r="I231" s="1" t="s">
        <v>28</v>
      </c>
      <c r="J231" s="1">
        <v>3</v>
      </c>
      <c r="K231" s="1" t="s">
        <v>28</v>
      </c>
      <c r="L231" s="1">
        <f t="shared" si="0"/>
        <v>4</v>
      </c>
      <c r="M231" s="1" t="s">
        <v>28</v>
      </c>
      <c r="N231" s="1" t="s">
        <v>28</v>
      </c>
      <c r="O231" s="1" t="s">
        <v>28</v>
      </c>
      <c r="P231" s="1">
        <v>1</v>
      </c>
      <c r="Q231" s="1" t="s">
        <v>28</v>
      </c>
      <c r="R231" s="1" t="s">
        <v>28</v>
      </c>
      <c r="S231" s="1" t="s">
        <v>28</v>
      </c>
      <c r="T231" s="1">
        <v>1</v>
      </c>
      <c r="U231" s="1" t="s">
        <v>28</v>
      </c>
      <c r="V231" s="1">
        <v>1</v>
      </c>
      <c r="W231" s="1">
        <f t="shared" si="1"/>
        <v>3</v>
      </c>
    </row>
    <row r="232" spans="1:23" ht="15.75" customHeight="1" x14ac:dyDescent="0.2">
      <c r="A232" s="1" t="s">
        <v>253</v>
      </c>
      <c r="B232" s="1">
        <v>11</v>
      </c>
      <c r="C232" s="1">
        <v>7</v>
      </c>
      <c r="D232" s="1">
        <v>1</v>
      </c>
      <c r="E232" s="1">
        <v>17</v>
      </c>
      <c r="F232" s="1">
        <v>8</v>
      </c>
      <c r="G232" s="1">
        <v>5</v>
      </c>
      <c r="H232" s="1">
        <v>2</v>
      </c>
      <c r="I232" s="1">
        <v>8</v>
      </c>
      <c r="J232" s="1">
        <v>5</v>
      </c>
      <c r="K232" s="1">
        <v>14</v>
      </c>
      <c r="L232" s="1">
        <f t="shared" si="0"/>
        <v>78</v>
      </c>
      <c r="M232" s="1">
        <v>6</v>
      </c>
      <c r="N232" s="1">
        <v>7</v>
      </c>
      <c r="O232" s="1">
        <v>6</v>
      </c>
      <c r="P232" s="1">
        <v>3</v>
      </c>
      <c r="Q232" s="1">
        <v>6</v>
      </c>
      <c r="R232" s="1">
        <v>4</v>
      </c>
      <c r="S232" s="1">
        <v>3</v>
      </c>
      <c r="T232" s="1">
        <v>6</v>
      </c>
      <c r="U232" s="1">
        <v>5</v>
      </c>
      <c r="V232" s="1">
        <v>7</v>
      </c>
      <c r="W232" s="1">
        <f t="shared" si="1"/>
        <v>53</v>
      </c>
    </row>
    <row r="233" spans="1:23" ht="15.75" customHeight="1" x14ac:dyDescent="0.2">
      <c r="A233" s="1" t="s">
        <v>254</v>
      </c>
      <c r="B233" s="1">
        <v>6</v>
      </c>
      <c r="C233" s="1">
        <v>9</v>
      </c>
      <c r="D233" s="1">
        <v>9</v>
      </c>
      <c r="E233" s="1">
        <v>2</v>
      </c>
      <c r="F233" s="1">
        <v>6</v>
      </c>
      <c r="G233" s="1">
        <v>12</v>
      </c>
      <c r="H233" s="1">
        <v>7</v>
      </c>
      <c r="I233" s="1">
        <v>3</v>
      </c>
      <c r="J233" s="1">
        <v>3</v>
      </c>
      <c r="K233" s="1">
        <v>6</v>
      </c>
      <c r="L233" s="1">
        <f t="shared" si="0"/>
        <v>63</v>
      </c>
      <c r="M233" s="1">
        <v>3</v>
      </c>
      <c r="N233" s="1">
        <v>7</v>
      </c>
      <c r="O233" s="1">
        <v>13</v>
      </c>
      <c r="P233" s="1">
        <v>6</v>
      </c>
      <c r="Q233" s="1">
        <v>18</v>
      </c>
      <c r="R233" s="1">
        <v>5</v>
      </c>
      <c r="S233" s="1">
        <v>5</v>
      </c>
      <c r="T233" s="1">
        <v>4</v>
      </c>
      <c r="U233" s="1">
        <v>9</v>
      </c>
      <c r="V233" s="1">
        <v>15</v>
      </c>
      <c r="W233" s="1">
        <f t="shared" si="1"/>
        <v>85</v>
      </c>
    </row>
    <row r="234" spans="1:23" ht="15.75" customHeight="1" x14ac:dyDescent="0.2">
      <c r="A234" s="1" t="s">
        <v>255</v>
      </c>
      <c r="B234" s="1">
        <v>1</v>
      </c>
      <c r="C234" s="1">
        <v>2</v>
      </c>
      <c r="D234" s="1">
        <v>6</v>
      </c>
      <c r="E234" s="1">
        <v>6</v>
      </c>
      <c r="F234" s="1">
        <v>7</v>
      </c>
      <c r="G234" s="1">
        <v>6</v>
      </c>
      <c r="H234" s="1">
        <v>2</v>
      </c>
      <c r="I234" s="1">
        <v>4</v>
      </c>
      <c r="J234" s="1">
        <v>1</v>
      </c>
      <c r="K234" s="1">
        <v>3</v>
      </c>
      <c r="L234" s="1">
        <f t="shared" si="0"/>
        <v>38</v>
      </c>
      <c r="M234" s="1">
        <v>2</v>
      </c>
      <c r="N234" s="1">
        <v>2</v>
      </c>
      <c r="O234" s="1">
        <v>5</v>
      </c>
      <c r="P234" s="1">
        <v>2</v>
      </c>
      <c r="Q234" s="1">
        <v>1</v>
      </c>
      <c r="R234" s="1">
        <v>2</v>
      </c>
      <c r="S234" s="1">
        <v>7</v>
      </c>
      <c r="T234" s="1" t="s">
        <v>28</v>
      </c>
      <c r="U234" s="1">
        <v>8</v>
      </c>
      <c r="V234" s="1">
        <v>3</v>
      </c>
      <c r="W234" s="1">
        <f t="shared" si="1"/>
        <v>32</v>
      </c>
    </row>
    <row r="235" spans="1:23" ht="15.75" customHeight="1" x14ac:dyDescent="0.2">
      <c r="A235" s="1" t="s">
        <v>256</v>
      </c>
      <c r="B235" s="1">
        <v>2</v>
      </c>
      <c r="C235" s="1">
        <v>3</v>
      </c>
      <c r="D235" s="1">
        <v>4</v>
      </c>
      <c r="E235" s="1">
        <v>1</v>
      </c>
      <c r="F235" s="1">
        <v>1</v>
      </c>
      <c r="G235" s="1" t="s">
        <v>28</v>
      </c>
      <c r="H235" s="1">
        <v>6</v>
      </c>
      <c r="I235" s="1">
        <v>2</v>
      </c>
      <c r="J235" s="1">
        <v>6</v>
      </c>
      <c r="K235" s="1" t="s">
        <v>28</v>
      </c>
      <c r="L235" s="1">
        <f t="shared" si="0"/>
        <v>25</v>
      </c>
      <c r="M235" s="1">
        <v>1</v>
      </c>
      <c r="N235" s="1">
        <v>3</v>
      </c>
      <c r="O235" s="1" t="s">
        <v>28</v>
      </c>
      <c r="P235" s="1">
        <v>1</v>
      </c>
      <c r="Q235" s="1">
        <v>4</v>
      </c>
      <c r="R235" s="1" t="s">
        <v>28</v>
      </c>
      <c r="S235" s="1">
        <v>1</v>
      </c>
      <c r="T235" s="1" t="s">
        <v>28</v>
      </c>
      <c r="U235" s="1">
        <v>2</v>
      </c>
      <c r="V235" s="1">
        <v>1</v>
      </c>
      <c r="W235" s="1">
        <f t="shared" si="1"/>
        <v>13</v>
      </c>
    </row>
    <row r="236" spans="1:23" ht="15.75" customHeight="1" x14ac:dyDescent="0.2">
      <c r="A236" s="1" t="s">
        <v>257</v>
      </c>
      <c r="B236" s="1">
        <v>1</v>
      </c>
      <c r="C236" s="1" t="s">
        <v>28</v>
      </c>
      <c r="D236" s="1">
        <v>2</v>
      </c>
      <c r="E236" s="1" t="s">
        <v>28</v>
      </c>
      <c r="F236" s="1">
        <v>2</v>
      </c>
      <c r="G236" s="1">
        <v>3</v>
      </c>
      <c r="H236" s="1" t="s">
        <v>28</v>
      </c>
      <c r="I236" s="1">
        <v>2</v>
      </c>
      <c r="J236" s="1">
        <v>1</v>
      </c>
      <c r="K236" s="1" t="s">
        <v>28</v>
      </c>
      <c r="L236" s="1">
        <f t="shared" si="0"/>
        <v>11</v>
      </c>
      <c r="M236" s="1">
        <v>2</v>
      </c>
      <c r="N236" s="1">
        <v>1</v>
      </c>
      <c r="O236" s="1">
        <v>2</v>
      </c>
      <c r="P236" s="1" t="s">
        <v>28</v>
      </c>
      <c r="Q236" s="1">
        <v>3</v>
      </c>
      <c r="R236" s="1">
        <v>1</v>
      </c>
      <c r="S236" s="1" t="s">
        <v>28</v>
      </c>
      <c r="T236" s="1">
        <v>1</v>
      </c>
      <c r="U236" s="1" t="s">
        <v>28</v>
      </c>
      <c r="V236" s="1" t="s">
        <v>28</v>
      </c>
      <c r="W236" s="1">
        <f t="shared" si="1"/>
        <v>10</v>
      </c>
    </row>
    <row r="237" spans="1:23" ht="15.75" customHeight="1" x14ac:dyDescent="0.2">
      <c r="A237" s="1" t="s">
        <v>258</v>
      </c>
      <c r="B237" s="1">
        <v>2</v>
      </c>
      <c r="C237" s="1" t="s">
        <v>28</v>
      </c>
      <c r="D237" s="1">
        <v>2</v>
      </c>
      <c r="E237" s="1">
        <v>2</v>
      </c>
      <c r="F237" s="1">
        <v>8</v>
      </c>
      <c r="G237" s="1">
        <v>3</v>
      </c>
      <c r="H237" s="1">
        <v>2</v>
      </c>
      <c r="I237" s="1">
        <v>3</v>
      </c>
      <c r="J237" s="1">
        <v>2</v>
      </c>
      <c r="K237" s="1">
        <v>3</v>
      </c>
      <c r="L237" s="1">
        <f t="shared" si="0"/>
        <v>27</v>
      </c>
      <c r="M237" s="1">
        <v>2</v>
      </c>
      <c r="N237" s="1">
        <v>1</v>
      </c>
      <c r="O237" s="1">
        <v>4</v>
      </c>
      <c r="P237" s="1">
        <v>2</v>
      </c>
      <c r="Q237" s="1">
        <v>2</v>
      </c>
      <c r="R237" s="1" t="s">
        <v>28</v>
      </c>
      <c r="S237" s="1">
        <v>1</v>
      </c>
      <c r="T237" s="1">
        <v>4</v>
      </c>
      <c r="U237" s="1">
        <v>3</v>
      </c>
      <c r="V237" s="1">
        <v>2</v>
      </c>
      <c r="W237" s="1">
        <f t="shared" si="1"/>
        <v>21</v>
      </c>
    </row>
    <row r="238" spans="1:23" ht="15.75" customHeight="1" x14ac:dyDescent="0.2">
      <c r="A238" s="1" t="s">
        <v>259</v>
      </c>
      <c r="B238" s="1" t="s">
        <v>28</v>
      </c>
      <c r="C238" s="1">
        <v>2</v>
      </c>
      <c r="D238" s="1" t="s">
        <v>28</v>
      </c>
      <c r="E238" s="1">
        <v>1</v>
      </c>
      <c r="F238" s="1">
        <v>1</v>
      </c>
      <c r="G238" s="1" t="s">
        <v>28</v>
      </c>
      <c r="H238" s="1" t="s">
        <v>28</v>
      </c>
      <c r="I238" s="1">
        <v>1</v>
      </c>
      <c r="J238" s="1">
        <v>2</v>
      </c>
      <c r="K238" s="1" t="s">
        <v>28</v>
      </c>
      <c r="L238" s="1">
        <f t="shared" si="0"/>
        <v>7</v>
      </c>
      <c r="M238" s="1" t="s">
        <v>28</v>
      </c>
      <c r="N238" s="1">
        <v>1</v>
      </c>
      <c r="O238" s="1" t="s">
        <v>28</v>
      </c>
      <c r="P238" s="1" t="s">
        <v>28</v>
      </c>
      <c r="Q238" s="1">
        <v>2</v>
      </c>
      <c r="R238" s="1" t="s">
        <v>28</v>
      </c>
      <c r="S238" s="1" t="s">
        <v>28</v>
      </c>
      <c r="T238" s="1" t="s">
        <v>28</v>
      </c>
      <c r="U238" s="1" t="s">
        <v>28</v>
      </c>
      <c r="V238" s="1" t="s">
        <v>28</v>
      </c>
      <c r="W238" s="1">
        <f t="shared" si="1"/>
        <v>3</v>
      </c>
    </row>
    <row r="239" spans="1:23" ht="15.75" customHeight="1" x14ac:dyDescent="0.2">
      <c r="A239" s="1" t="s">
        <v>260</v>
      </c>
      <c r="B239" s="1">
        <v>1</v>
      </c>
      <c r="C239" s="1">
        <v>1</v>
      </c>
      <c r="D239" s="1">
        <v>2</v>
      </c>
      <c r="E239" s="1">
        <v>1</v>
      </c>
      <c r="F239" s="1">
        <v>2</v>
      </c>
      <c r="G239" s="1">
        <v>2</v>
      </c>
      <c r="H239" s="1">
        <v>2</v>
      </c>
      <c r="I239" s="1" t="s">
        <v>28</v>
      </c>
      <c r="J239" s="1" t="s">
        <v>28</v>
      </c>
      <c r="K239" s="1">
        <v>1</v>
      </c>
      <c r="L239" s="1">
        <f t="shared" si="0"/>
        <v>12</v>
      </c>
      <c r="M239" s="1">
        <v>2</v>
      </c>
      <c r="N239" s="1">
        <v>3</v>
      </c>
      <c r="O239" s="1">
        <v>1</v>
      </c>
      <c r="P239" s="1" t="s">
        <v>28</v>
      </c>
      <c r="Q239" s="1">
        <v>1</v>
      </c>
      <c r="R239" s="1">
        <v>1</v>
      </c>
      <c r="S239" s="1">
        <v>1</v>
      </c>
      <c r="T239" s="1" t="s">
        <v>28</v>
      </c>
      <c r="U239" s="1">
        <v>1</v>
      </c>
      <c r="V239" s="1" t="s">
        <v>28</v>
      </c>
      <c r="W239" s="1">
        <f t="shared" si="1"/>
        <v>10</v>
      </c>
    </row>
    <row r="240" spans="1:23" ht="15.75" customHeight="1" x14ac:dyDescent="0.2">
      <c r="A240" s="1" t="s">
        <v>261</v>
      </c>
      <c r="B240" s="1">
        <v>6</v>
      </c>
      <c r="C240" s="1">
        <v>6</v>
      </c>
      <c r="D240" s="1">
        <v>6</v>
      </c>
      <c r="E240" s="1">
        <v>5</v>
      </c>
      <c r="F240" s="1">
        <v>2</v>
      </c>
      <c r="G240" s="1">
        <v>1</v>
      </c>
      <c r="H240" s="1">
        <v>3</v>
      </c>
      <c r="I240" s="1">
        <v>5</v>
      </c>
      <c r="J240" s="1">
        <v>3</v>
      </c>
      <c r="K240" s="1">
        <v>6</v>
      </c>
      <c r="L240" s="1">
        <f t="shared" si="0"/>
        <v>43</v>
      </c>
      <c r="M240" s="1">
        <v>11</v>
      </c>
      <c r="N240" s="1" t="s">
        <v>28</v>
      </c>
      <c r="O240" s="1">
        <v>4</v>
      </c>
      <c r="P240" s="1">
        <v>35</v>
      </c>
      <c r="Q240" s="1">
        <v>4</v>
      </c>
      <c r="R240" s="1">
        <v>7</v>
      </c>
      <c r="S240" s="1">
        <v>4</v>
      </c>
      <c r="T240" s="1">
        <v>6</v>
      </c>
      <c r="U240" s="1">
        <v>4</v>
      </c>
      <c r="V240" s="1">
        <v>5</v>
      </c>
      <c r="W240" s="1">
        <f t="shared" si="1"/>
        <v>80</v>
      </c>
    </row>
    <row r="241" spans="1:23" ht="15.75" customHeight="1" x14ac:dyDescent="0.2">
      <c r="A241" s="1" t="s">
        <v>262</v>
      </c>
      <c r="B241" s="1" t="s">
        <v>28</v>
      </c>
      <c r="C241" s="1">
        <v>5</v>
      </c>
      <c r="D241" s="1">
        <v>3</v>
      </c>
      <c r="E241" s="1">
        <v>7</v>
      </c>
      <c r="F241" s="1">
        <v>1</v>
      </c>
      <c r="G241" s="1">
        <v>2</v>
      </c>
      <c r="H241" s="1">
        <v>2</v>
      </c>
      <c r="I241" s="1">
        <v>2</v>
      </c>
      <c r="J241" s="1">
        <v>2</v>
      </c>
      <c r="K241" s="1">
        <v>2</v>
      </c>
      <c r="L241" s="1">
        <f t="shared" si="0"/>
        <v>26</v>
      </c>
      <c r="M241" s="1">
        <v>5</v>
      </c>
      <c r="N241" s="1">
        <v>5</v>
      </c>
      <c r="O241" s="1">
        <v>3</v>
      </c>
      <c r="P241" s="1">
        <v>1</v>
      </c>
      <c r="Q241" s="1">
        <v>1</v>
      </c>
      <c r="R241" s="1" t="s">
        <v>28</v>
      </c>
      <c r="S241" s="1">
        <v>1</v>
      </c>
      <c r="T241" s="1" t="s">
        <v>28</v>
      </c>
      <c r="U241" s="1">
        <v>2</v>
      </c>
      <c r="V241" s="1">
        <v>1</v>
      </c>
      <c r="W241" s="1">
        <f t="shared" si="1"/>
        <v>19</v>
      </c>
    </row>
    <row r="242" spans="1:23" ht="15.75" customHeight="1" x14ac:dyDescent="0.2">
      <c r="A242" s="1" t="s">
        <v>263</v>
      </c>
      <c r="B242" s="1">
        <v>16</v>
      </c>
      <c r="C242" s="1">
        <v>16</v>
      </c>
      <c r="D242" s="1">
        <v>14</v>
      </c>
      <c r="E242" s="1">
        <v>6</v>
      </c>
      <c r="F242" s="1">
        <v>13</v>
      </c>
      <c r="G242" s="1">
        <v>8</v>
      </c>
      <c r="H242" s="1">
        <v>10</v>
      </c>
      <c r="I242" s="1">
        <v>9</v>
      </c>
      <c r="J242" s="1">
        <v>29</v>
      </c>
      <c r="K242" s="1">
        <v>14</v>
      </c>
      <c r="L242" s="1">
        <f t="shared" si="0"/>
        <v>135</v>
      </c>
      <c r="M242" s="1">
        <v>10</v>
      </c>
      <c r="N242" s="1">
        <v>5</v>
      </c>
      <c r="O242" s="1">
        <v>20</v>
      </c>
      <c r="P242" s="1">
        <v>22</v>
      </c>
      <c r="Q242" s="1">
        <v>12</v>
      </c>
      <c r="R242" s="1">
        <v>20</v>
      </c>
      <c r="S242" s="1">
        <v>10</v>
      </c>
      <c r="T242" s="1">
        <v>9</v>
      </c>
      <c r="U242" s="1">
        <v>11</v>
      </c>
      <c r="V242" s="1">
        <v>24</v>
      </c>
      <c r="W242" s="1">
        <f t="shared" si="1"/>
        <v>143</v>
      </c>
    </row>
    <row r="243" spans="1:23" ht="15.75" customHeight="1" x14ac:dyDescent="0.2">
      <c r="A243" s="1" t="s">
        <v>264</v>
      </c>
      <c r="B243" s="1">
        <v>1</v>
      </c>
      <c r="C243" s="1" t="s">
        <v>28</v>
      </c>
      <c r="D243" s="1">
        <v>1</v>
      </c>
      <c r="E243" s="1">
        <v>1</v>
      </c>
      <c r="F243" s="1">
        <v>1</v>
      </c>
      <c r="G243" s="1">
        <v>5</v>
      </c>
      <c r="H243" s="1">
        <v>1</v>
      </c>
      <c r="I243" s="1">
        <v>2</v>
      </c>
      <c r="J243" s="1">
        <v>1</v>
      </c>
      <c r="K243" s="1">
        <v>2</v>
      </c>
      <c r="L243" s="1">
        <f t="shared" si="0"/>
        <v>15</v>
      </c>
      <c r="M243" s="1">
        <v>2</v>
      </c>
      <c r="N243" s="1">
        <v>1</v>
      </c>
      <c r="O243" s="1">
        <v>2</v>
      </c>
      <c r="P243" s="1">
        <v>2</v>
      </c>
      <c r="Q243" s="1">
        <v>2</v>
      </c>
      <c r="R243" s="1">
        <v>2</v>
      </c>
      <c r="S243" s="1" t="s">
        <v>28</v>
      </c>
      <c r="T243" s="1">
        <v>2</v>
      </c>
      <c r="U243" s="1">
        <v>14</v>
      </c>
      <c r="V243" s="1">
        <v>9</v>
      </c>
      <c r="W243" s="1">
        <f t="shared" si="1"/>
        <v>36</v>
      </c>
    </row>
    <row r="244" spans="1:23" ht="15.75" customHeight="1" x14ac:dyDescent="0.2">
      <c r="A244" s="1" t="s">
        <v>265</v>
      </c>
      <c r="B244" s="1">
        <v>15</v>
      </c>
      <c r="C244" s="1">
        <v>19</v>
      </c>
      <c r="D244" s="1">
        <v>15</v>
      </c>
      <c r="E244" s="1">
        <v>23</v>
      </c>
      <c r="F244" s="1">
        <v>17</v>
      </c>
      <c r="G244" s="1">
        <v>18</v>
      </c>
      <c r="H244" s="1">
        <v>18</v>
      </c>
      <c r="I244" s="1">
        <v>20</v>
      </c>
      <c r="J244" s="1">
        <v>33</v>
      </c>
      <c r="K244" s="1">
        <v>24</v>
      </c>
      <c r="L244" s="1">
        <f t="shared" si="0"/>
        <v>202</v>
      </c>
      <c r="M244" s="1">
        <v>14</v>
      </c>
      <c r="N244" s="1">
        <v>9</v>
      </c>
      <c r="O244" s="1">
        <v>11</v>
      </c>
      <c r="P244" s="1">
        <v>13</v>
      </c>
      <c r="Q244" s="1">
        <v>9</v>
      </c>
      <c r="R244" s="1">
        <v>12</v>
      </c>
      <c r="S244" s="1">
        <v>11</v>
      </c>
      <c r="T244" s="1">
        <v>34</v>
      </c>
      <c r="U244" s="1">
        <v>16</v>
      </c>
      <c r="V244" s="1">
        <v>23</v>
      </c>
      <c r="W244" s="1">
        <f t="shared" si="1"/>
        <v>152</v>
      </c>
    </row>
    <row r="245" spans="1:23" ht="15.75" customHeight="1" x14ac:dyDescent="0.2">
      <c r="A245" s="1" t="s">
        <v>266</v>
      </c>
      <c r="B245" s="1">
        <v>5</v>
      </c>
      <c r="C245" s="1">
        <v>2</v>
      </c>
      <c r="D245" s="1">
        <v>3</v>
      </c>
      <c r="E245" s="1">
        <v>2</v>
      </c>
      <c r="F245" s="1">
        <v>1</v>
      </c>
      <c r="G245" s="1">
        <v>2</v>
      </c>
      <c r="H245" s="1">
        <v>1</v>
      </c>
      <c r="I245" s="1" t="s">
        <v>28</v>
      </c>
      <c r="J245" s="1">
        <v>6</v>
      </c>
      <c r="K245" s="1">
        <v>2</v>
      </c>
      <c r="L245" s="1">
        <f t="shared" si="0"/>
        <v>24</v>
      </c>
      <c r="M245" s="1">
        <v>3</v>
      </c>
      <c r="N245" s="1">
        <v>3</v>
      </c>
      <c r="O245" s="1">
        <v>4</v>
      </c>
      <c r="P245" s="1">
        <v>2</v>
      </c>
      <c r="Q245" s="1">
        <v>2</v>
      </c>
      <c r="R245" s="1">
        <v>1</v>
      </c>
      <c r="S245" s="1">
        <v>2</v>
      </c>
      <c r="T245" s="1">
        <v>1</v>
      </c>
      <c r="U245" s="1">
        <v>1</v>
      </c>
      <c r="V245" s="1">
        <v>2</v>
      </c>
      <c r="W245" s="1">
        <f t="shared" si="1"/>
        <v>21</v>
      </c>
    </row>
    <row r="246" spans="1:23" ht="15.75" customHeight="1" x14ac:dyDescent="0.2">
      <c r="A246" s="1" t="s">
        <v>267</v>
      </c>
      <c r="B246" s="1">
        <v>23</v>
      </c>
      <c r="C246" s="1">
        <v>35</v>
      </c>
      <c r="D246" s="1">
        <v>43</v>
      </c>
      <c r="E246" s="1">
        <v>27</v>
      </c>
      <c r="F246" s="1">
        <v>20</v>
      </c>
      <c r="G246" s="1">
        <v>22</v>
      </c>
      <c r="H246" s="1">
        <v>21</v>
      </c>
      <c r="I246" s="1">
        <v>35</v>
      </c>
      <c r="J246" s="1">
        <v>28</v>
      </c>
      <c r="K246" s="1">
        <v>25</v>
      </c>
      <c r="L246" s="1">
        <f t="shared" si="0"/>
        <v>279</v>
      </c>
      <c r="M246" s="1">
        <v>19</v>
      </c>
      <c r="N246" s="1">
        <v>13</v>
      </c>
      <c r="O246" s="1">
        <v>18</v>
      </c>
      <c r="P246" s="1">
        <v>15</v>
      </c>
      <c r="Q246" s="1">
        <v>26</v>
      </c>
      <c r="R246" s="1">
        <v>30</v>
      </c>
      <c r="S246" s="1">
        <v>19</v>
      </c>
      <c r="T246" s="1">
        <v>25</v>
      </c>
      <c r="U246" s="1">
        <v>15</v>
      </c>
      <c r="V246" s="1">
        <v>24</v>
      </c>
      <c r="W246" s="1">
        <f t="shared" si="1"/>
        <v>204</v>
      </c>
    </row>
    <row r="247" spans="1:23" ht="15.75" customHeight="1" x14ac:dyDescent="0.2">
      <c r="A247" s="1" t="s">
        <v>268</v>
      </c>
      <c r="B247" s="1">
        <v>3</v>
      </c>
      <c r="C247" s="1">
        <v>8</v>
      </c>
      <c r="D247" s="1">
        <v>11</v>
      </c>
      <c r="E247" s="1">
        <v>4</v>
      </c>
      <c r="F247" s="1">
        <v>8</v>
      </c>
      <c r="G247" s="1">
        <v>2</v>
      </c>
      <c r="H247" s="1">
        <v>5</v>
      </c>
      <c r="I247" s="1">
        <v>7</v>
      </c>
      <c r="J247" s="1">
        <v>12</v>
      </c>
      <c r="K247" s="1">
        <v>6</v>
      </c>
      <c r="L247" s="1">
        <f t="shared" si="0"/>
        <v>66</v>
      </c>
      <c r="M247" s="1">
        <v>7</v>
      </c>
      <c r="N247" s="1">
        <v>16</v>
      </c>
      <c r="O247" s="1">
        <v>13</v>
      </c>
      <c r="P247" s="1">
        <v>5</v>
      </c>
      <c r="Q247" s="1">
        <v>7</v>
      </c>
      <c r="R247" s="1">
        <v>9</v>
      </c>
      <c r="S247" s="1">
        <v>5</v>
      </c>
      <c r="T247" s="1">
        <v>4</v>
      </c>
      <c r="U247" s="1">
        <v>3</v>
      </c>
      <c r="V247" s="1">
        <v>12</v>
      </c>
      <c r="W247" s="1">
        <f t="shared" si="1"/>
        <v>81</v>
      </c>
    </row>
    <row r="248" spans="1:23" ht="15.75" customHeight="1" x14ac:dyDescent="0.2">
      <c r="A248" s="1" t="s">
        <v>269</v>
      </c>
      <c r="B248" s="1">
        <v>26</v>
      </c>
      <c r="C248" s="1">
        <v>28</v>
      </c>
      <c r="D248" s="1">
        <v>23</v>
      </c>
      <c r="E248" s="1">
        <v>17</v>
      </c>
      <c r="F248" s="1">
        <v>20</v>
      </c>
      <c r="G248" s="1">
        <v>15</v>
      </c>
      <c r="H248" s="1">
        <v>18</v>
      </c>
      <c r="I248" s="1">
        <v>13</v>
      </c>
      <c r="J248" s="1">
        <v>24</v>
      </c>
      <c r="K248" s="1">
        <v>45</v>
      </c>
      <c r="L248" s="1">
        <f t="shared" si="0"/>
        <v>229</v>
      </c>
      <c r="M248" s="1">
        <v>23</v>
      </c>
      <c r="N248" s="1">
        <v>20</v>
      </c>
      <c r="O248" s="1">
        <v>25</v>
      </c>
      <c r="P248" s="1">
        <v>9</v>
      </c>
      <c r="Q248" s="1">
        <v>15</v>
      </c>
      <c r="R248" s="1">
        <v>16</v>
      </c>
      <c r="S248" s="1">
        <v>17</v>
      </c>
      <c r="T248" s="1">
        <v>21</v>
      </c>
      <c r="U248" s="1">
        <v>42</v>
      </c>
      <c r="V248" s="1">
        <v>54</v>
      </c>
      <c r="W248" s="1">
        <f t="shared" si="1"/>
        <v>242</v>
      </c>
    </row>
    <row r="249" spans="1:23" ht="15.75" customHeight="1" x14ac:dyDescent="0.2">
      <c r="A249" s="1" t="s">
        <v>270</v>
      </c>
      <c r="B249" s="1">
        <v>311</v>
      </c>
      <c r="C249" s="1">
        <v>343</v>
      </c>
      <c r="D249" s="1">
        <v>426</v>
      </c>
      <c r="E249" s="1">
        <v>381</v>
      </c>
      <c r="F249" s="1">
        <v>326</v>
      </c>
      <c r="G249" s="1">
        <v>365</v>
      </c>
      <c r="H249" s="1">
        <v>320</v>
      </c>
      <c r="I249" s="1">
        <v>400</v>
      </c>
      <c r="J249" s="1">
        <v>416</v>
      </c>
      <c r="K249" s="1">
        <v>372</v>
      </c>
      <c r="L249" s="1">
        <f t="shared" si="0"/>
        <v>3660</v>
      </c>
      <c r="M249" s="1">
        <v>388</v>
      </c>
      <c r="N249" s="1">
        <v>360</v>
      </c>
      <c r="O249" s="1">
        <v>394</v>
      </c>
      <c r="P249" s="1">
        <v>464</v>
      </c>
      <c r="Q249" s="1">
        <v>440</v>
      </c>
      <c r="R249" s="1">
        <v>473</v>
      </c>
      <c r="S249" s="1">
        <v>371</v>
      </c>
      <c r="T249" s="1">
        <v>306</v>
      </c>
      <c r="U249" s="1">
        <v>366</v>
      </c>
      <c r="V249" s="1">
        <v>363</v>
      </c>
      <c r="W249" s="1">
        <f t="shared" si="1"/>
        <v>3925</v>
      </c>
    </row>
    <row r="250" spans="1:23" ht="15.75" customHeight="1" x14ac:dyDescent="0.2">
      <c r="A250" s="1" t="s">
        <v>271</v>
      </c>
      <c r="B250" s="1" t="s">
        <v>28</v>
      </c>
      <c r="C250" s="1" t="s">
        <v>28</v>
      </c>
      <c r="D250" s="1">
        <v>1</v>
      </c>
      <c r="E250" s="1" t="s">
        <v>28</v>
      </c>
      <c r="F250" s="1">
        <v>1</v>
      </c>
      <c r="G250" s="1" t="s">
        <v>28</v>
      </c>
      <c r="H250" s="1" t="s">
        <v>28</v>
      </c>
      <c r="I250" s="1" t="s">
        <v>28</v>
      </c>
      <c r="J250" s="1">
        <v>1</v>
      </c>
      <c r="K250" s="1" t="s">
        <v>28</v>
      </c>
      <c r="L250" s="1">
        <f t="shared" si="0"/>
        <v>3</v>
      </c>
      <c r="M250" s="1" t="s">
        <v>28</v>
      </c>
      <c r="N250" s="1" t="s">
        <v>28</v>
      </c>
      <c r="O250" s="1" t="s">
        <v>28</v>
      </c>
      <c r="P250" s="1" t="s">
        <v>28</v>
      </c>
      <c r="Q250" s="1" t="s">
        <v>28</v>
      </c>
      <c r="R250" s="1">
        <v>1</v>
      </c>
      <c r="S250" s="1" t="s">
        <v>28</v>
      </c>
      <c r="T250" s="1" t="s">
        <v>28</v>
      </c>
      <c r="U250" s="1" t="s">
        <v>28</v>
      </c>
      <c r="V250" s="1" t="s">
        <v>28</v>
      </c>
      <c r="W250" s="1">
        <f t="shared" si="1"/>
        <v>1</v>
      </c>
    </row>
    <row r="251" spans="1:23" ht="15.75" customHeight="1" x14ac:dyDescent="0.2">
      <c r="A251" s="1" t="s">
        <v>272</v>
      </c>
      <c r="B251" s="1">
        <v>7</v>
      </c>
      <c r="C251" s="1">
        <v>2</v>
      </c>
      <c r="D251" s="1">
        <v>3</v>
      </c>
      <c r="E251" s="1">
        <v>6</v>
      </c>
      <c r="F251" s="1">
        <v>1</v>
      </c>
      <c r="G251" s="1">
        <v>5</v>
      </c>
      <c r="H251" s="1">
        <v>2</v>
      </c>
      <c r="I251" s="1" t="s">
        <v>28</v>
      </c>
      <c r="J251" s="1">
        <v>6</v>
      </c>
      <c r="K251" s="1">
        <v>1</v>
      </c>
      <c r="L251" s="1">
        <f t="shared" si="0"/>
        <v>33</v>
      </c>
      <c r="M251" s="1">
        <v>4</v>
      </c>
      <c r="N251" s="1">
        <v>5</v>
      </c>
      <c r="O251" s="1">
        <v>4</v>
      </c>
      <c r="P251" s="1" t="s">
        <v>28</v>
      </c>
      <c r="Q251" s="1">
        <v>3</v>
      </c>
      <c r="R251" s="1">
        <v>1</v>
      </c>
      <c r="S251" s="1">
        <v>4</v>
      </c>
      <c r="T251" s="1">
        <v>3</v>
      </c>
      <c r="U251" s="1">
        <v>6</v>
      </c>
      <c r="V251" s="1">
        <v>2</v>
      </c>
      <c r="W251" s="1">
        <f t="shared" si="1"/>
        <v>32</v>
      </c>
    </row>
    <row r="252" spans="1:23" ht="15.75" customHeight="1" x14ac:dyDescent="0.2">
      <c r="A252" s="1" t="s">
        <v>273</v>
      </c>
      <c r="B252" s="1">
        <v>7</v>
      </c>
      <c r="C252" s="1" t="s">
        <v>28</v>
      </c>
      <c r="D252" s="1">
        <v>8</v>
      </c>
      <c r="E252" s="1">
        <v>7</v>
      </c>
      <c r="F252" s="1">
        <v>3</v>
      </c>
      <c r="G252" s="1">
        <v>3</v>
      </c>
      <c r="H252" s="1">
        <v>1</v>
      </c>
      <c r="I252" s="1">
        <v>3</v>
      </c>
      <c r="J252" s="1">
        <v>2</v>
      </c>
      <c r="K252" s="1">
        <v>3</v>
      </c>
      <c r="L252" s="1">
        <f t="shared" si="0"/>
        <v>37</v>
      </c>
      <c r="M252" s="1">
        <v>7</v>
      </c>
      <c r="N252" s="1">
        <v>10</v>
      </c>
      <c r="O252" s="1">
        <v>1</v>
      </c>
      <c r="P252" s="1">
        <v>6</v>
      </c>
      <c r="Q252" s="1">
        <v>8</v>
      </c>
      <c r="R252" s="1">
        <v>2</v>
      </c>
      <c r="S252" s="1">
        <v>1</v>
      </c>
      <c r="T252" s="1">
        <v>5</v>
      </c>
      <c r="U252" s="1">
        <v>2</v>
      </c>
      <c r="V252" s="1" t="s">
        <v>28</v>
      </c>
      <c r="W252" s="1">
        <f t="shared" si="1"/>
        <v>42</v>
      </c>
    </row>
    <row r="253" spans="1:23" ht="15.75" customHeight="1" x14ac:dyDescent="0.2">
      <c r="A253" s="1" t="s">
        <v>274</v>
      </c>
      <c r="B253" s="1" t="s">
        <v>28</v>
      </c>
      <c r="C253" s="1" t="s">
        <v>28</v>
      </c>
      <c r="D253" s="1">
        <v>2</v>
      </c>
      <c r="E253" s="1">
        <v>1</v>
      </c>
      <c r="F253" s="1">
        <v>1</v>
      </c>
      <c r="G253" s="1" t="s">
        <v>28</v>
      </c>
      <c r="H253" s="1" t="s">
        <v>28</v>
      </c>
      <c r="I253" s="1">
        <v>3</v>
      </c>
      <c r="J253" s="1">
        <v>1</v>
      </c>
      <c r="K253" s="1">
        <v>1</v>
      </c>
      <c r="L253" s="1">
        <f t="shared" si="0"/>
        <v>9</v>
      </c>
      <c r="M253" s="1" t="s">
        <v>28</v>
      </c>
      <c r="N253" s="1" t="s">
        <v>28</v>
      </c>
      <c r="O253" s="1">
        <v>1</v>
      </c>
      <c r="P253" s="1" t="s">
        <v>28</v>
      </c>
      <c r="Q253" s="1" t="s">
        <v>28</v>
      </c>
      <c r="R253" s="1" t="s">
        <v>28</v>
      </c>
      <c r="S253" s="1" t="s">
        <v>28</v>
      </c>
      <c r="T253" s="1" t="s">
        <v>28</v>
      </c>
      <c r="U253" s="1" t="s">
        <v>28</v>
      </c>
      <c r="V253" s="1">
        <v>1</v>
      </c>
      <c r="W253" s="1">
        <f t="shared" si="1"/>
        <v>2</v>
      </c>
    </row>
    <row r="254" spans="1:23" ht="15.75" customHeight="1" x14ac:dyDescent="0.2">
      <c r="A254" s="1" t="s">
        <v>275</v>
      </c>
      <c r="B254" s="1">
        <v>31</v>
      </c>
      <c r="C254" s="1">
        <v>27</v>
      </c>
      <c r="D254" s="1">
        <v>47</v>
      </c>
      <c r="E254" s="1">
        <v>34</v>
      </c>
      <c r="F254" s="1">
        <v>33</v>
      </c>
      <c r="G254" s="1">
        <v>25</v>
      </c>
      <c r="H254" s="1">
        <v>28</v>
      </c>
      <c r="I254" s="1">
        <v>42</v>
      </c>
      <c r="J254" s="1">
        <v>44</v>
      </c>
      <c r="K254" s="1">
        <v>43</v>
      </c>
      <c r="L254" s="1">
        <f t="shared" si="0"/>
        <v>354</v>
      </c>
      <c r="M254" s="1">
        <v>33</v>
      </c>
      <c r="N254" s="1">
        <v>20</v>
      </c>
      <c r="O254" s="1">
        <v>55</v>
      </c>
      <c r="P254" s="1">
        <v>41</v>
      </c>
      <c r="Q254" s="1">
        <v>49</v>
      </c>
      <c r="R254" s="1">
        <v>52</v>
      </c>
      <c r="S254" s="1">
        <v>47</v>
      </c>
      <c r="T254" s="1">
        <v>47</v>
      </c>
      <c r="U254" s="1">
        <v>39</v>
      </c>
      <c r="V254" s="1">
        <v>68</v>
      </c>
      <c r="W254" s="1">
        <f t="shared" si="1"/>
        <v>451</v>
      </c>
    </row>
    <row r="255" spans="1:23" ht="15.75" customHeight="1" x14ac:dyDescent="0.2">
      <c r="A255" s="1" t="s">
        <v>276</v>
      </c>
      <c r="B255" s="1" t="s">
        <v>28</v>
      </c>
      <c r="C255" s="1" t="s">
        <v>28</v>
      </c>
      <c r="D255" s="1" t="s">
        <v>28</v>
      </c>
      <c r="E255" s="1" t="s">
        <v>28</v>
      </c>
      <c r="F255" s="1" t="s">
        <v>28</v>
      </c>
      <c r="G255" s="1" t="s">
        <v>28</v>
      </c>
      <c r="H255" s="1" t="s">
        <v>28</v>
      </c>
      <c r="I255" s="1" t="s">
        <v>28</v>
      </c>
      <c r="J255" s="1" t="s">
        <v>28</v>
      </c>
      <c r="K255" s="1" t="s">
        <v>28</v>
      </c>
      <c r="L255" s="1">
        <f t="shared" si="0"/>
        <v>0</v>
      </c>
      <c r="M255" s="1" t="s">
        <v>28</v>
      </c>
      <c r="N255" s="1" t="s">
        <v>28</v>
      </c>
      <c r="O255" s="1" t="s">
        <v>28</v>
      </c>
      <c r="P255" s="1" t="s">
        <v>28</v>
      </c>
      <c r="Q255" s="1" t="s">
        <v>28</v>
      </c>
      <c r="R255" s="1" t="s">
        <v>28</v>
      </c>
      <c r="S255" s="1" t="s">
        <v>28</v>
      </c>
      <c r="T255" s="1" t="s">
        <v>28</v>
      </c>
      <c r="U255" s="1" t="s">
        <v>28</v>
      </c>
      <c r="V255" s="1" t="s">
        <v>28</v>
      </c>
      <c r="W255" s="1">
        <f t="shared" si="1"/>
        <v>0</v>
      </c>
    </row>
    <row r="256" spans="1:23" ht="15.75" customHeight="1" x14ac:dyDescent="0.2">
      <c r="A256" s="1" t="s">
        <v>277</v>
      </c>
      <c r="B256" s="1">
        <v>5</v>
      </c>
      <c r="C256" s="1">
        <v>3</v>
      </c>
      <c r="D256" s="1">
        <v>3</v>
      </c>
      <c r="E256" s="1">
        <v>4</v>
      </c>
      <c r="F256" s="1">
        <v>4</v>
      </c>
      <c r="G256" s="1">
        <v>2</v>
      </c>
      <c r="H256" s="1">
        <v>5</v>
      </c>
      <c r="I256" s="1">
        <v>6</v>
      </c>
      <c r="J256" s="1">
        <v>2</v>
      </c>
      <c r="K256" s="1">
        <v>2</v>
      </c>
      <c r="L256" s="1">
        <f t="shared" si="0"/>
        <v>36</v>
      </c>
      <c r="M256" s="1">
        <v>2</v>
      </c>
      <c r="N256" s="1" t="s">
        <v>28</v>
      </c>
      <c r="O256" s="1">
        <v>1</v>
      </c>
      <c r="P256" s="1">
        <v>1</v>
      </c>
      <c r="Q256" s="1">
        <v>2</v>
      </c>
      <c r="R256" s="1">
        <v>1</v>
      </c>
      <c r="S256" s="1">
        <v>8</v>
      </c>
      <c r="T256" s="1">
        <v>10</v>
      </c>
      <c r="U256" s="1">
        <v>5</v>
      </c>
      <c r="V256" s="1">
        <v>5</v>
      </c>
      <c r="W256" s="1">
        <f t="shared" si="1"/>
        <v>35</v>
      </c>
    </row>
    <row r="257" spans="1:23" ht="15.75" customHeight="1" x14ac:dyDescent="0.2">
      <c r="A257" s="1" t="s">
        <v>278</v>
      </c>
      <c r="B257" s="1" t="s">
        <v>28</v>
      </c>
      <c r="C257" s="1">
        <v>2</v>
      </c>
      <c r="D257" s="1">
        <v>5</v>
      </c>
      <c r="E257" s="1">
        <v>1</v>
      </c>
      <c r="F257" s="1" t="s">
        <v>28</v>
      </c>
      <c r="G257" s="1">
        <v>2</v>
      </c>
      <c r="H257" s="1">
        <v>2</v>
      </c>
      <c r="I257" s="1">
        <v>1</v>
      </c>
      <c r="J257" s="1">
        <v>2</v>
      </c>
      <c r="K257" s="1">
        <v>2</v>
      </c>
      <c r="L257" s="1">
        <f t="shared" si="0"/>
        <v>17</v>
      </c>
      <c r="M257" s="1">
        <v>1</v>
      </c>
      <c r="N257" s="1">
        <v>2</v>
      </c>
      <c r="O257" s="1" t="s">
        <v>28</v>
      </c>
      <c r="P257" s="1" t="s">
        <v>28</v>
      </c>
      <c r="Q257" s="1" t="s">
        <v>28</v>
      </c>
      <c r="R257" s="1">
        <v>3</v>
      </c>
      <c r="S257" s="1" t="s">
        <v>28</v>
      </c>
      <c r="T257" s="1">
        <v>2</v>
      </c>
      <c r="U257" s="1">
        <v>1</v>
      </c>
      <c r="V257" s="1" t="s">
        <v>28</v>
      </c>
      <c r="W257" s="1">
        <f t="shared" si="1"/>
        <v>9</v>
      </c>
    </row>
    <row r="258" spans="1:23" ht="15.75" customHeight="1" x14ac:dyDescent="0.2">
      <c r="A258" s="1" t="s">
        <v>279</v>
      </c>
      <c r="B258" s="1">
        <v>1</v>
      </c>
      <c r="C258" s="1">
        <v>2</v>
      </c>
      <c r="D258" s="1">
        <v>2</v>
      </c>
      <c r="E258" s="1">
        <v>4</v>
      </c>
      <c r="F258" s="1" t="s">
        <v>28</v>
      </c>
      <c r="G258" s="1">
        <v>3</v>
      </c>
      <c r="H258" s="1">
        <v>1</v>
      </c>
      <c r="I258" s="1" t="s">
        <v>28</v>
      </c>
      <c r="J258" s="1">
        <v>1</v>
      </c>
      <c r="K258" s="1">
        <v>1</v>
      </c>
      <c r="L258" s="1">
        <f t="shared" si="0"/>
        <v>15</v>
      </c>
      <c r="M258" s="1">
        <v>1</v>
      </c>
      <c r="N258" s="1">
        <v>1</v>
      </c>
      <c r="O258" s="1">
        <v>2</v>
      </c>
      <c r="P258" s="1">
        <v>4</v>
      </c>
      <c r="Q258" s="1">
        <v>6</v>
      </c>
      <c r="R258" s="1" t="s">
        <v>28</v>
      </c>
      <c r="S258" s="1" t="s">
        <v>28</v>
      </c>
      <c r="T258" s="1">
        <v>2</v>
      </c>
      <c r="U258" s="1" t="s">
        <v>28</v>
      </c>
      <c r="V258" s="1">
        <v>2</v>
      </c>
      <c r="W258" s="1">
        <f t="shared" si="1"/>
        <v>18</v>
      </c>
    </row>
    <row r="259" spans="1:23" ht="15.75" customHeight="1" x14ac:dyDescent="0.2">
      <c r="A259" s="1" t="s">
        <v>280</v>
      </c>
      <c r="B259" s="1">
        <v>40</v>
      </c>
      <c r="C259" s="1">
        <v>21</v>
      </c>
      <c r="D259" s="1">
        <v>19</v>
      </c>
      <c r="E259" s="1">
        <v>29</v>
      </c>
      <c r="F259" s="1">
        <v>13</v>
      </c>
      <c r="G259" s="1">
        <v>6</v>
      </c>
      <c r="H259" s="1">
        <v>24</v>
      </c>
      <c r="I259" s="1">
        <v>10</v>
      </c>
      <c r="J259" s="1">
        <v>14</v>
      </c>
      <c r="K259" s="1">
        <v>32</v>
      </c>
      <c r="L259" s="1">
        <f t="shared" si="0"/>
        <v>208</v>
      </c>
      <c r="M259" s="1">
        <v>52</v>
      </c>
      <c r="N259" s="1">
        <v>23</v>
      </c>
      <c r="O259" s="1">
        <v>13</v>
      </c>
      <c r="P259" s="1">
        <v>17</v>
      </c>
      <c r="Q259" s="1">
        <v>25</v>
      </c>
      <c r="R259" s="1">
        <v>14</v>
      </c>
      <c r="S259" s="1">
        <v>24</v>
      </c>
      <c r="T259" s="1">
        <v>14</v>
      </c>
      <c r="U259" s="1">
        <v>13</v>
      </c>
      <c r="V259" s="1">
        <v>37</v>
      </c>
      <c r="W259" s="1">
        <f t="shared" si="1"/>
        <v>232</v>
      </c>
    </row>
    <row r="260" spans="1:23" ht="15.75" customHeight="1" x14ac:dyDescent="0.2">
      <c r="A260" s="1" t="s">
        <v>281</v>
      </c>
      <c r="B260" s="1">
        <v>1</v>
      </c>
      <c r="C260" s="1">
        <v>7</v>
      </c>
      <c r="D260" s="1">
        <v>1</v>
      </c>
      <c r="E260" s="1">
        <v>2</v>
      </c>
      <c r="F260" s="1">
        <v>5</v>
      </c>
      <c r="G260" s="1">
        <v>9</v>
      </c>
      <c r="H260" s="1">
        <v>1</v>
      </c>
      <c r="I260" s="1">
        <v>4</v>
      </c>
      <c r="J260" s="1">
        <v>6</v>
      </c>
      <c r="K260" s="1">
        <v>10</v>
      </c>
      <c r="L260" s="1">
        <f t="shared" si="0"/>
        <v>46</v>
      </c>
      <c r="M260" s="1">
        <v>4</v>
      </c>
      <c r="N260" s="1" t="s">
        <v>28</v>
      </c>
      <c r="O260" s="1">
        <v>2</v>
      </c>
      <c r="P260" s="1">
        <v>3</v>
      </c>
      <c r="Q260" s="1" t="s">
        <v>28</v>
      </c>
      <c r="R260" s="1">
        <v>1</v>
      </c>
      <c r="S260" s="1">
        <v>2</v>
      </c>
      <c r="T260" s="1">
        <v>1</v>
      </c>
      <c r="U260" s="1">
        <v>6</v>
      </c>
      <c r="V260" s="1">
        <v>2</v>
      </c>
      <c r="W260" s="1">
        <f t="shared" si="1"/>
        <v>21</v>
      </c>
    </row>
    <row r="261" spans="1:23" ht="15.75" customHeight="1" x14ac:dyDescent="0.2">
      <c r="A261" s="1" t="s">
        <v>282</v>
      </c>
      <c r="B261" s="1" t="s">
        <v>28</v>
      </c>
      <c r="C261" s="1">
        <v>3</v>
      </c>
      <c r="D261" s="1">
        <v>2</v>
      </c>
      <c r="E261" s="1">
        <v>2</v>
      </c>
      <c r="F261" s="1">
        <v>1</v>
      </c>
      <c r="G261" s="1">
        <v>2</v>
      </c>
      <c r="H261" s="1">
        <v>3</v>
      </c>
      <c r="I261" s="1">
        <v>4</v>
      </c>
      <c r="J261" s="1">
        <v>2</v>
      </c>
      <c r="K261" s="1">
        <v>1</v>
      </c>
      <c r="L261" s="1">
        <f t="shared" si="0"/>
        <v>20</v>
      </c>
      <c r="M261" s="1" t="s">
        <v>28</v>
      </c>
      <c r="N261" s="1">
        <v>2</v>
      </c>
      <c r="O261" s="1">
        <v>1</v>
      </c>
      <c r="P261" s="1">
        <v>1</v>
      </c>
      <c r="Q261" s="1" t="s">
        <v>28</v>
      </c>
      <c r="R261" s="1" t="s">
        <v>28</v>
      </c>
      <c r="S261" s="1">
        <v>1</v>
      </c>
      <c r="T261" s="1">
        <v>5</v>
      </c>
      <c r="U261" s="1" t="s">
        <v>28</v>
      </c>
      <c r="V261" s="1" t="s">
        <v>28</v>
      </c>
      <c r="W261" s="1">
        <f t="shared" si="1"/>
        <v>10</v>
      </c>
    </row>
    <row r="262" spans="1:23" ht="15.75" customHeight="1" x14ac:dyDescent="0.2">
      <c r="A262" s="1" t="s">
        <v>283</v>
      </c>
      <c r="B262" s="1" t="s">
        <v>28</v>
      </c>
      <c r="C262" s="1">
        <v>2</v>
      </c>
      <c r="D262" s="1">
        <v>3</v>
      </c>
      <c r="E262" s="1">
        <v>8</v>
      </c>
      <c r="F262" s="1">
        <v>1</v>
      </c>
      <c r="G262" s="1">
        <v>4</v>
      </c>
      <c r="H262" s="1">
        <v>5</v>
      </c>
      <c r="I262" s="1">
        <v>1</v>
      </c>
      <c r="J262" s="1">
        <v>6</v>
      </c>
      <c r="K262" s="1">
        <v>4</v>
      </c>
      <c r="L262" s="1">
        <f t="shared" ref="L262:L351" si="2">SUM(B262:K262)</f>
        <v>34</v>
      </c>
      <c r="M262" s="1">
        <v>1</v>
      </c>
      <c r="N262" s="1">
        <v>2</v>
      </c>
      <c r="O262" s="1">
        <v>2</v>
      </c>
      <c r="P262" s="1">
        <v>1</v>
      </c>
      <c r="Q262" s="1">
        <v>4</v>
      </c>
      <c r="R262" s="1">
        <v>3</v>
      </c>
      <c r="S262" s="1" t="s">
        <v>28</v>
      </c>
      <c r="T262" s="1">
        <v>7</v>
      </c>
      <c r="U262" s="1">
        <v>1</v>
      </c>
      <c r="V262" s="1">
        <v>7</v>
      </c>
      <c r="W262" s="1">
        <f t="shared" ref="W262:W351" si="3">SUM(M262:V262)</f>
        <v>28</v>
      </c>
    </row>
    <row r="263" spans="1:23" ht="15.75" customHeight="1" x14ac:dyDescent="0.2">
      <c r="A263" s="1" t="s">
        <v>284</v>
      </c>
      <c r="B263" s="1">
        <v>5</v>
      </c>
      <c r="C263" s="1">
        <v>10</v>
      </c>
      <c r="D263" s="1">
        <v>7</v>
      </c>
      <c r="E263" s="1">
        <v>6</v>
      </c>
      <c r="F263" s="1">
        <v>5</v>
      </c>
      <c r="G263" s="1">
        <v>9</v>
      </c>
      <c r="H263" s="1">
        <v>7</v>
      </c>
      <c r="I263" s="1">
        <v>3</v>
      </c>
      <c r="J263" s="1">
        <v>5</v>
      </c>
      <c r="K263" s="1">
        <v>10</v>
      </c>
      <c r="L263" s="1">
        <f t="shared" si="2"/>
        <v>67</v>
      </c>
      <c r="M263" s="1">
        <v>1</v>
      </c>
      <c r="N263" s="1">
        <v>6</v>
      </c>
      <c r="O263" s="1">
        <v>4</v>
      </c>
      <c r="P263" s="1" t="s">
        <v>28</v>
      </c>
      <c r="Q263" s="1">
        <v>5</v>
      </c>
      <c r="R263" s="1">
        <v>7</v>
      </c>
      <c r="S263" s="1">
        <v>7</v>
      </c>
      <c r="T263" s="1">
        <v>2</v>
      </c>
      <c r="U263" s="1">
        <v>5</v>
      </c>
      <c r="V263" s="1">
        <v>6</v>
      </c>
      <c r="W263" s="1">
        <f t="shared" si="3"/>
        <v>43</v>
      </c>
    </row>
    <row r="264" spans="1:23" ht="15.75" customHeight="1" x14ac:dyDescent="0.2">
      <c r="A264" s="1" t="s">
        <v>285</v>
      </c>
      <c r="B264" s="1">
        <v>3</v>
      </c>
      <c r="C264" s="1">
        <v>3</v>
      </c>
      <c r="D264" s="1" t="s">
        <v>28</v>
      </c>
      <c r="E264" s="1">
        <v>2</v>
      </c>
      <c r="F264" s="1">
        <v>2</v>
      </c>
      <c r="G264" s="1">
        <v>1</v>
      </c>
      <c r="H264" s="1">
        <v>1</v>
      </c>
      <c r="I264" s="1">
        <v>3</v>
      </c>
      <c r="J264" s="1" t="s">
        <v>28</v>
      </c>
      <c r="K264" s="1">
        <v>3</v>
      </c>
      <c r="L264" s="1">
        <f t="shared" si="2"/>
        <v>18</v>
      </c>
      <c r="M264" s="1">
        <v>3</v>
      </c>
      <c r="N264" s="1">
        <v>3</v>
      </c>
      <c r="O264" s="1">
        <v>1</v>
      </c>
      <c r="P264" s="1" t="s">
        <v>28</v>
      </c>
      <c r="Q264" s="1">
        <v>3</v>
      </c>
      <c r="R264" s="1">
        <v>3</v>
      </c>
      <c r="S264" s="1" t="s">
        <v>28</v>
      </c>
      <c r="T264" s="1">
        <v>2</v>
      </c>
      <c r="U264" s="1">
        <v>3</v>
      </c>
      <c r="V264" s="1">
        <v>1</v>
      </c>
      <c r="W264" s="1">
        <f t="shared" si="3"/>
        <v>19</v>
      </c>
    </row>
    <row r="265" spans="1:23" ht="15.75" customHeight="1" x14ac:dyDescent="0.2">
      <c r="A265" s="1" t="s">
        <v>286</v>
      </c>
      <c r="B265" s="1">
        <v>1</v>
      </c>
      <c r="C265" s="1">
        <v>14</v>
      </c>
      <c r="D265" s="1">
        <v>9</v>
      </c>
      <c r="E265" s="1">
        <v>3</v>
      </c>
      <c r="F265" s="1">
        <v>7</v>
      </c>
      <c r="G265" s="1">
        <v>2</v>
      </c>
      <c r="H265" s="1">
        <v>1</v>
      </c>
      <c r="I265" s="1">
        <v>3</v>
      </c>
      <c r="J265" s="1" t="s">
        <v>28</v>
      </c>
      <c r="K265" s="1">
        <v>4</v>
      </c>
      <c r="L265" s="1">
        <f t="shared" si="2"/>
        <v>44</v>
      </c>
      <c r="M265" s="1">
        <v>10</v>
      </c>
      <c r="N265" s="1">
        <v>1</v>
      </c>
      <c r="O265" s="1">
        <v>6</v>
      </c>
      <c r="P265" s="1">
        <v>7</v>
      </c>
      <c r="Q265" s="1">
        <v>1</v>
      </c>
      <c r="R265" s="1">
        <v>3</v>
      </c>
      <c r="S265" s="1">
        <v>5</v>
      </c>
      <c r="T265" s="1">
        <v>4</v>
      </c>
      <c r="U265" s="1">
        <v>1</v>
      </c>
      <c r="V265" s="1">
        <v>2</v>
      </c>
      <c r="W265" s="1">
        <f t="shared" si="3"/>
        <v>40</v>
      </c>
    </row>
    <row r="266" spans="1:23" ht="15.75" customHeight="1" x14ac:dyDescent="0.2">
      <c r="A266" s="1" t="s">
        <v>287</v>
      </c>
      <c r="B266" s="1">
        <v>1</v>
      </c>
      <c r="C266" s="1">
        <v>3</v>
      </c>
      <c r="D266" s="1" t="s">
        <v>28</v>
      </c>
      <c r="E266" s="1">
        <v>1</v>
      </c>
      <c r="F266" s="1">
        <v>2</v>
      </c>
      <c r="G266" s="1">
        <v>3</v>
      </c>
      <c r="H266" s="1" t="s">
        <v>28</v>
      </c>
      <c r="I266" s="1">
        <v>3</v>
      </c>
      <c r="J266" s="1">
        <v>2</v>
      </c>
      <c r="K266" s="1">
        <v>2</v>
      </c>
      <c r="L266" s="1">
        <f t="shared" si="2"/>
        <v>17</v>
      </c>
      <c r="M266" s="1">
        <v>3</v>
      </c>
      <c r="N266" s="1">
        <v>2</v>
      </c>
      <c r="O266" s="1" t="s">
        <v>28</v>
      </c>
      <c r="P266" s="1">
        <v>6</v>
      </c>
      <c r="Q266" s="1">
        <v>2</v>
      </c>
      <c r="R266" s="1">
        <v>4</v>
      </c>
      <c r="S266" s="1">
        <v>2</v>
      </c>
      <c r="T266" s="1" t="s">
        <v>28</v>
      </c>
      <c r="U266" s="1" t="s">
        <v>28</v>
      </c>
      <c r="V266" s="1">
        <v>1</v>
      </c>
      <c r="W266" s="1">
        <f t="shared" si="3"/>
        <v>20</v>
      </c>
    </row>
    <row r="267" spans="1:23" ht="15.75" customHeight="1" x14ac:dyDescent="0.2">
      <c r="A267" s="1" t="s">
        <v>288</v>
      </c>
      <c r="B267" s="1" t="s">
        <v>28</v>
      </c>
      <c r="C267" s="1">
        <v>3</v>
      </c>
      <c r="D267" s="1" t="s">
        <v>28</v>
      </c>
      <c r="E267" s="1" t="s">
        <v>28</v>
      </c>
      <c r="F267" s="1" t="s">
        <v>28</v>
      </c>
      <c r="G267" s="1" t="s">
        <v>28</v>
      </c>
      <c r="H267" s="1">
        <v>1</v>
      </c>
      <c r="I267" s="1" t="s">
        <v>28</v>
      </c>
      <c r="J267" s="1" t="s">
        <v>28</v>
      </c>
      <c r="K267" s="1">
        <v>1</v>
      </c>
      <c r="L267" s="1">
        <f t="shared" si="2"/>
        <v>5</v>
      </c>
      <c r="M267" s="1" t="s">
        <v>28</v>
      </c>
      <c r="N267" s="1" t="s">
        <v>28</v>
      </c>
      <c r="O267" s="1" t="s">
        <v>28</v>
      </c>
      <c r="P267" s="1">
        <v>1</v>
      </c>
      <c r="Q267" s="1" t="s">
        <v>28</v>
      </c>
      <c r="R267" s="1" t="s">
        <v>28</v>
      </c>
      <c r="S267" s="1" t="s">
        <v>28</v>
      </c>
      <c r="T267" s="1">
        <v>4</v>
      </c>
      <c r="U267" s="1" t="s">
        <v>28</v>
      </c>
      <c r="V267" s="1" t="s">
        <v>28</v>
      </c>
      <c r="W267" s="1">
        <f t="shared" si="3"/>
        <v>5</v>
      </c>
    </row>
    <row r="268" spans="1:23" ht="15.75" customHeight="1" x14ac:dyDescent="0.2">
      <c r="A268" s="1" t="s">
        <v>289</v>
      </c>
      <c r="B268" s="1">
        <v>2</v>
      </c>
      <c r="C268" s="1">
        <v>3</v>
      </c>
      <c r="D268" s="1">
        <v>4</v>
      </c>
      <c r="E268" s="1">
        <v>1</v>
      </c>
      <c r="F268" s="1" t="s">
        <v>28</v>
      </c>
      <c r="G268" s="1">
        <v>3</v>
      </c>
      <c r="H268" s="1">
        <v>7</v>
      </c>
      <c r="I268" s="1">
        <v>2</v>
      </c>
      <c r="J268" s="1">
        <v>1</v>
      </c>
      <c r="K268" s="1">
        <v>1</v>
      </c>
      <c r="L268" s="1">
        <f t="shared" si="2"/>
        <v>24</v>
      </c>
      <c r="M268" s="1" t="s">
        <v>28</v>
      </c>
      <c r="N268" s="1" t="s">
        <v>28</v>
      </c>
      <c r="O268" s="1">
        <v>1</v>
      </c>
      <c r="P268" s="1">
        <v>2</v>
      </c>
      <c r="Q268" s="1">
        <v>3</v>
      </c>
      <c r="R268" s="1" t="s">
        <v>28</v>
      </c>
      <c r="S268" s="1">
        <v>2</v>
      </c>
      <c r="T268" s="1">
        <v>1</v>
      </c>
      <c r="U268" s="1" t="s">
        <v>28</v>
      </c>
      <c r="V268" s="1" t="s">
        <v>28</v>
      </c>
      <c r="W268" s="1">
        <f t="shared" si="3"/>
        <v>9</v>
      </c>
    </row>
    <row r="269" spans="1:23" ht="15.75" customHeight="1" x14ac:dyDescent="0.2">
      <c r="A269" s="1" t="s">
        <v>290</v>
      </c>
      <c r="B269" s="1">
        <v>5</v>
      </c>
      <c r="C269" s="1" t="s">
        <v>28</v>
      </c>
      <c r="D269" s="1">
        <v>1</v>
      </c>
      <c r="E269" s="1">
        <v>1</v>
      </c>
      <c r="F269" s="1">
        <v>4</v>
      </c>
      <c r="G269" s="1">
        <v>5</v>
      </c>
      <c r="H269" s="1">
        <v>2</v>
      </c>
      <c r="I269" s="1" t="s">
        <v>28</v>
      </c>
      <c r="J269" s="1">
        <v>3</v>
      </c>
      <c r="K269" s="1">
        <v>2</v>
      </c>
      <c r="L269" s="1">
        <f t="shared" si="2"/>
        <v>23</v>
      </c>
      <c r="M269" s="1">
        <v>1</v>
      </c>
      <c r="N269" s="1">
        <v>1</v>
      </c>
      <c r="O269" s="1">
        <v>2</v>
      </c>
      <c r="P269" s="1">
        <v>1</v>
      </c>
      <c r="Q269" s="1" t="s">
        <v>28</v>
      </c>
      <c r="R269" s="1">
        <v>2</v>
      </c>
      <c r="S269" s="1">
        <v>1</v>
      </c>
      <c r="T269" s="1" t="s">
        <v>28</v>
      </c>
      <c r="U269" s="1">
        <v>2</v>
      </c>
      <c r="V269" s="1">
        <v>2</v>
      </c>
      <c r="W269" s="1">
        <f t="shared" si="3"/>
        <v>12</v>
      </c>
    </row>
    <row r="270" spans="1:23" ht="15.75" customHeight="1" x14ac:dyDescent="0.2">
      <c r="A270" s="1" t="s">
        <v>291</v>
      </c>
      <c r="B270" s="1">
        <v>1</v>
      </c>
      <c r="C270" s="1">
        <v>2</v>
      </c>
      <c r="D270" s="1">
        <v>2</v>
      </c>
      <c r="E270" s="1">
        <v>1</v>
      </c>
      <c r="F270" s="1">
        <v>4</v>
      </c>
      <c r="G270" s="1">
        <v>2</v>
      </c>
      <c r="H270" s="1">
        <v>4</v>
      </c>
      <c r="I270" s="1">
        <v>3</v>
      </c>
      <c r="J270" s="1">
        <v>4</v>
      </c>
      <c r="K270" s="1">
        <v>2</v>
      </c>
      <c r="L270" s="1">
        <f t="shared" si="2"/>
        <v>25</v>
      </c>
      <c r="M270" s="1">
        <v>1</v>
      </c>
      <c r="N270" s="1">
        <v>2</v>
      </c>
      <c r="O270" s="1">
        <v>3</v>
      </c>
      <c r="P270" s="1">
        <v>2</v>
      </c>
      <c r="Q270" s="1">
        <v>3</v>
      </c>
      <c r="R270" s="1">
        <v>2</v>
      </c>
      <c r="S270" s="1" t="s">
        <v>28</v>
      </c>
      <c r="T270" s="1" t="s">
        <v>28</v>
      </c>
      <c r="U270" s="1" t="s">
        <v>28</v>
      </c>
      <c r="V270" s="1">
        <v>2</v>
      </c>
      <c r="W270" s="1">
        <f t="shared" si="3"/>
        <v>15</v>
      </c>
    </row>
    <row r="271" spans="1:23" ht="15.75" customHeight="1" x14ac:dyDescent="0.2">
      <c r="A271" s="1" t="s">
        <v>292</v>
      </c>
      <c r="B271" s="1" t="s">
        <v>28</v>
      </c>
      <c r="C271" s="1">
        <v>3</v>
      </c>
      <c r="D271" s="1">
        <v>5</v>
      </c>
      <c r="E271" s="1">
        <v>4</v>
      </c>
      <c r="F271" s="1">
        <v>5</v>
      </c>
      <c r="G271" s="1">
        <v>1</v>
      </c>
      <c r="H271" s="1">
        <v>3</v>
      </c>
      <c r="I271" s="1">
        <v>1</v>
      </c>
      <c r="J271" s="1">
        <v>2</v>
      </c>
      <c r="K271" s="1">
        <v>3</v>
      </c>
      <c r="L271" s="1">
        <f t="shared" si="2"/>
        <v>27</v>
      </c>
      <c r="M271" s="1">
        <v>5</v>
      </c>
      <c r="N271" s="1">
        <v>3</v>
      </c>
      <c r="O271" s="1">
        <v>3</v>
      </c>
      <c r="P271" s="1">
        <v>3</v>
      </c>
      <c r="Q271" s="1">
        <v>2</v>
      </c>
      <c r="R271" s="1">
        <v>5</v>
      </c>
      <c r="S271" s="1">
        <v>5</v>
      </c>
      <c r="T271" s="1">
        <v>3</v>
      </c>
      <c r="U271" s="1">
        <v>4</v>
      </c>
      <c r="V271" s="1">
        <v>2</v>
      </c>
      <c r="W271" s="1">
        <f t="shared" si="3"/>
        <v>35</v>
      </c>
    </row>
    <row r="272" spans="1:23" ht="15.75" customHeight="1" x14ac:dyDescent="0.2">
      <c r="A272" s="1" t="s">
        <v>293</v>
      </c>
      <c r="B272" s="1">
        <v>25</v>
      </c>
      <c r="C272" s="1">
        <v>13</v>
      </c>
      <c r="D272" s="1">
        <v>26</v>
      </c>
      <c r="E272" s="1">
        <v>14</v>
      </c>
      <c r="F272" s="1">
        <v>27</v>
      </c>
      <c r="G272" s="1">
        <v>24</v>
      </c>
      <c r="H272" s="1">
        <v>19</v>
      </c>
      <c r="I272" s="1">
        <v>17</v>
      </c>
      <c r="J272" s="1">
        <v>14</v>
      </c>
      <c r="K272" s="1">
        <v>12</v>
      </c>
      <c r="L272" s="1">
        <f t="shared" si="2"/>
        <v>191</v>
      </c>
      <c r="M272" s="1">
        <v>12</v>
      </c>
      <c r="N272" s="1">
        <v>39</v>
      </c>
      <c r="O272" s="1">
        <v>25</v>
      </c>
      <c r="P272" s="1">
        <v>11</v>
      </c>
      <c r="Q272" s="1">
        <v>22</v>
      </c>
      <c r="R272" s="1">
        <v>11</v>
      </c>
      <c r="S272" s="1">
        <v>16</v>
      </c>
      <c r="T272" s="1">
        <v>14</v>
      </c>
      <c r="U272" s="1">
        <v>14</v>
      </c>
      <c r="V272" s="1">
        <v>15</v>
      </c>
      <c r="W272" s="1">
        <f t="shared" si="3"/>
        <v>179</v>
      </c>
    </row>
    <row r="273" spans="1:23" ht="15.75" customHeight="1" x14ac:dyDescent="0.2">
      <c r="A273" s="1" t="s">
        <v>294</v>
      </c>
      <c r="B273" s="1">
        <v>3</v>
      </c>
      <c r="C273" s="1">
        <v>3</v>
      </c>
      <c r="D273" s="1">
        <v>1</v>
      </c>
      <c r="E273" s="1">
        <v>1</v>
      </c>
      <c r="F273" s="1">
        <v>2</v>
      </c>
      <c r="G273" s="1">
        <v>3</v>
      </c>
      <c r="H273" s="1">
        <v>6</v>
      </c>
      <c r="I273" s="1">
        <v>5</v>
      </c>
      <c r="J273" s="1">
        <v>4</v>
      </c>
      <c r="K273" s="1">
        <v>2</v>
      </c>
      <c r="L273" s="1">
        <f t="shared" si="2"/>
        <v>30</v>
      </c>
      <c r="M273" s="1">
        <v>1</v>
      </c>
      <c r="N273" s="1">
        <v>4</v>
      </c>
      <c r="O273" s="1">
        <v>5</v>
      </c>
      <c r="P273" s="1">
        <v>4</v>
      </c>
      <c r="Q273" s="1">
        <v>7</v>
      </c>
      <c r="R273" s="1">
        <v>6</v>
      </c>
      <c r="S273" s="1">
        <v>2</v>
      </c>
      <c r="T273" s="1">
        <v>3</v>
      </c>
      <c r="U273" s="1">
        <v>6</v>
      </c>
      <c r="V273" s="1">
        <v>6</v>
      </c>
      <c r="W273" s="1">
        <f t="shared" si="3"/>
        <v>44</v>
      </c>
    </row>
    <row r="274" spans="1:23" ht="15.75" customHeight="1" x14ac:dyDescent="0.2">
      <c r="A274" s="1" t="s">
        <v>295</v>
      </c>
      <c r="B274" s="1">
        <v>4</v>
      </c>
      <c r="C274" s="1">
        <v>1</v>
      </c>
      <c r="D274" s="1">
        <v>2</v>
      </c>
      <c r="E274" s="1">
        <v>4</v>
      </c>
      <c r="F274" s="1">
        <v>5</v>
      </c>
      <c r="G274" s="1">
        <v>1</v>
      </c>
      <c r="H274" s="1">
        <v>3</v>
      </c>
      <c r="I274" s="1">
        <v>4</v>
      </c>
      <c r="J274" s="1">
        <v>5</v>
      </c>
      <c r="K274" s="1">
        <v>3</v>
      </c>
      <c r="L274" s="1">
        <f t="shared" si="2"/>
        <v>32</v>
      </c>
      <c r="M274" s="1">
        <v>1</v>
      </c>
      <c r="N274" s="1">
        <v>3</v>
      </c>
      <c r="O274" s="1">
        <v>5</v>
      </c>
      <c r="P274" s="1" t="s">
        <v>28</v>
      </c>
      <c r="Q274" s="1">
        <v>1</v>
      </c>
      <c r="R274" s="1">
        <v>5</v>
      </c>
      <c r="S274" s="1">
        <v>3</v>
      </c>
      <c r="T274" s="1">
        <v>4</v>
      </c>
      <c r="U274" s="1">
        <v>3</v>
      </c>
      <c r="V274" s="1">
        <v>2</v>
      </c>
      <c r="W274" s="1">
        <f t="shared" si="3"/>
        <v>27</v>
      </c>
    </row>
    <row r="275" spans="1:23" ht="15.75" customHeight="1" x14ac:dyDescent="0.2">
      <c r="A275" s="1" t="s">
        <v>296</v>
      </c>
      <c r="B275" s="1" t="s">
        <v>28</v>
      </c>
      <c r="C275" s="1" t="s">
        <v>28</v>
      </c>
      <c r="D275" s="1" t="s">
        <v>28</v>
      </c>
      <c r="E275" s="1" t="s">
        <v>28</v>
      </c>
      <c r="F275" s="1" t="s">
        <v>28</v>
      </c>
      <c r="G275" s="1" t="s">
        <v>28</v>
      </c>
      <c r="H275" s="1" t="s">
        <v>28</v>
      </c>
      <c r="I275" s="1" t="s">
        <v>28</v>
      </c>
      <c r="J275" s="1" t="s">
        <v>28</v>
      </c>
      <c r="K275" s="1" t="s">
        <v>28</v>
      </c>
      <c r="L275" s="1">
        <f t="shared" si="2"/>
        <v>0</v>
      </c>
      <c r="M275" s="1" t="s">
        <v>28</v>
      </c>
      <c r="N275" s="1" t="s">
        <v>28</v>
      </c>
      <c r="O275" s="1" t="s">
        <v>28</v>
      </c>
      <c r="P275" s="1" t="s">
        <v>28</v>
      </c>
      <c r="Q275" s="1" t="s">
        <v>28</v>
      </c>
      <c r="R275" s="1" t="s">
        <v>28</v>
      </c>
      <c r="S275" s="1" t="s">
        <v>28</v>
      </c>
      <c r="T275" s="1">
        <v>1</v>
      </c>
      <c r="U275" s="1" t="s">
        <v>28</v>
      </c>
      <c r="V275" s="1" t="s">
        <v>28</v>
      </c>
      <c r="W275" s="1">
        <f t="shared" si="3"/>
        <v>1</v>
      </c>
    </row>
    <row r="276" spans="1:23" ht="15.75" customHeight="1" x14ac:dyDescent="0.2">
      <c r="A276" s="1" t="s">
        <v>297</v>
      </c>
      <c r="B276" s="1" t="s">
        <v>28</v>
      </c>
      <c r="C276" s="1" t="s">
        <v>28</v>
      </c>
      <c r="D276" s="1">
        <v>1</v>
      </c>
      <c r="E276" s="1" t="s">
        <v>28</v>
      </c>
      <c r="F276" s="1">
        <v>1</v>
      </c>
      <c r="G276" s="1" t="s">
        <v>28</v>
      </c>
      <c r="H276" s="1">
        <v>3</v>
      </c>
      <c r="I276" s="1">
        <v>2</v>
      </c>
      <c r="J276" s="1">
        <v>1</v>
      </c>
      <c r="K276" s="1" t="s">
        <v>28</v>
      </c>
      <c r="L276" s="1">
        <f t="shared" si="2"/>
        <v>8</v>
      </c>
      <c r="M276" s="1" t="s">
        <v>28</v>
      </c>
      <c r="N276" s="1">
        <v>1</v>
      </c>
      <c r="O276" s="1">
        <v>1</v>
      </c>
      <c r="P276" s="1" t="s">
        <v>28</v>
      </c>
      <c r="Q276" s="1" t="s">
        <v>28</v>
      </c>
      <c r="R276" s="1" t="s">
        <v>28</v>
      </c>
      <c r="S276" s="1" t="s">
        <v>28</v>
      </c>
      <c r="T276" s="1" t="s">
        <v>28</v>
      </c>
      <c r="U276" s="1">
        <v>2</v>
      </c>
      <c r="V276" s="1" t="s">
        <v>28</v>
      </c>
      <c r="W276" s="1">
        <f t="shared" si="3"/>
        <v>4</v>
      </c>
    </row>
    <row r="277" spans="1:23" ht="15.75" customHeight="1" x14ac:dyDescent="0.2">
      <c r="A277" s="1" t="s">
        <v>298</v>
      </c>
      <c r="B277" s="1">
        <v>4</v>
      </c>
      <c r="C277" s="1">
        <v>5</v>
      </c>
      <c r="D277" s="1">
        <v>14</v>
      </c>
      <c r="E277" s="1">
        <v>11</v>
      </c>
      <c r="F277" s="1">
        <v>3</v>
      </c>
      <c r="G277" s="1">
        <v>7</v>
      </c>
      <c r="H277" s="1">
        <v>13</v>
      </c>
      <c r="I277" s="1">
        <v>3</v>
      </c>
      <c r="J277" s="1">
        <v>8</v>
      </c>
      <c r="K277" s="1">
        <v>3</v>
      </c>
      <c r="L277" s="1">
        <f t="shared" si="2"/>
        <v>71</v>
      </c>
      <c r="M277" s="1">
        <v>1</v>
      </c>
      <c r="N277" s="1">
        <v>6</v>
      </c>
      <c r="O277" s="1">
        <v>5</v>
      </c>
      <c r="P277" s="1">
        <v>7</v>
      </c>
      <c r="Q277" s="1">
        <v>2</v>
      </c>
      <c r="R277" s="1">
        <v>8</v>
      </c>
      <c r="S277" s="1">
        <v>8</v>
      </c>
      <c r="T277" s="1">
        <v>1</v>
      </c>
      <c r="U277" s="1">
        <v>1</v>
      </c>
      <c r="V277" s="1">
        <v>13</v>
      </c>
      <c r="W277" s="1">
        <f t="shared" si="3"/>
        <v>52</v>
      </c>
    </row>
    <row r="278" spans="1:23" ht="15.75" customHeight="1" x14ac:dyDescent="0.2">
      <c r="A278" s="1" t="s">
        <v>299</v>
      </c>
      <c r="B278" s="1" t="s">
        <v>28</v>
      </c>
      <c r="C278" s="1">
        <v>3</v>
      </c>
      <c r="D278" s="1">
        <v>2</v>
      </c>
      <c r="E278" s="1">
        <v>2</v>
      </c>
      <c r="F278" s="1" t="s">
        <v>28</v>
      </c>
      <c r="G278" s="1" t="s">
        <v>28</v>
      </c>
      <c r="H278" s="1">
        <v>2</v>
      </c>
      <c r="I278" s="1" t="s">
        <v>28</v>
      </c>
      <c r="J278" s="1" t="s">
        <v>28</v>
      </c>
      <c r="K278" s="1">
        <v>1</v>
      </c>
      <c r="L278" s="1">
        <f t="shared" si="2"/>
        <v>10</v>
      </c>
      <c r="M278" s="1">
        <v>1</v>
      </c>
      <c r="N278" s="1">
        <v>2</v>
      </c>
      <c r="O278" s="1" t="s">
        <v>28</v>
      </c>
      <c r="P278" s="1" t="s">
        <v>28</v>
      </c>
      <c r="Q278" s="1">
        <v>1</v>
      </c>
      <c r="R278" s="1">
        <v>1</v>
      </c>
      <c r="S278" s="1">
        <v>1</v>
      </c>
      <c r="T278" s="1" t="s">
        <v>28</v>
      </c>
      <c r="U278" s="1">
        <v>2</v>
      </c>
      <c r="V278" s="1" t="s">
        <v>28</v>
      </c>
      <c r="W278" s="1">
        <f t="shared" si="3"/>
        <v>8</v>
      </c>
    </row>
    <row r="279" spans="1:23" ht="15.75" customHeight="1" x14ac:dyDescent="0.2">
      <c r="A279" s="1" t="s">
        <v>300</v>
      </c>
      <c r="B279" s="1">
        <v>4</v>
      </c>
      <c r="C279" s="1">
        <v>8</v>
      </c>
      <c r="D279" s="1">
        <v>5</v>
      </c>
      <c r="E279" s="1">
        <v>5</v>
      </c>
      <c r="F279" s="1">
        <v>2</v>
      </c>
      <c r="G279" s="1">
        <v>4</v>
      </c>
      <c r="H279" s="1">
        <v>8</v>
      </c>
      <c r="I279" s="1">
        <v>1</v>
      </c>
      <c r="J279" s="1">
        <v>2</v>
      </c>
      <c r="K279" s="1">
        <v>1</v>
      </c>
      <c r="L279" s="1">
        <f t="shared" si="2"/>
        <v>40</v>
      </c>
      <c r="M279" s="1">
        <v>4</v>
      </c>
      <c r="N279" s="1">
        <v>9</v>
      </c>
      <c r="O279" s="1">
        <v>7</v>
      </c>
      <c r="P279" s="1">
        <v>12</v>
      </c>
      <c r="Q279" s="1">
        <v>6</v>
      </c>
      <c r="R279" s="1">
        <v>5</v>
      </c>
      <c r="S279" s="1">
        <v>4</v>
      </c>
      <c r="T279" s="1">
        <v>5</v>
      </c>
      <c r="U279" s="1">
        <v>4</v>
      </c>
      <c r="V279" s="1">
        <v>10</v>
      </c>
      <c r="W279" s="1">
        <f t="shared" si="3"/>
        <v>66</v>
      </c>
    </row>
    <row r="280" spans="1:23" ht="15.75" customHeight="1" x14ac:dyDescent="0.2">
      <c r="A280" s="1" t="s">
        <v>301</v>
      </c>
      <c r="B280" s="1">
        <v>54</v>
      </c>
      <c r="C280" s="1">
        <v>54</v>
      </c>
      <c r="D280" s="1">
        <v>103</v>
      </c>
      <c r="E280" s="1">
        <v>34</v>
      </c>
      <c r="F280" s="1">
        <v>58</v>
      </c>
      <c r="G280" s="1">
        <v>52</v>
      </c>
      <c r="H280" s="1">
        <v>56</v>
      </c>
      <c r="I280" s="1">
        <v>73</v>
      </c>
      <c r="J280" s="1">
        <v>79</v>
      </c>
      <c r="K280" s="1">
        <v>65</v>
      </c>
      <c r="L280" s="1">
        <f t="shared" si="2"/>
        <v>628</v>
      </c>
      <c r="M280" s="1">
        <v>62</v>
      </c>
      <c r="N280" s="1">
        <v>49</v>
      </c>
      <c r="O280" s="1">
        <v>65</v>
      </c>
      <c r="P280" s="1">
        <v>44</v>
      </c>
      <c r="Q280" s="1">
        <v>49</v>
      </c>
      <c r="R280" s="1">
        <v>35</v>
      </c>
      <c r="S280" s="1">
        <v>45</v>
      </c>
      <c r="T280" s="1">
        <v>43</v>
      </c>
      <c r="U280" s="1">
        <v>40</v>
      </c>
      <c r="V280" s="1">
        <v>47</v>
      </c>
      <c r="W280" s="1">
        <f t="shared" si="3"/>
        <v>479</v>
      </c>
    </row>
    <row r="281" spans="1:23" ht="15.75" customHeight="1" x14ac:dyDescent="0.2">
      <c r="A281" s="1" t="s">
        <v>302</v>
      </c>
      <c r="B281" s="1">
        <v>1</v>
      </c>
      <c r="C281" s="1" t="s">
        <v>28</v>
      </c>
      <c r="D281" s="1" t="s">
        <v>28</v>
      </c>
      <c r="E281" s="1">
        <v>1</v>
      </c>
      <c r="F281" s="1" t="s">
        <v>28</v>
      </c>
      <c r="G281" s="1" t="s">
        <v>28</v>
      </c>
      <c r="H281" s="1" t="s">
        <v>28</v>
      </c>
      <c r="I281" s="1" t="s">
        <v>28</v>
      </c>
      <c r="J281" s="1">
        <v>1</v>
      </c>
      <c r="K281" s="1" t="s">
        <v>28</v>
      </c>
      <c r="L281" s="1">
        <f t="shared" si="2"/>
        <v>3</v>
      </c>
      <c r="M281" s="1" t="s">
        <v>28</v>
      </c>
      <c r="N281" s="1" t="s">
        <v>28</v>
      </c>
      <c r="O281" s="1" t="s">
        <v>28</v>
      </c>
      <c r="P281" s="1" t="s">
        <v>28</v>
      </c>
      <c r="Q281" s="1" t="s">
        <v>28</v>
      </c>
      <c r="R281" s="1" t="s">
        <v>28</v>
      </c>
      <c r="S281" s="1" t="s">
        <v>28</v>
      </c>
      <c r="T281" s="1" t="s">
        <v>28</v>
      </c>
      <c r="U281" s="1" t="s">
        <v>28</v>
      </c>
      <c r="V281" s="1" t="s">
        <v>28</v>
      </c>
      <c r="W281" s="1">
        <f t="shared" si="3"/>
        <v>0</v>
      </c>
    </row>
    <row r="282" spans="1:23" ht="15.75" customHeight="1" x14ac:dyDescent="0.2">
      <c r="A282" s="1" t="s">
        <v>303</v>
      </c>
      <c r="B282" s="1">
        <v>1</v>
      </c>
      <c r="C282" s="1">
        <v>2</v>
      </c>
      <c r="D282" s="1">
        <v>3</v>
      </c>
      <c r="E282" s="1" t="s">
        <v>28</v>
      </c>
      <c r="F282" s="1" t="s">
        <v>28</v>
      </c>
      <c r="G282" s="1">
        <v>2</v>
      </c>
      <c r="H282" s="1" t="s">
        <v>28</v>
      </c>
      <c r="I282" s="1" t="s">
        <v>28</v>
      </c>
      <c r="J282" s="1">
        <v>1</v>
      </c>
      <c r="K282" s="1">
        <v>1</v>
      </c>
      <c r="L282" s="1">
        <f t="shared" si="2"/>
        <v>10</v>
      </c>
      <c r="M282" s="1">
        <v>1</v>
      </c>
      <c r="N282" s="1">
        <v>2</v>
      </c>
      <c r="O282" s="1">
        <v>1</v>
      </c>
      <c r="P282" s="1">
        <v>1</v>
      </c>
      <c r="Q282" s="1">
        <v>3</v>
      </c>
      <c r="R282" s="1" t="s">
        <v>28</v>
      </c>
      <c r="S282" s="1">
        <v>2</v>
      </c>
      <c r="T282" s="1" t="s">
        <v>28</v>
      </c>
      <c r="U282" s="1" t="s">
        <v>28</v>
      </c>
      <c r="V282" s="1">
        <v>1</v>
      </c>
      <c r="W282" s="1">
        <f t="shared" si="3"/>
        <v>11</v>
      </c>
    </row>
    <row r="283" spans="1:23" ht="15.75" customHeight="1" x14ac:dyDescent="0.2">
      <c r="A283" s="1" t="s">
        <v>304</v>
      </c>
      <c r="B283" s="1">
        <v>6</v>
      </c>
      <c r="C283" s="1">
        <v>3</v>
      </c>
      <c r="D283" s="1">
        <v>8</v>
      </c>
      <c r="E283" s="1">
        <v>1</v>
      </c>
      <c r="F283" s="1">
        <v>1</v>
      </c>
      <c r="G283" s="1">
        <v>2</v>
      </c>
      <c r="H283" s="1">
        <v>2</v>
      </c>
      <c r="I283" s="1">
        <v>4</v>
      </c>
      <c r="J283" s="1">
        <v>3</v>
      </c>
      <c r="K283" s="1">
        <v>1</v>
      </c>
      <c r="L283" s="1">
        <f t="shared" si="2"/>
        <v>31</v>
      </c>
      <c r="M283" s="1">
        <v>4</v>
      </c>
      <c r="N283" s="1">
        <v>4</v>
      </c>
      <c r="O283" s="1">
        <v>6</v>
      </c>
      <c r="P283" s="1" t="s">
        <v>28</v>
      </c>
      <c r="Q283" s="1">
        <v>1</v>
      </c>
      <c r="R283" s="1" t="s">
        <v>28</v>
      </c>
      <c r="S283" s="1">
        <v>2</v>
      </c>
      <c r="T283" s="1">
        <v>4</v>
      </c>
      <c r="U283" s="1">
        <v>2</v>
      </c>
      <c r="V283" s="1">
        <v>3</v>
      </c>
      <c r="W283" s="1">
        <f t="shared" si="3"/>
        <v>26</v>
      </c>
    </row>
    <row r="284" spans="1:23" ht="15.75" customHeight="1" x14ac:dyDescent="0.2">
      <c r="A284" s="1" t="s">
        <v>305</v>
      </c>
      <c r="B284" s="1">
        <v>1</v>
      </c>
      <c r="C284" s="1" t="s">
        <v>28</v>
      </c>
      <c r="D284" s="1" t="s">
        <v>28</v>
      </c>
      <c r="E284" s="1" t="s">
        <v>28</v>
      </c>
      <c r="F284" s="1">
        <v>1</v>
      </c>
      <c r="G284" s="1">
        <v>2</v>
      </c>
      <c r="H284" s="1" t="s">
        <v>28</v>
      </c>
      <c r="I284" s="1">
        <v>2</v>
      </c>
      <c r="J284" s="1" t="s">
        <v>28</v>
      </c>
      <c r="K284" s="1" t="s">
        <v>28</v>
      </c>
      <c r="L284" s="1">
        <f t="shared" si="2"/>
        <v>6</v>
      </c>
      <c r="M284" s="1" t="s">
        <v>28</v>
      </c>
      <c r="N284" s="1" t="s">
        <v>28</v>
      </c>
      <c r="O284" s="1">
        <v>1</v>
      </c>
      <c r="P284" s="1" t="s">
        <v>28</v>
      </c>
      <c r="Q284" s="1" t="s">
        <v>28</v>
      </c>
      <c r="R284" s="1" t="s">
        <v>28</v>
      </c>
      <c r="S284" s="1" t="s">
        <v>28</v>
      </c>
      <c r="T284" s="1" t="s">
        <v>28</v>
      </c>
      <c r="U284" s="1" t="s">
        <v>28</v>
      </c>
      <c r="V284" s="1" t="s">
        <v>28</v>
      </c>
      <c r="W284" s="1">
        <f t="shared" si="3"/>
        <v>1</v>
      </c>
    </row>
    <row r="285" spans="1:23" ht="15.75" customHeight="1" x14ac:dyDescent="0.2">
      <c r="A285" s="1" t="s">
        <v>306</v>
      </c>
      <c r="B285" s="1">
        <v>2</v>
      </c>
      <c r="C285" s="1">
        <v>4</v>
      </c>
      <c r="D285" s="1">
        <v>3</v>
      </c>
      <c r="E285" s="1">
        <v>2</v>
      </c>
      <c r="F285" s="1">
        <v>5</v>
      </c>
      <c r="G285" s="1">
        <v>2</v>
      </c>
      <c r="H285" s="1">
        <v>2</v>
      </c>
      <c r="I285" s="1">
        <v>3</v>
      </c>
      <c r="J285" s="1">
        <v>2</v>
      </c>
      <c r="K285" s="1" t="s">
        <v>28</v>
      </c>
      <c r="L285" s="1">
        <f t="shared" si="2"/>
        <v>25</v>
      </c>
      <c r="M285" s="1" t="s">
        <v>28</v>
      </c>
      <c r="N285" s="1" t="s">
        <v>28</v>
      </c>
      <c r="O285" s="1">
        <v>7</v>
      </c>
      <c r="P285" s="1" t="s">
        <v>28</v>
      </c>
      <c r="Q285" s="1" t="s">
        <v>28</v>
      </c>
      <c r="R285" s="1">
        <v>5</v>
      </c>
      <c r="S285" s="1">
        <v>1</v>
      </c>
      <c r="T285" s="1">
        <v>8</v>
      </c>
      <c r="U285" s="1">
        <v>1</v>
      </c>
      <c r="V285" s="1">
        <v>3</v>
      </c>
      <c r="W285" s="1">
        <f t="shared" si="3"/>
        <v>25</v>
      </c>
    </row>
    <row r="286" spans="1:23" ht="15.75" customHeight="1" x14ac:dyDescent="0.2">
      <c r="A286" s="1" t="s">
        <v>307</v>
      </c>
      <c r="B286" s="1">
        <v>5</v>
      </c>
      <c r="C286" s="1">
        <v>3</v>
      </c>
      <c r="D286" s="1">
        <v>7</v>
      </c>
      <c r="E286" s="1">
        <v>5</v>
      </c>
      <c r="F286" s="1">
        <v>7</v>
      </c>
      <c r="G286" s="1">
        <v>3</v>
      </c>
      <c r="H286" s="1">
        <v>1</v>
      </c>
      <c r="I286" s="1">
        <v>1</v>
      </c>
      <c r="J286" s="1">
        <v>3</v>
      </c>
      <c r="K286" s="1">
        <v>7</v>
      </c>
      <c r="L286" s="1">
        <f t="shared" si="2"/>
        <v>42</v>
      </c>
      <c r="M286" s="1">
        <v>3</v>
      </c>
      <c r="N286" s="1">
        <v>8</v>
      </c>
      <c r="O286" s="1">
        <v>6</v>
      </c>
      <c r="P286" s="1">
        <v>2</v>
      </c>
      <c r="Q286" s="1">
        <v>3</v>
      </c>
      <c r="R286" s="1">
        <v>2</v>
      </c>
      <c r="S286" s="1">
        <v>2</v>
      </c>
      <c r="T286" s="1">
        <v>1</v>
      </c>
      <c r="U286" s="1">
        <v>5</v>
      </c>
      <c r="V286" s="1">
        <v>3</v>
      </c>
      <c r="W286" s="1">
        <f t="shared" si="3"/>
        <v>35</v>
      </c>
    </row>
    <row r="287" spans="1:23" ht="15.75" customHeight="1" x14ac:dyDescent="0.2">
      <c r="A287" s="1" t="s">
        <v>308</v>
      </c>
      <c r="B287" s="1">
        <v>4</v>
      </c>
      <c r="C287" s="1" t="s">
        <v>28</v>
      </c>
      <c r="D287" s="1" t="s">
        <v>28</v>
      </c>
      <c r="E287" s="1">
        <v>4</v>
      </c>
      <c r="F287" s="1">
        <v>1</v>
      </c>
      <c r="G287" s="1" t="s">
        <v>28</v>
      </c>
      <c r="H287" s="1">
        <v>1</v>
      </c>
      <c r="I287" s="1">
        <v>1</v>
      </c>
      <c r="J287" s="1" t="s">
        <v>28</v>
      </c>
      <c r="K287" s="1" t="s">
        <v>28</v>
      </c>
      <c r="L287" s="1">
        <f t="shared" si="2"/>
        <v>11</v>
      </c>
      <c r="M287" s="1" t="s">
        <v>28</v>
      </c>
      <c r="N287" s="1">
        <v>2</v>
      </c>
      <c r="O287" s="1">
        <v>1</v>
      </c>
      <c r="P287" s="1">
        <v>1</v>
      </c>
      <c r="Q287" s="1">
        <v>1</v>
      </c>
      <c r="R287" s="1">
        <v>1</v>
      </c>
      <c r="S287" s="1" t="s">
        <v>28</v>
      </c>
      <c r="T287" s="1" t="s">
        <v>28</v>
      </c>
      <c r="U287" s="1" t="s">
        <v>28</v>
      </c>
      <c r="V287" s="1" t="s">
        <v>28</v>
      </c>
      <c r="W287" s="1">
        <f t="shared" si="3"/>
        <v>6</v>
      </c>
    </row>
    <row r="288" spans="1:23" ht="15.75" customHeight="1" x14ac:dyDescent="0.2">
      <c r="A288" s="1" t="s">
        <v>309</v>
      </c>
      <c r="B288" s="1">
        <v>257</v>
      </c>
      <c r="C288" s="1">
        <v>322</v>
      </c>
      <c r="D288" s="1">
        <v>291</v>
      </c>
      <c r="E288" s="1">
        <v>265</v>
      </c>
      <c r="F288" s="1">
        <v>256</v>
      </c>
      <c r="G288" s="1">
        <v>261</v>
      </c>
      <c r="H288" s="1">
        <v>247</v>
      </c>
      <c r="I288" s="1">
        <v>164</v>
      </c>
      <c r="J288" s="1">
        <v>270</v>
      </c>
      <c r="K288" s="1">
        <v>231</v>
      </c>
      <c r="L288" s="1">
        <f t="shared" si="2"/>
        <v>2564</v>
      </c>
      <c r="M288" s="1">
        <v>289</v>
      </c>
      <c r="N288" s="1">
        <v>221</v>
      </c>
      <c r="O288" s="1">
        <v>260</v>
      </c>
      <c r="P288" s="1">
        <v>173</v>
      </c>
      <c r="Q288" s="1">
        <v>226</v>
      </c>
      <c r="R288" s="1">
        <v>177</v>
      </c>
      <c r="S288" s="1">
        <v>243</v>
      </c>
      <c r="T288" s="1">
        <v>162</v>
      </c>
      <c r="U288" s="1">
        <v>230</v>
      </c>
      <c r="V288" s="1">
        <v>254</v>
      </c>
      <c r="W288" s="1">
        <f t="shared" si="3"/>
        <v>2235</v>
      </c>
    </row>
    <row r="289" spans="1:23" ht="15.75" customHeight="1" x14ac:dyDescent="0.2">
      <c r="A289" s="1" t="s">
        <v>310</v>
      </c>
      <c r="B289" s="1">
        <v>8</v>
      </c>
      <c r="C289" s="1">
        <v>2</v>
      </c>
      <c r="D289" s="1">
        <v>9</v>
      </c>
      <c r="E289" s="1">
        <v>11</v>
      </c>
      <c r="F289" s="1">
        <v>10</v>
      </c>
      <c r="G289" s="1">
        <v>3</v>
      </c>
      <c r="H289" s="1">
        <v>4</v>
      </c>
      <c r="I289" s="1">
        <v>1</v>
      </c>
      <c r="J289" s="1">
        <v>2</v>
      </c>
      <c r="K289" s="1">
        <v>9</v>
      </c>
      <c r="L289" s="1">
        <f t="shared" si="2"/>
        <v>59</v>
      </c>
      <c r="M289" s="1">
        <v>2</v>
      </c>
      <c r="N289" s="1">
        <v>1</v>
      </c>
      <c r="O289" s="1">
        <v>4</v>
      </c>
      <c r="P289" s="1">
        <v>7</v>
      </c>
      <c r="Q289" s="1">
        <v>6</v>
      </c>
      <c r="R289" s="1">
        <v>6</v>
      </c>
      <c r="S289" s="1">
        <v>20</v>
      </c>
      <c r="T289" s="1">
        <v>10</v>
      </c>
      <c r="U289" s="1">
        <v>8</v>
      </c>
      <c r="V289" s="1">
        <v>8</v>
      </c>
      <c r="W289" s="1">
        <f t="shared" si="3"/>
        <v>72</v>
      </c>
    </row>
    <row r="290" spans="1:23" ht="15.75" customHeight="1" x14ac:dyDescent="0.2">
      <c r="A290" s="1" t="s">
        <v>311</v>
      </c>
      <c r="B290" s="1" t="s">
        <v>28</v>
      </c>
      <c r="C290" s="1">
        <v>8</v>
      </c>
      <c r="D290" s="1">
        <v>1</v>
      </c>
      <c r="E290" s="1">
        <v>1</v>
      </c>
      <c r="F290" s="1">
        <v>2</v>
      </c>
      <c r="G290" s="1">
        <v>2</v>
      </c>
      <c r="H290" s="1">
        <v>4</v>
      </c>
      <c r="I290" s="1" t="s">
        <v>28</v>
      </c>
      <c r="J290" s="1">
        <v>3</v>
      </c>
      <c r="K290" s="1">
        <v>4</v>
      </c>
      <c r="L290" s="1">
        <f t="shared" si="2"/>
        <v>25</v>
      </c>
      <c r="M290" s="1">
        <v>2</v>
      </c>
      <c r="N290" s="1">
        <v>2</v>
      </c>
      <c r="O290" s="1">
        <v>2</v>
      </c>
      <c r="P290" s="1">
        <v>2</v>
      </c>
      <c r="Q290" s="1">
        <v>2</v>
      </c>
      <c r="R290" s="1">
        <v>2</v>
      </c>
      <c r="S290" s="1">
        <v>1</v>
      </c>
      <c r="T290" s="1">
        <v>1</v>
      </c>
      <c r="U290" s="1">
        <v>3</v>
      </c>
      <c r="V290" s="1">
        <v>1</v>
      </c>
      <c r="W290" s="1">
        <f t="shared" si="3"/>
        <v>18</v>
      </c>
    </row>
    <row r="291" spans="1:23" ht="15.75" customHeight="1" x14ac:dyDescent="0.2">
      <c r="A291" s="1" t="s">
        <v>312</v>
      </c>
      <c r="B291" s="1">
        <v>2</v>
      </c>
      <c r="C291" s="1">
        <v>1</v>
      </c>
      <c r="D291" s="1">
        <v>2</v>
      </c>
      <c r="E291" s="1">
        <v>7</v>
      </c>
      <c r="F291" s="1">
        <v>10</v>
      </c>
      <c r="G291" s="1">
        <v>5</v>
      </c>
      <c r="H291" s="1">
        <v>8</v>
      </c>
      <c r="I291" s="1">
        <v>15</v>
      </c>
      <c r="J291" s="1">
        <v>9</v>
      </c>
      <c r="K291" s="1">
        <v>4</v>
      </c>
      <c r="L291" s="1">
        <f t="shared" si="2"/>
        <v>63</v>
      </c>
      <c r="M291" s="1">
        <v>1</v>
      </c>
      <c r="N291" s="1">
        <v>4</v>
      </c>
      <c r="O291" s="1">
        <v>4</v>
      </c>
      <c r="P291" s="1">
        <v>2</v>
      </c>
      <c r="Q291" s="1">
        <v>1</v>
      </c>
      <c r="R291" s="1">
        <v>2</v>
      </c>
      <c r="S291" s="1">
        <v>2</v>
      </c>
      <c r="T291" s="1">
        <v>3</v>
      </c>
      <c r="U291" s="1">
        <v>1</v>
      </c>
      <c r="V291" s="1">
        <v>8</v>
      </c>
      <c r="W291" s="1">
        <f t="shared" si="3"/>
        <v>28</v>
      </c>
    </row>
    <row r="292" spans="1:23" ht="15.75" customHeight="1" x14ac:dyDescent="0.2">
      <c r="A292" s="1" t="s">
        <v>313</v>
      </c>
      <c r="B292" s="1">
        <v>2</v>
      </c>
      <c r="C292" s="1">
        <v>2</v>
      </c>
      <c r="D292" s="1">
        <v>3</v>
      </c>
      <c r="E292" s="1">
        <v>3</v>
      </c>
      <c r="F292" s="1">
        <v>3</v>
      </c>
      <c r="G292" s="1">
        <v>5</v>
      </c>
      <c r="H292" s="1">
        <v>6</v>
      </c>
      <c r="I292" s="1">
        <v>1</v>
      </c>
      <c r="J292" s="1">
        <v>4</v>
      </c>
      <c r="K292" s="1">
        <v>1</v>
      </c>
      <c r="L292" s="1">
        <f t="shared" si="2"/>
        <v>30</v>
      </c>
      <c r="M292" s="1">
        <v>6</v>
      </c>
      <c r="N292" s="1">
        <v>4</v>
      </c>
      <c r="O292" s="1">
        <v>7</v>
      </c>
      <c r="P292" s="1">
        <v>2</v>
      </c>
      <c r="Q292" s="1">
        <v>3</v>
      </c>
      <c r="R292" s="1">
        <v>5</v>
      </c>
      <c r="S292" s="1">
        <v>4</v>
      </c>
      <c r="T292" s="1">
        <v>6</v>
      </c>
      <c r="U292" s="1">
        <v>5</v>
      </c>
      <c r="V292" s="1">
        <v>7</v>
      </c>
      <c r="W292" s="1">
        <f t="shared" si="3"/>
        <v>49</v>
      </c>
    </row>
    <row r="293" spans="1:23" ht="15.75" customHeight="1" x14ac:dyDescent="0.2">
      <c r="A293" s="1" t="s">
        <v>314</v>
      </c>
      <c r="B293" s="1">
        <v>1</v>
      </c>
      <c r="C293" s="1" t="s">
        <v>28</v>
      </c>
      <c r="D293" s="1">
        <v>3</v>
      </c>
      <c r="E293" s="1" t="s">
        <v>28</v>
      </c>
      <c r="F293" s="1" t="s">
        <v>28</v>
      </c>
      <c r="G293" s="1" t="s">
        <v>28</v>
      </c>
      <c r="H293" s="1" t="s">
        <v>28</v>
      </c>
      <c r="I293" s="1">
        <v>1</v>
      </c>
      <c r="J293" s="1">
        <v>2</v>
      </c>
      <c r="K293" s="1">
        <v>1</v>
      </c>
      <c r="L293" s="1">
        <f t="shared" si="2"/>
        <v>8</v>
      </c>
      <c r="M293" s="1">
        <v>2</v>
      </c>
      <c r="N293" s="1">
        <v>2</v>
      </c>
      <c r="O293" s="1">
        <v>1</v>
      </c>
      <c r="P293" s="1">
        <v>1</v>
      </c>
      <c r="Q293" s="1">
        <v>1</v>
      </c>
      <c r="R293" s="1">
        <v>2</v>
      </c>
      <c r="S293" s="1">
        <v>2</v>
      </c>
      <c r="T293" s="1">
        <v>1</v>
      </c>
      <c r="U293" s="1">
        <v>1</v>
      </c>
      <c r="V293" s="1">
        <v>1</v>
      </c>
      <c r="W293" s="1">
        <f t="shared" si="3"/>
        <v>14</v>
      </c>
    </row>
    <row r="294" spans="1:23" ht="15.75" customHeight="1" x14ac:dyDescent="0.2">
      <c r="A294" s="1" t="s">
        <v>315</v>
      </c>
      <c r="B294" s="1">
        <v>6</v>
      </c>
      <c r="C294" s="1">
        <v>9</v>
      </c>
      <c r="D294" s="1">
        <v>14</v>
      </c>
      <c r="E294" s="1">
        <v>7</v>
      </c>
      <c r="F294" s="1">
        <v>5</v>
      </c>
      <c r="G294" s="1">
        <v>5</v>
      </c>
      <c r="H294" s="1">
        <v>7</v>
      </c>
      <c r="I294" s="1">
        <v>1</v>
      </c>
      <c r="J294" s="1">
        <v>5</v>
      </c>
      <c r="K294" s="1">
        <v>8</v>
      </c>
      <c r="L294" s="1">
        <f t="shared" si="2"/>
        <v>67</v>
      </c>
      <c r="M294" s="1">
        <v>10</v>
      </c>
      <c r="N294" s="1">
        <v>8</v>
      </c>
      <c r="O294" s="1">
        <v>12</v>
      </c>
      <c r="P294" s="1">
        <v>23</v>
      </c>
      <c r="Q294" s="1">
        <v>9</v>
      </c>
      <c r="R294" s="1">
        <v>13</v>
      </c>
      <c r="S294" s="1">
        <v>19</v>
      </c>
      <c r="T294" s="1">
        <v>5</v>
      </c>
      <c r="U294" s="1">
        <v>6</v>
      </c>
      <c r="V294" s="1">
        <v>3</v>
      </c>
      <c r="W294" s="1">
        <f t="shared" si="3"/>
        <v>108</v>
      </c>
    </row>
    <row r="295" spans="1:23" ht="15.75" customHeight="1" x14ac:dyDescent="0.2">
      <c r="A295" s="1" t="s">
        <v>316</v>
      </c>
      <c r="B295" s="1" t="s">
        <v>28</v>
      </c>
      <c r="C295" s="1" t="s">
        <v>28</v>
      </c>
      <c r="D295" s="1" t="s">
        <v>28</v>
      </c>
      <c r="E295" s="1">
        <v>2</v>
      </c>
      <c r="F295" s="1">
        <v>1</v>
      </c>
      <c r="G295" s="1">
        <v>2</v>
      </c>
      <c r="H295" s="1">
        <v>1</v>
      </c>
      <c r="I295" s="1" t="s">
        <v>28</v>
      </c>
      <c r="J295" s="1">
        <v>1</v>
      </c>
      <c r="K295" s="1" t="s">
        <v>28</v>
      </c>
      <c r="L295" s="1">
        <f t="shared" si="2"/>
        <v>7</v>
      </c>
      <c r="M295" s="1" t="s">
        <v>28</v>
      </c>
      <c r="N295" s="1" t="s">
        <v>28</v>
      </c>
      <c r="O295" s="1">
        <v>3</v>
      </c>
      <c r="P295" s="1">
        <v>2</v>
      </c>
      <c r="Q295" s="1" t="s">
        <v>28</v>
      </c>
      <c r="R295" s="1">
        <v>3</v>
      </c>
      <c r="S295" s="1">
        <v>1</v>
      </c>
      <c r="T295" s="1">
        <v>4</v>
      </c>
      <c r="U295" s="1">
        <v>2</v>
      </c>
      <c r="V295" s="1">
        <v>1</v>
      </c>
      <c r="W295" s="1">
        <f t="shared" si="3"/>
        <v>16</v>
      </c>
    </row>
    <row r="296" spans="1:23" ht="15.75" customHeight="1" x14ac:dyDescent="0.2">
      <c r="A296" s="1" t="s">
        <v>317</v>
      </c>
      <c r="B296" s="1">
        <v>3</v>
      </c>
      <c r="C296" s="1">
        <v>4</v>
      </c>
      <c r="D296" s="1">
        <v>14</v>
      </c>
      <c r="E296" s="1">
        <v>3</v>
      </c>
      <c r="F296" s="1">
        <v>3</v>
      </c>
      <c r="G296" s="1">
        <v>3</v>
      </c>
      <c r="H296" s="1">
        <v>4</v>
      </c>
      <c r="I296" s="1">
        <v>5</v>
      </c>
      <c r="J296" s="1">
        <v>6</v>
      </c>
      <c r="K296" s="1">
        <v>5</v>
      </c>
      <c r="L296" s="1">
        <f t="shared" si="2"/>
        <v>50</v>
      </c>
      <c r="M296" s="1">
        <v>1</v>
      </c>
      <c r="N296" s="1">
        <v>13</v>
      </c>
      <c r="O296" s="1">
        <v>1</v>
      </c>
      <c r="P296" s="1">
        <v>8</v>
      </c>
      <c r="Q296" s="1">
        <v>2</v>
      </c>
      <c r="R296" s="1">
        <v>3</v>
      </c>
      <c r="S296" s="1">
        <v>2</v>
      </c>
      <c r="T296" s="1">
        <v>1</v>
      </c>
      <c r="U296" s="1">
        <v>2</v>
      </c>
      <c r="V296" s="1">
        <v>4</v>
      </c>
      <c r="W296" s="1">
        <f t="shared" si="3"/>
        <v>37</v>
      </c>
    </row>
    <row r="297" spans="1:23" ht="15.75" customHeight="1" x14ac:dyDescent="0.2">
      <c r="A297" s="1" t="s">
        <v>318</v>
      </c>
      <c r="B297" s="1">
        <v>13</v>
      </c>
      <c r="C297" s="1">
        <v>9</v>
      </c>
      <c r="D297" s="1">
        <v>16</v>
      </c>
      <c r="E297" s="1">
        <v>6</v>
      </c>
      <c r="F297" s="1">
        <v>8</v>
      </c>
      <c r="G297" s="1">
        <v>9</v>
      </c>
      <c r="H297" s="1">
        <v>12</v>
      </c>
      <c r="I297" s="1">
        <v>12</v>
      </c>
      <c r="J297" s="1">
        <v>3</v>
      </c>
      <c r="K297" s="1">
        <v>7</v>
      </c>
      <c r="L297" s="1">
        <f t="shared" si="2"/>
        <v>95</v>
      </c>
      <c r="M297" s="1">
        <v>10</v>
      </c>
      <c r="N297" s="1">
        <v>5</v>
      </c>
      <c r="O297" s="1">
        <v>6</v>
      </c>
      <c r="P297" s="1">
        <v>6</v>
      </c>
      <c r="Q297" s="1">
        <v>10</v>
      </c>
      <c r="R297" s="1">
        <v>3</v>
      </c>
      <c r="S297" s="1">
        <v>5</v>
      </c>
      <c r="T297" s="1">
        <v>10</v>
      </c>
      <c r="U297" s="1">
        <v>5</v>
      </c>
      <c r="V297" s="1">
        <v>18</v>
      </c>
      <c r="W297" s="1">
        <f t="shared" si="3"/>
        <v>78</v>
      </c>
    </row>
    <row r="298" spans="1:23" ht="15.75" customHeight="1" x14ac:dyDescent="0.2">
      <c r="A298" s="1" t="s">
        <v>319</v>
      </c>
      <c r="B298" s="1">
        <v>14</v>
      </c>
      <c r="C298" s="1">
        <v>17</v>
      </c>
      <c r="D298" s="1">
        <v>39</v>
      </c>
      <c r="E298" s="1">
        <v>14</v>
      </c>
      <c r="F298" s="1">
        <v>23</v>
      </c>
      <c r="G298" s="1">
        <v>19</v>
      </c>
      <c r="H298" s="1">
        <v>25</v>
      </c>
      <c r="I298" s="1">
        <v>12</v>
      </c>
      <c r="J298" s="1">
        <v>16</v>
      </c>
      <c r="K298" s="1">
        <v>36</v>
      </c>
      <c r="L298" s="1">
        <f t="shared" si="2"/>
        <v>215</v>
      </c>
      <c r="M298" s="1">
        <v>16</v>
      </c>
      <c r="N298" s="1">
        <v>20</v>
      </c>
      <c r="O298" s="1">
        <v>15</v>
      </c>
      <c r="P298" s="1">
        <v>19</v>
      </c>
      <c r="Q298" s="1">
        <v>13</v>
      </c>
      <c r="R298" s="1">
        <v>17</v>
      </c>
      <c r="S298" s="1">
        <v>19</v>
      </c>
      <c r="T298" s="1">
        <v>9</v>
      </c>
      <c r="U298" s="1">
        <v>11</v>
      </c>
      <c r="V298" s="1">
        <v>14</v>
      </c>
      <c r="W298" s="1">
        <f t="shared" si="3"/>
        <v>153</v>
      </c>
    </row>
    <row r="299" spans="1:23" ht="15.75" customHeight="1" x14ac:dyDescent="0.2">
      <c r="A299" s="1" t="s">
        <v>320</v>
      </c>
      <c r="B299" s="1">
        <v>2</v>
      </c>
      <c r="C299" s="1" t="s">
        <v>28</v>
      </c>
      <c r="D299" s="1">
        <v>8</v>
      </c>
      <c r="E299" s="1">
        <v>2</v>
      </c>
      <c r="F299" s="1">
        <v>6</v>
      </c>
      <c r="G299" s="1">
        <v>2</v>
      </c>
      <c r="H299" s="1">
        <v>5</v>
      </c>
      <c r="I299" s="1">
        <v>1</v>
      </c>
      <c r="J299" s="1">
        <v>5</v>
      </c>
      <c r="K299" s="1">
        <v>14</v>
      </c>
      <c r="L299" s="1">
        <f t="shared" si="2"/>
        <v>45</v>
      </c>
      <c r="M299" s="1">
        <v>4</v>
      </c>
      <c r="N299" s="1">
        <v>9</v>
      </c>
      <c r="O299" s="1" t="s">
        <v>28</v>
      </c>
      <c r="P299" s="1">
        <v>2</v>
      </c>
      <c r="Q299" s="1">
        <v>3</v>
      </c>
      <c r="R299" s="1">
        <v>1</v>
      </c>
      <c r="S299" s="1">
        <v>4</v>
      </c>
      <c r="T299" s="1">
        <v>3</v>
      </c>
      <c r="U299" s="1">
        <v>4</v>
      </c>
      <c r="V299" s="1">
        <v>2</v>
      </c>
      <c r="W299" s="1">
        <f t="shared" si="3"/>
        <v>32</v>
      </c>
    </row>
    <row r="300" spans="1:23" ht="15.75" customHeight="1" x14ac:dyDescent="0.2">
      <c r="A300" s="1" t="s">
        <v>321</v>
      </c>
      <c r="B300" s="1">
        <v>5</v>
      </c>
      <c r="C300" s="1">
        <v>8</v>
      </c>
      <c r="D300" s="1">
        <v>13</v>
      </c>
      <c r="E300" s="1">
        <v>10</v>
      </c>
      <c r="F300" s="1">
        <v>4</v>
      </c>
      <c r="G300" s="1">
        <v>6</v>
      </c>
      <c r="H300" s="1">
        <v>8</v>
      </c>
      <c r="I300" s="1">
        <v>4</v>
      </c>
      <c r="J300" s="1">
        <v>6</v>
      </c>
      <c r="K300" s="1">
        <v>4</v>
      </c>
      <c r="L300" s="1">
        <f t="shared" si="2"/>
        <v>68</v>
      </c>
      <c r="M300" s="1">
        <v>10</v>
      </c>
      <c r="N300" s="1">
        <v>7</v>
      </c>
      <c r="O300" s="1">
        <v>13</v>
      </c>
      <c r="P300" s="1">
        <v>4</v>
      </c>
      <c r="Q300" s="1">
        <v>11</v>
      </c>
      <c r="R300" s="1">
        <v>4</v>
      </c>
      <c r="S300" s="1">
        <v>3</v>
      </c>
      <c r="T300" s="1">
        <v>6</v>
      </c>
      <c r="U300" s="1">
        <v>6</v>
      </c>
      <c r="V300" s="1">
        <v>5</v>
      </c>
      <c r="W300" s="1">
        <f t="shared" si="3"/>
        <v>69</v>
      </c>
    </row>
    <row r="301" spans="1:23" ht="15.75" customHeight="1" x14ac:dyDescent="0.2">
      <c r="A301" s="1" t="s">
        <v>322</v>
      </c>
      <c r="B301" s="1">
        <v>26</v>
      </c>
      <c r="C301" s="1">
        <v>26</v>
      </c>
      <c r="D301" s="1">
        <v>32</v>
      </c>
      <c r="E301" s="1">
        <v>17</v>
      </c>
      <c r="F301" s="1">
        <v>7</v>
      </c>
      <c r="G301" s="1">
        <v>16</v>
      </c>
      <c r="H301" s="1">
        <v>7</v>
      </c>
      <c r="I301" s="1">
        <v>14</v>
      </c>
      <c r="J301" s="1">
        <v>13</v>
      </c>
      <c r="K301" s="1">
        <v>28</v>
      </c>
      <c r="L301" s="1">
        <f t="shared" si="2"/>
        <v>186</v>
      </c>
      <c r="M301" s="1">
        <v>21</v>
      </c>
      <c r="N301" s="1">
        <v>12</v>
      </c>
      <c r="O301" s="1">
        <v>14</v>
      </c>
      <c r="P301" s="1">
        <v>11</v>
      </c>
      <c r="Q301" s="1">
        <v>8</v>
      </c>
      <c r="R301" s="1">
        <v>8</v>
      </c>
      <c r="S301" s="1">
        <v>14</v>
      </c>
      <c r="T301" s="1">
        <v>9</v>
      </c>
      <c r="U301" s="1">
        <v>25</v>
      </c>
      <c r="V301" s="1">
        <v>12</v>
      </c>
      <c r="W301" s="1">
        <f t="shared" si="3"/>
        <v>134</v>
      </c>
    </row>
    <row r="302" spans="1:23" ht="15.75" customHeight="1" x14ac:dyDescent="0.2">
      <c r="A302" s="1" t="s">
        <v>323</v>
      </c>
      <c r="B302" s="1" t="s">
        <v>28</v>
      </c>
      <c r="C302" s="1" t="s">
        <v>28</v>
      </c>
      <c r="D302" s="1" t="s">
        <v>28</v>
      </c>
      <c r="E302" s="1" t="s">
        <v>28</v>
      </c>
      <c r="F302" s="1" t="s">
        <v>28</v>
      </c>
      <c r="G302" s="1" t="s">
        <v>28</v>
      </c>
      <c r="H302" s="1" t="s">
        <v>28</v>
      </c>
      <c r="I302" s="1" t="s">
        <v>28</v>
      </c>
      <c r="J302" s="1" t="s">
        <v>28</v>
      </c>
      <c r="K302" s="1" t="s">
        <v>28</v>
      </c>
      <c r="L302" s="1">
        <f t="shared" si="2"/>
        <v>0</v>
      </c>
      <c r="M302" s="1" t="s">
        <v>28</v>
      </c>
      <c r="N302" s="1" t="s">
        <v>28</v>
      </c>
      <c r="O302" s="1" t="s">
        <v>28</v>
      </c>
      <c r="P302" s="1" t="s">
        <v>28</v>
      </c>
      <c r="Q302" s="1" t="s">
        <v>28</v>
      </c>
      <c r="R302" s="1" t="s">
        <v>28</v>
      </c>
      <c r="S302" s="1" t="s">
        <v>28</v>
      </c>
      <c r="T302" s="1" t="s">
        <v>28</v>
      </c>
      <c r="U302" s="1" t="s">
        <v>28</v>
      </c>
      <c r="V302" s="1" t="s">
        <v>28</v>
      </c>
      <c r="W302" s="1">
        <f t="shared" si="3"/>
        <v>0</v>
      </c>
    </row>
    <row r="303" spans="1:23" ht="15.75" customHeight="1" x14ac:dyDescent="0.2">
      <c r="A303" s="1" t="s">
        <v>324</v>
      </c>
      <c r="B303" s="1">
        <v>4</v>
      </c>
      <c r="C303" s="1">
        <v>8</v>
      </c>
      <c r="D303" s="1">
        <v>4</v>
      </c>
      <c r="E303" s="1">
        <v>2</v>
      </c>
      <c r="F303" s="1">
        <v>4</v>
      </c>
      <c r="G303" s="1">
        <v>4</v>
      </c>
      <c r="H303" s="1">
        <v>4</v>
      </c>
      <c r="I303" s="1">
        <v>5</v>
      </c>
      <c r="J303" s="1">
        <v>1</v>
      </c>
      <c r="K303" s="1">
        <v>2</v>
      </c>
      <c r="L303" s="1">
        <f t="shared" si="2"/>
        <v>38</v>
      </c>
      <c r="M303" s="1">
        <v>8</v>
      </c>
      <c r="N303" s="1">
        <v>6</v>
      </c>
      <c r="O303" s="1">
        <v>4</v>
      </c>
      <c r="P303" s="1">
        <v>1</v>
      </c>
      <c r="Q303" s="1">
        <v>3</v>
      </c>
      <c r="R303" s="1">
        <v>4</v>
      </c>
      <c r="S303" s="1">
        <v>6</v>
      </c>
      <c r="T303" s="1">
        <v>11</v>
      </c>
      <c r="U303" s="1">
        <v>4</v>
      </c>
      <c r="V303" s="1">
        <v>3</v>
      </c>
      <c r="W303" s="1">
        <f t="shared" si="3"/>
        <v>50</v>
      </c>
    </row>
    <row r="304" spans="1:23" ht="15.75" customHeight="1" x14ac:dyDescent="0.2">
      <c r="A304" s="1" t="s">
        <v>325</v>
      </c>
      <c r="B304" s="1" t="s">
        <v>28</v>
      </c>
      <c r="C304" s="1">
        <v>1</v>
      </c>
      <c r="D304" s="1">
        <v>3</v>
      </c>
      <c r="E304" s="1" t="s">
        <v>28</v>
      </c>
      <c r="F304" s="1">
        <v>1</v>
      </c>
      <c r="G304" s="1">
        <v>3</v>
      </c>
      <c r="H304" s="1">
        <v>1</v>
      </c>
      <c r="I304" s="1">
        <v>2</v>
      </c>
      <c r="J304" s="1">
        <v>1</v>
      </c>
      <c r="K304" s="1">
        <v>3</v>
      </c>
      <c r="L304" s="1">
        <f t="shared" si="2"/>
        <v>15</v>
      </c>
      <c r="M304" s="1">
        <v>3</v>
      </c>
      <c r="N304" s="1" t="s">
        <v>28</v>
      </c>
      <c r="O304" s="1" t="s">
        <v>28</v>
      </c>
      <c r="P304" s="1">
        <v>3</v>
      </c>
      <c r="Q304" s="1" t="s">
        <v>28</v>
      </c>
      <c r="R304" s="1" t="s">
        <v>28</v>
      </c>
      <c r="S304" s="1">
        <v>1</v>
      </c>
      <c r="T304" s="1">
        <v>1</v>
      </c>
      <c r="U304" s="1" t="s">
        <v>28</v>
      </c>
      <c r="V304" s="1">
        <v>3</v>
      </c>
      <c r="W304" s="1">
        <f t="shared" si="3"/>
        <v>11</v>
      </c>
    </row>
    <row r="305" spans="1:23" ht="15.75" customHeight="1" x14ac:dyDescent="0.2">
      <c r="A305" s="1" t="s">
        <v>326</v>
      </c>
      <c r="B305" s="1">
        <v>7</v>
      </c>
      <c r="C305" s="1">
        <v>6</v>
      </c>
      <c r="D305" s="1">
        <v>4</v>
      </c>
      <c r="E305" s="1">
        <v>11</v>
      </c>
      <c r="F305" s="1">
        <v>6</v>
      </c>
      <c r="G305" s="1">
        <v>10</v>
      </c>
      <c r="H305" s="1">
        <v>12</v>
      </c>
      <c r="I305" s="1">
        <v>18</v>
      </c>
      <c r="J305" s="1">
        <v>15</v>
      </c>
      <c r="K305" s="1">
        <v>12</v>
      </c>
      <c r="L305" s="1">
        <f t="shared" si="2"/>
        <v>101</v>
      </c>
      <c r="M305" s="1">
        <v>8</v>
      </c>
      <c r="N305" s="1">
        <v>4</v>
      </c>
      <c r="O305" s="1">
        <v>8</v>
      </c>
      <c r="P305" s="1">
        <v>4</v>
      </c>
      <c r="Q305" s="1">
        <v>3</v>
      </c>
      <c r="R305" s="1">
        <v>1</v>
      </c>
      <c r="S305" s="1">
        <v>4</v>
      </c>
      <c r="T305" s="1">
        <v>2</v>
      </c>
      <c r="U305" s="1">
        <v>13</v>
      </c>
      <c r="V305" s="1">
        <v>9</v>
      </c>
      <c r="W305" s="1">
        <f t="shared" si="3"/>
        <v>56</v>
      </c>
    </row>
    <row r="306" spans="1:23" ht="15.75" customHeight="1" x14ac:dyDescent="0.2">
      <c r="A306" s="1" t="s">
        <v>327</v>
      </c>
      <c r="B306" s="1">
        <v>3</v>
      </c>
      <c r="C306" s="1">
        <v>8</v>
      </c>
      <c r="D306" s="1">
        <v>1</v>
      </c>
      <c r="E306" s="1">
        <v>1</v>
      </c>
      <c r="F306" s="1">
        <v>5</v>
      </c>
      <c r="G306" s="1">
        <v>6</v>
      </c>
      <c r="H306" s="1">
        <v>7</v>
      </c>
      <c r="I306" s="1">
        <v>3</v>
      </c>
      <c r="J306" s="1">
        <v>7</v>
      </c>
      <c r="K306" s="1">
        <v>3</v>
      </c>
      <c r="L306" s="1">
        <f t="shared" si="2"/>
        <v>44</v>
      </c>
      <c r="M306" s="1">
        <v>3</v>
      </c>
      <c r="N306" s="1" t="s">
        <v>28</v>
      </c>
      <c r="O306" s="1">
        <v>10</v>
      </c>
      <c r="P306" s="1">
        <v>8</v>
      </c>
      <c r="Q306" s="1" t="s">
        <v>28</v>
      </c>
      <c r="R306" s="1">
        <v>3</v>
      </c>
      <c r="S306" s="1">
        <v>3</v>
      </c>
      <c r="T306" s="1">
        <v>6</v>
      </c>
      <c r="U306" s="1">
        <v>6</v>
      </c>
      <c r="V306" s="1">
        <v>8</v>
      </c>
      <c r="W306" s="1">
        <f t="shared" si="3"/>
        <v>47</v>
      </c>
    </row>
    <row r="307" spans="1:23" ht="15.75" customHeight="1" x14ac:dyDescent="0.2">
      <c r="A307" s="1" t="s">
        <v>328</v>
      </c>
      <c r="B307" s="1">
        <v>1</v>
      </c>
      <c r="C307" s="1">
        <v>2</v>
      </c>
      <c r="D307" s="1" t="s">
        <v>28</v>
      </c>
      <c r="E307" s="1">
        <v>1</v>
      </c>
      <c r="F307" s="1">
        <v>2</v>
      </c>
      <c r="G307" s="1">
        <v>5</v>
      </c>
      <c r="H307" s="1">
        <v>2</v>
      </c>
      <c r="I307" s="1">
        <v>2</v>
      </c>
      <c r="J307" s="1" t="s">
        <v>28</v>
      </c>
      <c r="K307" s="1" t="s">
        <v>28</v>
      </c>
      <c r="L307" s="1">
        <f t="shared" si="2"/>
        <v>15</v>
      </c>
      <c r="M307" s="1" t="s">
        <v>28</v>
      </c>
      <c r="N307" s="1">
        <v>9</v>
      </c>
      <c r="O307" s="1">
        <v>2</v>
      </c>
      <c r="P307" s="1">
        <v>1</v>
      </c>
      <c r="Q307" s="1" t="s">
        <v>28</v>
      </c>
      <c r="R307" s="1" t="s">
        <v>28</v>
      </c>
      <c r="S307" s="1">
        <v>2</v>
      </c>
      <c r="T307" s="1" t="s">
        <v>28</v>
      </c>
      <c r="U307" s="1">
        <v>2</v>
      </c>
      <c r="V307" s="1" t="s">
        <v>28</v>
      </c>
      <c r="W307" s="1">
        <f t="shared" si="3"/>
        <v>16</v>
      </c>
    </row>
    <row r="308" spans="1:23" ht="15.75" customHeight="1" x14ac:dyDescent="0.2">
      <c r="A308" s="1" t="s">
        <v>329</v>
      </c>
      <c r="B308" s="1">
        <v>3</v>
      </c>
      <c r="C308" s="1">
        <v>10</v>
      </c>
      <c r="D308" s="1">
        <v>11</v>
      </c>
      <c r="E308" s="1">
        <v>4</v>
      </c>
      <c r="F308" s="1">
        <v>5</v>
      </c>
      <c r="G308" s="1">
        <v>2</v>
      </c>
      <c r="H308" s="1">
        <v>6</v>
      </c>
      <c r="I308" s="1">
        <v>6</v>
      </c>
      <c r="J308" s="1">
        <v>10</v>
      </c>
      <c r="K308" s="1">
        <v>9</v>
      </c>
      <c r="L308" s="1">
        <f t="shared" si="2"/>
        <v>66</v>
      </c>
      <c r="M308" s="1">
        <v>10</v>
      </c>
      <c r="N308" s="1">
        <v>2</v>
      </c>
      <c r="O308" s="1">
        <v>6</v>
      </c>
      <c r="P308" s="1">
        <v>23</v>
      </c>
      <c r="Q308" s="1">
        <v>21</v>
      </c>
      <c r="R308" s="1">
        <v>12</v>
      </c>
      <c r="S308" s="1">
        <v>7</v>
      </c>
      <c r="T308" s="1">
        <v>14</v>
      </c>
      <c r="U308" s="1">
        <v>8</v>
      </c>
      <c r="V308" s="1">
        <v>6</v>
      </c>
      <c r="W308" s="1">
        <f t="shared" si="3"/>
        <v>109</v>
      </c>
    </row>
    <row r="309" spans="1:23" ht="15.75" customHeight="1" x14ac:dyDescent="0.2">
      <c r="A309" s="1" t="s">
        <v>330</v>
      </c>
      <c r="B309" s="1">
        <v>1</v>
      </c>
      <c r="C309" s="1">
        <v>2</v>
      </c>
      <c r="D309" s="1">
        <v>1</v>
      </c>
      <c r="E309" s="1" t="s">
        <v>28</v>
      </c>
      <c r="F309" s="1">
        <v>2</v>
      </c>
      <c r="G309" s="1" t="s">
        <v>28</v>
      </c>
      <c r="H309" s="1" t="s">
        <v>28</v>
      </c>
      <c r="I309" s="1">
        <v>1</v>
      </c>
      <c r="J309" s="1">
        <v>2</v>
      </c>
      <c r="K309" s="1">
        <v>1</v>
      </c>
      <c r="L309" s="1">
        <f t="shared" si="2"/>
        <v>10</v>
      </c>
      <c r="M309" s="1">
        <v>1</v>
      </c>
      <c r="N309" s="1" t="s">
        <v>28</v>
      </c>
      <c r="O309" s="1" t="s">
        <v>28</v>
      </c>
      <c r="P309" s="1" t="s">
        <v>28</v>
      </c>
      <c r="Q309" s="1" t="s">
        <v>28</v>
      </c>
      <c r="R309" s="1">
        <v>1</v>
      </c>
      <c r="S309" s="1" t="s">
        <v>28</v>
      </c>
      <c r="T309" s="1" t="s">
        <v>28</v>
      </c>
      <c r="U309" s="1" t="s">
        <v>28</v>
      </c>
      <c r="V309" s="1">
        <v>3</v>
      </c>
      <c r="W309" s="1">
        <f t="shared" si="3"/>
        <v>5</v>
      </c>
    </row>
    <row r="310" spans="1:23" ht="15.75" customHeight="1" x14ac:dyDescent="0.2">
      <c r="A310" s="1" t="s">
        <v>331</v>
      </c>
      <c r="B310" s="1">
        <v>2</v>
      </c>
      <c r="C310" s="1">
        <v>2</v>
      </c>
      <c r="D310" s="1">
        <v>3</v>
      </c>
      <c r="E310" s="1">
        <v>5</v>
      </c>
      <c r="F310" s="1" t="s">
        <v>28</v>
      </c>
      <c r="G310" s="1">
        <v>1</v>
      </c>
      <c r="H310" s="1">
        <v>6</v>
      </c>
      <c r="I310" s="1">
        <v>3</v>
      </c>
      <c r="J310" s="1">
        <v>2</v>
      </c>
      <c r="K310" s="1">
        <v>3</v>
      </c>
      <c r="L310" s="1">
        <f t="shared" si="2"/>
        <v>27</v>
      </c>
      <c r="M310" s="1">
        <v>4</v>
      </c>
      <c r="N310" s="1">
        <v>2</v>
      </c>
      <c r="O310" s="1">
        <v>5</v>
      </c>
      <c r="P310" s="1">
        <v>9</v>
      </c>
      <c r="Q310" s="1">
        <v>4</v>
      </c>
      <c r="R310" s="1">
        <v>2</v>
      </c>
      <c r="S310" s="1">
        <v>1</v>
      </c>
      <c r="T310" s="1">
        <v>5</v>
      </c>
      <c r="U310" s="1">
        <v>2</v>
      </c>
      <c r="V310" s="1">
        <v>1</v>
      </c>
      <c r="W310" s="1">
        <f t="shared" si="3"/>
        <v>35</v>
      </c>
    </row>
    <row r="311" spans="1:23" ht="15.75" customHeight="1" x14ac:dyDescent="0.2">
      <c r="A311" s="1" t="s">
        <v>332</v>
      </c>
      <c r="B311" s="1">
        <v>5</v>
      </c>
      <c r="C311" s="1">
        <v>11</v>
      </c>
      <c r="D311" s="1">
        <v>11</v>
      </c>
      <c r="E311" s="1">
        <v>6</v>
      </c>
      <c r="F311" s="1">
        <v>13</v>
      </c>
      <c r="G311" s="1">
        <v>19</v>
      </c>
      <c r="H311" s="1">
        <v>3</v>
      </c>
      <c r="I311" s="1">
        <v>6</v>
      </c>
      <c r="J311" s="1">
        <v>7</v>
      </c>
      <c r="K311" s="1">
        <v>7</v>
      </c>
      <c r="L311" s="1">
        <f t="shared" si="2"/>
        <v>88</v>
      </c>
      <c r="M311" s="1">
        <v>6</v>
      </c>
      <c r="N311" s="1">
        <v>6</v>
      </c>
      <c r="O311" s="1">
        <v>19</v>
      </c>
      <c r="P311" s="1">
        <v>12</v>
      </c>
      <c r="Q311" s="1">
        <v>3</v>
      </c>
      <c r="R311" s="1">
        <v>13</v>
      </c>
      <c r="S311" s="1">
        <v>3</v>
      </c>
      <c r="T311" s="1">
        <v>4</v>
      </c>
      <c r="U311" s="1">
        <v>6</v>
      </c>
      <c r="V311" s="1">
        <v>11</v>
      </c>
      <c r="W311" s="1">
        <f t="shared" si="3"/>
        <v>83</v>
      </c>
    </row>
    <row r="312" spans="1:23" ht="15.75" customHeight="1" x14ac:dyDescent="0.2">
      <c r="A312" s="1" t="s">
        <v>333</v>
      </c>
      <c r="B312" s="1">
        <v>6</v>
      </c>
      <c r="C312" s="1">
        <v>2</v>
      </c>
      <c r="D312" s="1">
        <v>4</v>
      </c>
      <c r="E312" s="1">
        <v>1</v>
      </c>
      <c r="F312" s="1">
        <v>2</v>
      </c>
      <c r="G312" s="1">
        <v>8</v>
      </c>
      <c r="H312" s="1">
        <v>3</v>
      </c>
      <c r="I312" s="1">
        <v>6</v>
      </c>
      <c r="J312" s="1" t="s">
        <v>28</v>
      </c>
      <c r="K312" s="1">
        <v>3</v>
      </c>
      <c r="L312" s="1">
        <f t="shared" si="2"/>
        <v>35</v>
      </c>
      <c r="M312" s="1">
        <v>10</v>
      </c>
      <c r="N312" s="1">
        <v>14</v>
      </c>
      <c r="O312" s="1">
        <v>5</v>
      </c>
      <c r="P312" s="1">
        <v>3</v>
      </c>
      <c r="Q312" s="1">
        <v>4</v>
      </c>
      <c r="R312" s="1">
        <v>16</v>
      </c>
      <c r="S312" s="1">
        <v>9</v>
      </c>
      <c r="T312" s="1">
        <v>5</v>
      </c>
      <c r="U312" s="1" t="s">
        <v>28</v>
      </c>
      <c r="V312" s="1">
        <v>4</v>
      </c>
      <c r="W312" s="1">
        <f t="shared" si="3"/>
        <v>70</v>
      </c>
    </row>
    <row r="313" spans="1:23" ht="15.75" customHeight="1" x14ac:dyDescent="0.2">
      <c r="A313" s="1" t="s">
        <v>334</v>
      </c>
      <c r="B313" s="1">
        <v>4</v>
      </c>
      <c r="C313" s="1">
        <v>9</v>
      </c>
      <c r="D313" s="1">
        <v>2</v>
      </c>
      <c r="E313" s="1">
        <v>1</v>
      </c>
      <c r="F313" s="1">
        <v>6</v>
      </c>
      <c r="G313" s="1">
        <v>3</v>
      </c>
      <c r="H313" s="1">
        <v>3</v>
      </c>
      <c r="I313" s="1">
        <v>1</v>
      </c>
      <c r="J313" s="1">
        <v>3</v>
      </c>
      <c r="K313" s="1">
        <v>7</v>
      </c>
      <c r="L313" s="1">
        <f t="shared" si="2"/>
        <v>39</v>
      </c>
      <c r="M313" s="1">
        <v>5</v>
      </c>
      <c r="N313" s="1">
        <v>4</v>
      </c>
      <c r="O313" s="1">
        <v>3</v>
      </c>
      <c r="P313" s="1">
        <v>1</v>
      </c>
      <c r="Q313" s="1">
        <v>3</v>
      </c>
      <c r="R313" s="1">
        <v>2</v>
      </c>
      <c r="S313" s="1">
        <v>1</v>
      </c>
      <c r="T313" s="1">
        <v>3</v>
      </c>
      <c r="U313" s="1">
        <v>1</v>
      </c>
      <c r="V313" s="1">
        <v>30</v>
      </c>
      <c r="W313" s="1">
        <f t="shared" si="3"/>
        <v>53</v>
      </c>
    </row>
    <row r="314" spans="1:23" ht="15.75" customHeight="1" x14ac:dyDescent="0.2">
      <c r="A314" s="1" t="s">
        <v>335</v>
      </c>
      <c r="B314" s="1">
        <v>3</v>
      </c>
      <c r="C314" s="1">
        <v>2</v>
      </c>
      <c r="D314" s="1">
        <v>4</v>
      </c>
      <c r="E314" s="1">
        <v>3</v>
      </c>
      <c r="F314" s="1">
        <v>7</v>
      </c>
      <c r="G314" s="1">
        <v>10</v>
      </c>
      <c r="H314" s="1">
        <v>6</v>
      </c>
      <c r="I314" s="1">
        <v>2</v>
      </c>
      <c r="J314" s="1">
        <v>5</v>
      </c>
      <c r="K314" s="1">
        <v>5</v>
      </c>
      <c r="L314" s="1">
        <f t="shared" si="2"/>
        <v>47</v>
      </c>
      <c r="M314" s="1">
        <v>9</v>
      </c>
      <c r="N314" s="1">
        <v>2</v>
      </c>
      <c r="O314" s="1" t="s">
        <v>28</v>
      </c>
      <c r="P314" s="1">
        <v>7</v>
      </c>
      <c r="Q314" s="1">
        <v>12</v>
      </c>
      <c r="R314" s="1">
        <v>1</v>
      </c>
      <c r="S314" s="1">
        <v>2</v>
      </c>
      <c r="T314" s="1">
        <v>5</v>
      </c>
      <c r="U314" s="1">
        <v>1</v>
      </c>
      <c r="V314" s="1">
        <v>15</v>
      </c>
      <c r="W314" s="1">
        <f t="shared" si="3"/>
        <v>54</v>
      </c>
    </row>
    <row r="315" spans="1:23" ht="15.75" customHeight="1" x14ac:dyDescent="0.2">
      <c r="A315" s="1" t="s">
        <v>336</v>
      </c>
      <c r="B315" s="1">
        <v>2</v>
      </c>
      <c r="C315" s="1" t="s">
        <v>28</v>
      </c>
      <c r="D315" s="1">
        <v>3</v>
      </c>
      <c r="E315" s="1">
        <v>1</v>
      </c>
      <c r="F315" s="1" t="s">
        <v>28</v>
      </c>
      <c r="G315" s="1" t="s">
        <v>28</v>
      </c>
      <c r="H315" s="1" t="s">
        <v>28</v>
      </c>
      <c r="I315" s="1">
        <v>1</v>
      </c>
      <c r="J315" s="1">
        <v>1</v>
      </c>
      <c r="K315" s="1" t="s">
        <v>28</v>
      </c>
      <c r="L315" s="1">
        <f t="shared" si="2"/>
        <v>8</v>
      </c>
      <c r="M315" s="1">
        <v>1</v>
      </c>
      <c r="N315" s="1" t="s">
        <v>28</v>
      </c>
      <c r="O315" s="1" t="s">
        <v>28</v>
      </c>
      <c r="P315" s="1" t="s">
        <v>28</v>
      </c>
      <c r="Q315" s="1">
        <v>1</v>
      </c>
      <c r="R315" s="1" t="s">
        <v>28</v>
      </c>
      <c r="S315" s="1" t="s">
        <v>28</v>
      </c>
      <c r="T315" s="1" t="s">
        <v>28</v>
      </c>
      <c r="U315" s="1" t="s">
        <v>28</v>
      </c>
      <c r="V315" s="1">
        <v>1</v>
      </c>
      <c r="W315" s="1">
        <f t="shared" si="3"/>
        <v>3</v>
      </c>
    </row>
    <row r="316" spans="1:23" ht="15.75" customHeight="1" x14ac:dyDescent="0.2">
      <c r="A316" s="1" t="s">
        <v>337</v>
      </c>
      <c r="B316" s="1">
        <v>5</v>
      </c>
      <c r="C316" s="1">
        <v>10</v>
      </c>
      <c r="D316" s="1">
        <v>9</v>
      </c>
      <c r="E316" s="1">
        <v>8</v>
      </c>
      <c r="F316" s="1">
        <v>3</v>
      </c>
      <c r="G316" s="1">
        <v>5</v>
      </c>
      <c r="H316" s="1">
        <v>10</v>
      </c>
      <c r="I316" s="1">
        <v>13</v>
      </c>
      <c r="J316" s="1">
        <v>14</v>
      </c>
      <c r="K316" s="1">
        <v>11</v>
      </c>
      <c r="L316" s="1">
        <f t="shared" si="2"/>
        <v>88</v>
      </c>
      <c r="M316" s="1">
        <v>9</v>
      </c>
      <c r="N316" s="1">
        <v>7</v>
      </c>
      <c r="O316" s="1">
        <v>37</v>
      </c>
      <c r="P316" s="1">
        <v>7</v>
      </c>
      <c r="Q316" s="1">
        <v>3</v>
      </c>
      <c r="R316" s="1">
        <v>12</v>
      </c>
      <c r="S316" s="1">
        <v>6</v>
      </c>
      <c r="T316" s="1">
        <v>6</v>
      </c>
      <c r="U316" s="1">
        <v>4</v>
      </c>
      <c r="V316" s="1">
        <v>8</v>
      </c>
      <c r="W316" s="1">
        <f t="shared" si="3"/>
        <v>99</v>
      </c>
    </row>
    <row r="317" spans="1:23" ht="15.75" customHeight="1" x14ac:dyDescent="0.2">
      <c r="A317" s="1" t="s">
        <v>338</v>
      </c>
      <c r="B317" s="1">
        <v>4</v>
      </c>
      <c r="C317" s="1">
        <v>6</v>
      </c>
      <c r="D317" s="1">
        <v>1</v>
      </c>
      <c r="E317" s="1">
        <v>3</v>
      </c>
      <c r="F317" s="1">
        <v>6</v>
      </c>
      <c r="G317" s="1">
        <v>5</v>
      </c>
      <c r="H317" s="1">
        <v>3</v>
      </c>
      <c r="I317" s="1">
        <v>3</v>
      </c>
      <c r="J317" s="1">
        <v>3</v>
      </c>
      <c r="K317" s="1">
        <v>4</v>
      </c>
      <c r="L317" s="1">
        <f t="shared" si="2"/>
        <v>38</v>
      </c>
      <c r="M317" s="1">
        <v>7</v>
      </c>
      <c r="N317" s="1">
        <v>10</v>
      </c>
      <c r="O317" s="1">
        <v>11</v>
      </c>
      <c r="P317" s="1">
        <v>19</v>
      </c>
      <c r="Q317" s="1">
        <v>9</v>
      </c>
      <c r="R317" s="1" t="s">
        <v>28</v>
      </c>
      <c r="S317" s="1" t="s">
        <v>28</v>
      </c>
      <c r="T317" s="1">
        <v>2</v>
      </c>
      <c r="U317" s="1">
        <v>2</v>
      </c>
      <c r="V317" s="1">
        <v>10</v>
      </c>
      <c r="W317" s="1">
        <f t="shared" si="3"/>
        <v>70</v>
      </c>
    </row>
    <row r="318" spans="1:23" ht="15.75" customHeight="1" x14ac:dyDescent="0.2">
      <c r="A318" s="1" t="s">
        <v>339</v>
      </c>
      <c r="B318" s="1">
        <v>3</v>
      </c>
      <c r="C318" s="1">
        <v>2</v>
      </c>
      <c r="D318" s="1">
        <v>2</v>
      </c>
      <c r="E318" s="1">
        <v>3</v>
      </c>
      <c r="F318" s="1">
        <v>1</v>
      </c>
      <c r="G318" s="1">
        <v>1</v>
      </c>
      <c r="H318" s="1">
        <v>2</v>
      </c>
      <c r="I318" s="1">
        <v>1</v>
      </c>
      <c r="J318" s="1" t="s">
        <v>28</v>
      </c>
      <c r="K318" s="1" t="s">
        <v>28</v>
      </c>
      <c r="L318" s="1">
        <f t="shared" si="2"/>
        <v>15</v>
      </c>
      <c r="M318" s="1" t="s">
        <v>28</v>
      </c>
      <c r="N318" s="1" t="s">
        <v>28</v>
      </c>
      <c r="O318" s="1">
        <v>2</v>
      </c>
      <c r="P318" s="1" t="s">
        <v>28</v>
      </c>
      <c r="Q318" s="1">
        <v>1</v>
      </c>
      <c r="R318" s="1" t="s">
        <v>28</v>
      </c>
      <c r="S318" s="1" t="s">
        <v>28</v>
      </c>
      <c r="T318" s="1" t="s">
        <v>28</v>
      </c>
      <c r="U318" s="1">
        <v>1</v>
      </c>
      <c r="V318" s="1" t="s">
        <v>28</v>
      </c>
      <c r="W318" s="1">
        <f t="shared" si="3"/>
        <v>4</v>
      </c>
    </row>
    <row r="319" spans="1:23" ht="15.75" customHeight="1" x14ac:dyDescent="0.2">
      <c r="A319" s="1" t="s">
        <v>340</v>
      </c>
      <c r="B319" s="1">
        <v>3</v>
      </c>
      <c r="C319" s="1">
        <v>3</v>
      </c>
      <c r="D319" s="1">
        <v>2</v>
      </c>
      <c r="E319" s="1">
        <v>1</v>
      </c>
      <c r="F319" s="1" t="s">
        <v>28</v>
      </c>
      <c r="G319" s="1" t="s">
        <v>28</v>
      </c>
      <c r="H319" s="1" t="s">
        <v>28</v>
      </c>
      <c r="I319" s="1">
        <v>2</v>
      </c>
      <c r="J319" s="1">
        <v>2</v>
      </c>
      <c r="K319" s="1">
        <v>3</v>
      </c>
      <c r="L319" s="1">
        <f t="shared" si="2"/>
        <v>16</v>
      </c>
      <c r="M319" s="1">
        <v>3</v>
      </c>
      <c r="N319" s="1" t="s">
        <v>28</v>
      </c>
      <c r="O319" s="1">
        <v>2</v>
      </c>
      <c r="P319" s="1">
        <v>1</v>
      </c>
      <c r="Q319" s="1">
        <v>3</v>
      </c>
      <c r="R319" s="1">
        <v>1</v>
      </c>
      <c r="S319" s="1" t="s">
        <v>28</v>
      </c>
      <c r="T319" s="1">
        <v>1</v>
      </c>
      <c r="U319" s="1">
        <v>3</v>
      </c>
      <c r="V319" s="1">
        <v>1</v>
      </c>
      <c r="W319" s="1">
        <f t="shared" si="3"/>
        <v>15</v>
      </c>
    </row>
    <row r="320" spans="1:23" ht="15.75" customHeight="1" x14ac:dyDescent="0.2">
      <c r="A320" s="1" t="s">
        <v>341</v>
      </c>
      <c r="B320" s="1">
        <v>1</v>
      </c>
      <c r="C320" s="1" t="s">
        <v>28</v>
      </c>
      <c r="D320" s="1">
        <v>1</v>
      </c>
      <c r="E320" s="1" t="s">
        <v>28</v>
      </c>
      <c r="F320" s="1">
        <v>1</v>
      </c>
      <c r="G320" s="1" t="s">
        <v>28</v>
      </c>
      <c r="H320" s="1" t="s">
        <v>28</v>
      </c>
      <c r="I320" s="1" t="s">
        <v>28</v>
      </c>
      <c r="J320" s="1" t="s">
        <v>28</v>
      </c>
      <c r="K320" s="1" t="s">
        <v>28</v>
      </c>
      <c r="L320" s="1">
        <f t="shared" si="2"/>
        <v>3</v>
      </c>
      <c r="M320" s="1">
        <v>2</v>
      </c>
      <c r="N320" s="1">
        <v>1</v>
      </c>
      <c r="O320" s="1" t="s">
        <v>28</v>
      </c>
      <c r="P320" s="1" t="s">
        <v>28</v>
      </c>
      <c r="Q320" s="1" t="s">
        <v>28</v>
      </c>
      <c r="R320" s="1">
        <v>1</v>
      </c>
      <c r="S320" s="1" t="s">
        <v>28</v>
      </c>
      <c r="T320" s="1" t="s">
        <v>28</v>
      </c>
      <c r="U320" s="1" t="s">
        <v>28</v>
      </c>
      <c r="V320" s="1">
        <v>2</v>
      </c>
      <c r="W320" s="1">
        <f t="shared" si="3"/>
        <v>6</v>
      </c>
    </row>
    <row r="321" spans="1:23" ht="15.75" customHeight="1" x14ac:dyDescent="0.2">
      <c r="A321" s="1" t="s">
        <v>342</v>
      </c>
      <c r="B321" s="1">
        <v>2</v>
      </c>
      <c r="C321" s="1">
        <v>1</v>
      </c>
      <c r="D321" s="1">
        <v>2</v>
      </c>
      <c r="E321" s="1" t="s">
        <v>28</v>
      </c>
      <c r="F321" s="1">
        <v>2</v>
      </c>
      <c r="G321" s="1" t="s">
        <v>28</v>
      </c>
      <c r="H321" s="1">
        <v>1</v>
      </c>
      <c r="I321" s="1" t="s">
        <v>28</v>
      </c>
      <c r="J321" s="1">
        <v>1</v>
      </c>
      <c r="K321" s="1">
        <v>1</v>
      </c>
      <c r="L321" s="1">
        <f t="shared" si="2"/>
        <v>10</v>
      </c>
      <c r="M321" s="1" t="s">
        <v>28</v>
      </c>
      <c r="N321" s="1">
        <v>3</v>
      </c>
      <c r="O321" s="1" t="s">
        <v>28</v>
      </c>
      <c r="P321" s="1">
        <v>3</v>
      </c>
      <c r="Q321" s="1" t="s">
        <v>28</v>
      </c>
      <c r="R321" s="1" t="s">
        <v>28</v>
      </c>
      <c r="S321" s="1">
        <v>3</v>
      </c>
      <c r="T321" s="1" t="s">
        <v>28</v>
      </c>
      <c r="U321" s="1">
        <v>1</v>
      </c>
      <c r="V321" s="1">
        <v>1</v>
      </c>
      <c r="W321" s="1">
        <f t="shared" si="3"/>
        <v>11</v>
      </c>
    </row>
    <row r="322" spans="1:23" ht="15.75" customHeight="1" x14ac:dyDescent="0.2">
      <c r="A322" s="1" t="s">
        <v>343</v>
      </c>
      <c r="B322" s="1">
        <v>1</v>
      </c>
      <c r="C322" s="1">
        <v>6</v>
      </c>
      <c r="D322" s="1">
        <v>1</v>
      </c>
      <c r="E322" s="1">
        <v>1</v>
      </c>
      <c r="F322" s="1">
        <v>2</v>
      </c>
      <c r="G322" s="1">
        <v>3</v>
      </c>
      <c r="H322" s="1">
        <v>1</v>
      </c>
      <c r="I322" s="1">
        <v>4</v>
      </c>
      <c r="J322" s="1">
        <v>3</v>
      </c>
      <c r="K322" s="1">
        <v>11</v>
      </c>
      <c r="L322" s="1">
        <f t="shared" si="2"/>
        <v>33</v>
      </c>
      <c r="M322" s="1">
        <v>8</v>
      </c>
      <c r="N322" s="1">
        <v>7</v>
      </c>
      <c r="O322" s="1" t="s">
        <v>28</v>
      </c>
      <c r="P322" s="1">
        <v>8</v>
      </c>
      <c r="Q322" s="1">
        <v>1</v>
      </c>
      <c r="R322" s="1">
        <v>2</v>
      </c>
      <c r="S322" s="1">
        <v>1</v>
      </c>
      <c r="T322" s="1">
        <v>3</v>
      </c>
      <c r="U322" s="1">
        <v>21</v>
      </c>
      <c r="V322" s="1">
        <v>10</v>
      </c>
      <c r="W322" s="1">
        <f t="shared" si="3"/>
        <v>61</v>
      </c>
    </row>
    <row r="323" spans="1:23" ht="15.75" customHeight="1" x14ac:dyDescent="0.2">
      <c r="A323" s="1" t="s">
        <v>344</v>
      </c>
      <c r="B323" s="1">
        <v>31</v>
      </c>
      <c r="C323" s="1">
        <v>12</v>
      </c>
      <c r="D323" s="1">
        <v>5</v>
      </c>
      <c r="E323" s="1">
        <v>12</v>
      </c>
      <c r="F323" s="1">
        <v>10</v>
      </c>
      <c r="G323" s="1">
        <v>16</v>
      </c>
      <c r="H323" s="1">
        <v>13</v>
      </c>
      <c r="I323" s="1">
        <v>4</v>
      </c>
      <c r="J323" s="1">
        <v>16</v>
      </c>
      <c r="K323" s="1">
        <v>6</v>
      </c>
      <c r="L323" s="1">
        <f t="shared" si="2"/>
        <v>125</v>
      </c>
      <c r="M323" s="1">
        <v>12</v>
      </c>
      <c r="N323" s="1">
        <v>4</v>
      </c>
      <c r="O323" s="1">
        <v>16</v>
      </c>
      <c r="P323" s="1">
        <v>16</v>
      </c>
      <c r="Q323" s="1">
        <v>10</v>
      </c>
      <c r="R323" s="1">
        <v>10</v>
      </c>
      <c r="S323" s="1">
        <v>23</v>
      </c>
      <c r="T323" s="1">
        <v>13</v>
      </c>
      <c r="U323" s="1">
        <v>17</v>
      </c>
      <c r="V323" s="1">
        <v>21</v>
      </c>
      <c r="W323" s="1">
        <f t="shared" si="3"/>
        <v>142</v>
      </c>
    </row>
    <row r="324" spans="1:23" ht="15.75" customHeight="1" x14ac:dyDescent="0.2">
      <c r="A324" s="1" t="s">
        <v>345</v>
      </c>
      <c r="B324" s="1">
        <v>1</v>
      </c>
      <c r="C324" s="1">
        <v>1</v>
      </c>
      <c r="D324" s="1" t="s">
        <v>28</v>
      </c>
      <c r="E324" s="1" t="s">
        <v>28</v>
      </c>
      <c r="F324" s="1" t="s">
        <v>28</v>
      </c>
      <c r="G324" s="1">
        <v>1</v>
      </c>
      <c r="H324" s="1" t="s">
        <v>28</v>
      </c>
      <c r="I324" s="1">
        <v>3</v>
      </c>
      <c r="J324" s="1" t="s">
        <v>28</v>
      </c>
      <c r="K324" s="1">
        <v>2</v>
      </c>
      <c r="L324" s="1">
        <f t="shared" si="2"/>
        <v>8</v>
      </c>
      <c r="M324" s="1">
        <v>1</v>
      </c>
      <c r="N324" s="1">
        <v>1</v>
      </c>
      <c r="O324" s="1">
        <v>1</v>
      </c>
      <c r="P324" s="1">
        <v>2</v>
      </c>
      <c r="Q324" s="1">
        <v>1</v>
      </c>
      <c r="R324" s="1" t="s">
        <v>28</v>
      </c>
      <c r="S324" s="1" t="s">
        <v>28</v>
      </c>
      <c r="T324" s="1">
        <v>1</v>
      </c>
      <c r="U324" s="1" t="s">
        <v>28</v>
      </c>
      <c r="V324" s="1" t="s">
        <v>28</v>
      </c>
      <c r="W324" s="1">
        <f t="shared" si="3"/>
        <v>7</v>
      </c>
    </row>
    <row r="325" spans="1:23" ht="15.75" customHeight="1" x14ac:dyDescent="0.2">
      <c r="A325" s="1" t="s">
        <v>346</v>
      </c>
      <c r="B325" s="1" t="s">
        <v>28</v>
      </c>
      <c r="C325" s="1">
        <v>1</v>
      </c>
      <c r="D325" s="1">
        <v>1</v>
      </c>
      <c r="E325" s="1" t="s">
        <v>28</v>
      </c>
      <c r="F325" s="1" t="s">
        <v>28</v>
      </c>
      <c r="G325" s="1">
        <v>1</v>
      </c>
      <c r="H325" s="1">
        <v>1</v>
      </c>
      <c r="I325" s="1" t="s">
        <v>28</v>
      </c>
      <c r="J325" s="1" t="s">
        <v>28</v>
      </c>
      <c r="K325" s="1">
        <v>1</v>
      </c>
      <c r="L325" s="1">
        <f t="shared" si="2"/>
        <v>5</v>
      </c>
      <c r="M325" s="1">
        <v>1</v>
      </c>
      <c r="N325" s="1">
        <v>2</v>
      </c>
      <c r="O325" s="1">
        <v>1</v>
      </c>
      <c r="P325" s="1" t="s">
        <v>28</v>
      </c>
      <c r="Q325" s="1">
        <v>1</v>
      </c>
      <c r="R325" s="1">
        <v>1</v>
      </c>
      <c r="S325" s="1">
        <v>1</v>
      </c>
      <c r="T325" s="1" t="s">
        <v>28</v>
      </c>
      <c r="U325" s="1" t="s">
        <v>28</v>
      </c>
      <c r="V325" s="1">
        <v>1</v>
      </c>
      <c r="W325" s="1">
        <f t="shared" si="3"/>
        <v>8</v>
      </c>
    </row>
    <row r="326" spans="1:23" ht="15.75" customHeight="1" x14ac:dyDescent="0.2">
      <c r="A326" s="1" t="s">
        <v>347</v>
      </c>
      <c r="B326" s="1">
        <v>2</v>
      </c>
      <c r="C326" s="1">
        <v>5</v>
      </c>
      <c r="D326" s="1">
        <v>5</v>
      </c>
      <c r="E326" s="1">
        <v>5</v>
      </c>
      <c r="F326" s="1">
        <v>7</v>
      </c>
      <c r="G326" s="1">
        <v>2</v>
      </c>
      <c r="H326" s="1">
        <v>6</v>
      </c>
      <c r="I326" s="1">
        <v>5</v>
      </c>
      <c r="J326" s="1">
        <v>6</v>
      </c>
      <c r="K326" s="1">
        <v>3</v>
      </c>
      <c r="L326" s="1">
        <f t="shared" si="2"/>
        <v>46</v>
      </c>
      <c r="M326" s="1">
        <v>9</v>
      </c>
      <c r="N326" s="1">
        <v>2</v>
      </c>
      <c r="O326" s="1">
        <v>10</v>
      </c>
      <c r="P326" s="1">
        <v>9</v>
      </c>
      <c r="Q326" s="1">
        <v>1</v>
      </c>
      <c r="R326" s="1">
        <v>1</v>
      </c>
      <c r="S326" s="1">
        <v>2</v>
      </c>
      <c r="T326" s="1">
        <v>1</v>
      </c>
      <c r="U326" s="1">
        <v>2</v>
      </c>
      <c r="V326" s="1">
        <v>8</v>
      </c>
      <c r="W326" s="1">
        <f t="shared" si="3"/>
        <v>45</v>
      </c>
    </row>
    <row r="327" spans="1:23" ht="15.75" customHeight="1" x14ac:dyDescent="0.2">
      <c r="A327" s="1" t="s">
        <v>348</v>
      </c>
      <c r="B327" s="1">
        <v>1</v>
      </c>
      <c r="C327" s="1" t="s">
        <v>28</v>
      </c>
      <c r="D327" s="1">
        <v>6</v>
      </c>
      <c r="E327" s="1" t="s">
        <v>28</v>
      </c>
      <c r="F327" s="1">
        <v>1</v>
      </c>
      <c r="G327" s="1">
        <v>2</v>
      </c>
      <c r="H327" s="1">
        <v>4</v>
      </c>
      <c r="I327" s="1">
        <v>3</v>
      </c>
      <c r="J327" s="1">
        <v>2</v>
      </c>
      <c r="K327" s="1">
        <v>3</v>
      </c>
      <c r="L327" s="1">
        <f t="shared" si="2"/>
        <v>22</v>
      </c>
      <c r="M327" s="1">
        <v>1</v>
      </c>
      <c r="N327" s="1" t="s">
        <v>28</v>
      </c>
      <c r="O327" s="1">
        <v>3</v>
      </c>
      <c r="P327" s="1" t="s">
        <v>28</v>
      </c>
      <c r="Q327" s="1" t="s">
        <v>28</v>
      </c>
      <c r="R327" s="1">
        <v>4</v>
      </c>
      <c r="S327" s="1">
        <v>1</v>
      </c>
      <c r="T327" s="1" t="s">
        <v>28</v>
      </c>
      <c r="U327" s="1">
        <v>2</v>
      </c>
      <c r="V327" s="1">
        <v>1</v>
      </c>
      <c r="W327" s="1">
        <f t="shared" si="3"/>
        <v>12</v>
      </c>
    </row>
    <row r="328" spans="1:23" ht="15.75" customHeight="1" x14ac:dyDescent="0.2">
      <c r="A328" s="1" t="s">
        <v>349</v>
      </c>
      <c r="B328" s="1">
        <v>1</v>
      </c>
      <c r="C328" s="1">
        <v>1</v>
      </c>
      <c r="D328" s="1">
        <v>3</v>
      </c>
      <c r="E328" s="1" t="s">
        <v>28</v>
      </c>
      <c r="F328" s="1" t="s">
        <v>28</v>
      </c>
      <c r="G328" s="1">
        <v>1</v>
      </c>
      <c r="H328" s="1">
        <v>1</v>
      </c>
      <c r="I328" s="1" t="s">
        <v>28</v>
      </c>
      <c r="J328" s="1">
        <v>1</v>
      </c>
      <c r="K328" s="1">
        <v>2</v>
      </c>
      <c r="L328" s="1">
        <f t="shared" si="2"/>
        <v>10</v>
      </c>
      <c r="M328" s="1">
        <v>1</v>
      </c>
      <c r="N328" s="1">
        <v>1</v>
      </c>
      <c r="O328" s="1">
        <v>1</v>
      </c>
      <c r="P328" s="1" t="s">
        <v>28</v>
      </c>
      <c r="Q328" s="1">
        <v>2</v>
      </c>
      <c r="R328" s="1">
        <v>3</v>
      </c>
      <c r="S328" s="1">
        <v>2</v>
      </c>
      <c r="T328" s="1" t="s">
        <v>28</v>
      </c>
      <c r="U328" s="1">
        <v>1</v>
      </c>
      <c r="V328" s="1" t="s">
        <v>28</v>
      </c>
      <c r="W328" s="1">
        <f t="shared" si="3"/>
        <v>11</v>
      </c>
    </row>
    <row r="329" spans="1:23" ht="15.75" customHeight="1" x14ac:dyDescent="0.2">
      <c r="A329" s="1" t="s">
        <v>350</v>
      </c>
      <c r="B329" s="1" t="s">
        <v>28</v>
      </c>
      <c r="C329" s="1">
        <v>1</v>
      </c>
      <c r="D329" s="1">
        <v>4</v>
      </c>
      <c r="E329" s="1">
        <v>1</v>
      </c>
      <c r="F329" s="1">
        <v>36</v>
      </c>
      <c r="G329" s="1">
        <v>1</v>
      </c>
      <c r="H329" s="1">
        <v>2</v>
      </c>
      <c r="I329" s="1">
        <v>2</v>
      </c>
      <c r="J329" s="1">
        <v>1</v>
      </c>
      <c r="K329" s="1">
        <v>1</v>
      </c>
      <c r="L329" s="1">
        <f t="shared" si="2"/>
        <v>49</v>
      </c>
      <c r="M329" s="1">
        <v>4</v>
      </c>
      <c r="N329" s="1">
        <v>2</v>
      </c>
      <c r="O329" s="1">
        <v>2</v>
      </c>
      <c r="P329" s="1" t="s">
        <v>28</v>
      </c>
      <c r="Q329" s="1" t="s">
        <v>28</v>
      </c>
      <c r="R329" s="1">
        <v>1</v>
      </c>
      <c r="S329" s="1">
        <v>2</v>
      </c>
      <c r="T329" s="1" t="s">
        <v>28</v>
      </c>
      <c r="U329" s="1" t="s">
        <v>28</v>
      </c>
      <c r="V329" s="1" t="s">
        <v>28</v>
      </c>
      <c r="W329" s="1">
        <f t="shared" si="3"/>
        <v>11</v>
      </c>
    </row>
    <row r="330" spans="1:23" ht="15.75" customHeight="1" x14ac:dyDescent="0.2">
      <c r="A330" s="1" t="s">
        <v>351</v>
      </c>
      <c r="B330" s="1">
        <v>2</v>
      </c>
      <c r="C330" s="1">
        <v>1</v>
      </c>
      <c r="D330" s="1">
        <v>3</v>
      </c>
      <c r="E330" s="1">
        <v>1</v>
      </c>
      <c r="F330" s="1">
        <v>2</v>
      </c>
      <c r="G330" s="1">
        <v>2</v>
      </c>
      <c r="H330" s="1">
        <v>1</v>
      </c>
      <c r="I330" s="1">
        <v>1</v>
      </c>
      <c r="J330" s="1">
        <v>3</v>
      </c>
      <c r="K330" s="1">
        <v>5</v>
      </c>
      <c r="L330" s="1">
        <f t="shared" si="2"/>
        <v>21</v>
      </c>
      <c r="M330" s="1">
        <v>2</v>
      </c>
      <c r="N330" s="1">
        <v>4</v>
      </c>
      <c r="O330" s="1">
        <v>3</v>
      </c>
      <c r="P330" s="1">
        <v>1</v>
      </c>
      <c r="Q330" s="1">
        <v>1</v>
      </c>
      <c r="R330" s="1">
        <v>1</v>
      </c>
      <c r="S330" s="1">
        <v>3</v>
      </c>
      <c r="T330" s="1">
        <v>1</v>
      </c>
      <c r="U330" s="1">
        <v>2</v>
      </c>
      <c r="V330" s="1">
        <v>1</v>
      </c>
      <c r="W330" s="1">
        <f t="shared" si="3"/>
        <v>19</v>
      </c>
    </row>
    <row r="331" spans="1:23" ht="15.75" customHeight="1" x14ac:dyDescent="0.2">
      <c r="A331" s="1" t="s">
        <v>352</v>
      </c>
      <c r="B331" s="1">
        <v>12</v>
      </c>
      <c r="C331" s="1">
        <v>5</v>
      </c>
      <c r="D331" s="1">
        <v>12</v>
      </c>
      <c r="E331" s="1">
        <v>20</v>
      </c>
      <c r="F331" s="1">
        <v>5</v>
      </c>
      <c r="G331" s="1">
        <v>3</v>
      </c>
      <c r="H331" s="1">
        <v>4</v>
      </c>
      <c r="I331" s="1">
        <v>5</v>
      </c>
      <c r="J331" s="1">
        <v>22</v>
      </c>
      <c r="K331" s="1">
        <v>19</v>
      </c>
      <c r="L331" s="1">
        <f t="shared" si="2"/>
        <v>107</v>
      </c>
      <c r="M331" s="1">
        <v>8</v>
      </c>
      <c r="N331" s="1">
        <v>6</v>
      </c>
      <c r="O331" s="1">
        <v>19</v>
      </c>
      <c r="P331" s="1">
        <v>16</v>
      </c>
      <c r="Q331" s="1">
        <v>8</v>
      </c>
      <c r="R331" s="1">
        <v>12</v>
      </c>
      <c r="S331" s="1">
        <v>5</v>
      </c>
      <c r="T331" s="1">
        <v>8</v>
      </c>
      <c r="U331" s="1">
        <v>2</v>
      </c>
      <c r="V331" s="1">
        <v>12</v>
      </c>
      <c r="W331" s="1">
        <f t="shared" si="3"/>
        <v>96</v>
      </c>
    </row>
    <row r="332" spans="1:23" ht="15.75" customHeight="1" x14ac:dyDescent="0.2">
      <c r="A332" s="1" t="s">
        <v>353</v>
      </c>
      <c r="B332" s="1" t="s">
        <v>28</v>
      </c>
      <c r="C332" s="1" t="s">
        <v>28</v>
      </c>
      <c r="D332" s="1">
        <v>2</v>
      </c>
      <c r="E332" s="1" t="s">
        <v>28</v>
      </c>
      <c r="F332" s="1">
        <v>1</v>
      </c>
      <c r="G332" s="1" t="s">
        <v>28</v>
      </c>
      <c r="H332" s="1">
        <v>3</v>
      </c>
      <c r="I332" s="1">
        <v>1</v>
      </c>
      <c r="J332" s="1">
        <v>1</v>
      </c>
      <c r="K332" s="1">
        <v>2</v>
      </c>
      <c r="L332" s="1">
        <f t="shared" si="2"/>
        <v>10</v>
      </c>
      <c r="M332" s="1">
        <v>2</v>
      </c>
      <c r="N332" s="1" t="s">
        <v>28</v>
      </c>
      <c r="O332" s="1" t="s">
        <v>28</v>
      </c>
      <c r="P332" s="1" t="s">
        <v>28</v>
      </c>
      <c r="Q332" s="1" t="s">
        <v>28</v>
      </c>
      <c r="R332" s="1">
        <v>3</v>
      </c>
      <c r="S332" s="1" t="s">
        <v>28</v>
      </c>
      <c r="T332" s="1" t="s">
        <v>28</v>
      </c>
      <c r="U332" s="1" t="s">
        <v>28</v>
      </c>
      <c r="V332" s="1" t="s">
        <v>28</v>
      </c>
      <c r="W332" s="1">
        <f t="shared" si="3"/>
        <v>5</v>
      </c>
    </row>
    <row r="333" spans="1:23" ht="15.75" customHeight="1" x14ac:dyDescent="0.2">
      <c r="A333" s="1" t="s">
        <v>354</v>
      </c>
      <c r="B333" s="1">
        <v>7</v>
      </c>
      <c r="C333" s="1" t="s">
        <v>28</v>
      </c>
      <c r="D333" s="1">
        <v>1</v>
      </c>
      <c r="E333" s="1" t="s">
        <v>28</v>
      </c>
      <c r="F333" s="1">
        <v>4</v>
      </c>
      <c r="G333" s="1">
        <v>2</v>
      </c>
      <c r="H333" s="1">
        <v>1</v>
      </c>
      <c r="I333" s="1" t="s">
        <v>28</v>
      </c>
      <c r="J333" s="1" t="s">
        <v>28</v>
      </c>
      <c r="K333" s="1">
        <v>1</v>
      </c>
      <c r="L333" s="1">
        <f t="shared" si="2"/>
        <v>16</v>
      </c>
      <c r="M333" s="1" t="s">
        <v>28</v>
      </c>
      <c r="N333" s="1" t="s">
        <v>28</v>
      </c>
      <c r="O333" s="1">
        <v>1</v>
      </c>
      <c r="P333" s="1">
        <v>1</v>
      </c>
      <c r="Q333" s="1" t="s">
        <v>28</v>
      </c>
      <c r="R333" s="1">
        <v>1</v>
      </c>
      <c r="S333" s="1">
        <v>1</v>
      </c>
      <c r="T333" s="1" t="s">
        <v>28</v>
      </c>
      <c r="U333" s="1" t="s">
        <v>28</v>
      </c>
      <c r="V333" s="1" t="s">
        <v>28</v>
      </c>
      <c r="W333" s="1">
        <f t="shared" si="3"/>
        <v>4</v>
      </c>
    </row>
    <row r="334" spans="1:23" ht="15.75" customHeight="1" x14ac:dyDescent="0.2">
      <c r="A334" s="1" t="s">
        <v>355</v>
      </c>
      <c r="B334" s="1">
        <v>4</v>
      </c>
      <c r="C334" s="1">
        <v>4</v>
      </c>
      <c r="D334" s="1">
        <v>3</v>
      </c>
      <c r="E334" s="1">
        <v>1</v>
      </c>
      <c r="F334" s="1">
        <v>2</v>
      </c>
      <c r="G334" s="1">
        <v>2</v>
      </c>
      <c r="H334" s="1">
        <v>2</v>
      </c>
      <c r="I334" s="1" t="s">
        <v>28</v>
      </c>
      <c r="J334" s="1">
        <v>1</v>
      </c>
      <c r="K334" s="1">
        <v>1</v>
      </c>
      <c r="L334" s="1">
        <f t="shared" si="2"/>
        <v>20</v>
      </c>
      <c r="M334" s="1">
        <v>3</v>
      </c>
      <c r="N334" s="1">
        <v>6</v>
      </c>
      <c r="O334" s="1">
        <v>6</v>
      </c>
      <c r="P334" s="1">
        <v>14</v>
      </c>
      <c r="Q334" s="1">
        <v>1</v>
      </c>
      <c r="R334" s="1">
        <v>1</v>
      </c>
      <c r="S334" s="1" t="s">
        <v>28</v>
      </c>
      <c r="T334" s="1" t="s">
        <v>28</v>
      </c>
      <c r="U334" s="1">
        <v>1</v>
      </c>
      <c r="V334" s="1" t="s">
        <v>28</v>
      </c>
      <c r="W334" s="1">
        <f t="shared" si="3"/>
        <v>32</v>
      </c>
    </row>
    <row r="335" spans="1:23" ht="15.75" customHeight="1" x14ac:dyDescent="0.2">
      <c r="A335" s="1" t="s">
        <v>356</v>
      </c>
      <c r="B335" s="1">
        <v>12</v>
      </c>
      <c r="C335" s="1">
        <v>26</v>
      </c>
      <c r="D335" s="1">
        <v>14</v>
      </c>
      <c r="E335" s="1">
        <v>18</v>
      </c>
      <c r="F335" s="1">
        <v>12</v>
      </c>
      <c r="G335" s="1">
        <v>13</v>
      </c>
      <c r="H335" s="1">
        <v>14</v>
      </c>
      <c r="I335" s="1">
        <v>12</v>
      </c>
      <c r="J335" s="1">
        <v>9</v>
      </c>
      <c r="K335" s="1">
        <v>17</v>
      </c>
      <c r="L335" s="1">
        <f t="shared" si="2"/>
        <v>147</v>
      </c>
      <c r="M335" s="1">
        <v>21</v>
      </c>
      <c r="N335" s="1">
        <v>16</v>
      </c>
      <c r="O335" s="1">
        <v>19</v>
      </c>
      <c r="P335" s="1">
        <v>20</v>
      </c>
      <c r="Q335" s="1">
        <v>20</v>
      </c>
      <c r="R335" s="1">
        <v>22</v>
      </c>
      <c r="S335" s="1">
        <v>19</v>
      </c>
      <c r="T335" s="1">
        <v>12</v>
      </c>
      <c r="U335" s="1">
        <v>14</v>
      </c>
      <c r="V335" s="1">
        <v>19</v>
      </c>
      <c r="W335" s="1">
        <f t="shared" si="3"/>
        <v>182</v>
      </c>
    </row>
    <row r="336" spans="1:23" ht="15.75" customHeight="1" x14ac:dyDescent="0.2">
      <c r="A336" s="1" t="s">
        <v>357</v>
      </c>
      <c r="B336" s="1">
        <v>2</v>
      </c>
      <c r="C336" s="1">
        <v>3</v>
      </c>
      <c r="D336" s="1">
        <v>3</v>
      </c>
      <c r="E336" s="1">
        <v>1</v>
      </c>
      <c r="F336" s="1">
        <v>2</v>
      </c>
      <c r="G336" s="1">
        <v>2</v>
      </c>
      <c r="H336" s="1" t="s">
        <v>28</v>
      </c>
      <c r="I336" s="1">
        <v>1</v>
      </c>
      <c r="J336" s="1">
        <v>1</v>
      </c>
      <c r="K336" s="1">
        <v>4</v>
      </c>
      <c r="L336" s="1">
        <f t="shared" si="2"/>
        <v>19</v>
      </c>
      <c r="M336" s="1">
        <v>7</v>
      </c>
      <c r="N336" s="1">
        <v>4</v>
      </c>
      <c r="O336" s="1">
        <v>4</v>
      </c>
      <c r="P336" s="1">
        <v>1</v>
      </c>
      <c r="Q336" s="1">
        <v>2</v>
      </c>
      <c r="R336" s="1">
        <v>3</v>
      </c>
      <c r="S336" s="1">
        <v>2</v>
      </c>
      <c r="T336" s="1" t="s">
        <v>28</v>
      </c>
      <c r="U336" s="1">
        <v>1</v>
      </c>
      <c r="V336" s="1">
        <v>4</v>
      </c>
      <c r="W336" s="1">
        <f t="shared" si="3"/>
        <v>28</v>
      </c>
    </row>
    <row r="337" spans="1:23" ht="15.75" customHeight="1" x14ac:dyDescent="0.2">
      <c r="A337" s="1" t="s">
        <v>358</v>
      </c>
      <c r="B337" s="1">
        <v>2</v>
      </c>
      <c r="C337" s="1">
        <v>3</v>
      </c>
      <c r="D337" s="1">
        <v>2</v>
      </c>
      <c r="E337" s="1">
        <v>4</v>
      </c>
      <c r="F337" s="1">
        <v>1</v>
      </c>
      <c r="G337" s="1">
        <v>4</v>
      </c>
      <c r="H337" s="1">
        <v>9</v>
      </c>
      <c r="I337" s="1">
        <v>5</v>
      </c>
      <c r="J337" s="1">
        <v>4</v>
      </c>
      <c r="K337" s="1">
        <v>9</v>
      </c>
      <c r="L337" s="1">
        <f t="shared" si="2"/>
        <v>43</v>
      </c>
      <c r="M337" s="1">
        <v>18</v>
      </c>
      <c r="N337" s="1" t="s">
        <v>28</v>
      </c>
      <c r="O337" s="1" t="s">
        <v>28</v>
      </c>
      <c r="P337" s="1">
        <v>2</v>
      </c>
      <c r="Q337" s="1">
        <v>3</v>
      </c>
      <c r="R337" s="1">
        <v>5</v>
      </c>
      <c r="S337" s="1">
        <v>6</v>
      </c>
      <c r="T337" s="1" t="s">
        <v>28</v>
      </c>
      <c r="U337" s="1">
        <v>6</v>
      </c>
      <c r="V337" s="1" t="s">
        <v>28</v>
      </c>
      <c r="W337" s="1">
        <f t="shared" si="3"/>
        <v>40</v>
      </c>
    </row>
    <row r="338" spans="1:23" ht="15.75" customHeight="1" x14ac:dyDescent="0.2">
      <c r="A338" s="1" t="s">
        <v>359</v>
      </c>
      <c r="B338" s="1">
        <v>2</v>
      </c>
      <c r="C338" s="1">
        <v>1</v>
      </c>
      <c r="D338" s="1">
        <v>1</v>
      </c>
      <c r="E338" s="1" t="s">
        <v>28</v>
      </c>
      <c r="F338" s="1">
        <v>6</v>
      </c>
      <c r="G338" s="1">
        <v>3</v>
      </c>
      <c r="H338" s="1">
        <v>4</v>
      </c>
      <c r="I338" s="1">
        <v>5</v>
      </c>
      <c r="J338" s="1">
        <v>1</v>
      </c>
      <c r="K338" s="1">
        <v>1</v>
      </c>
      <c r="L338" s="1">
        <f t="shared" si="2"/>
        <v>24</v>
      </c>
      <c r="M338" s="1">
        <v>1</v>
      </c>
      <c r="N338" s="1">
        <v>2</v>
      </c>
      <c r="O338" s="1" t="s">
        <v>28</v>
      </c>
      <c r="P338" s="1">
        <v>8</v>
      </c>
      <c r="Q338" s="1">
        <v>4</v>
      </c>
      <c r="R338" s="1">
        <v>2</v>
      </c>
      <c r="S338" s="1">
        <v>4</v>
      </c>
      <c r="T338" s="1">
        <v>2</v>
      </c>
      <c r="U338" s="1">
        <v>2</v>
      </c>
      <c r="V338" s="1">
        <v>2</v>
      </c>
      <c r="W338" s="1">
        <f t="shared" si="3"/>
        <v>27</v>
      </c>
    </row>
    <row r="339" spans="1:23" ht="15.75" customHeight="1" x14ac:dyDescent="0.2">
      <c r="A339" s="1" t="s">
        <v>360</v>
      </c>
      <c r="B339" s="1">
        <v>10</v>
      </c>
      <c r="C339" s="1">
        <v>11</v>
      </c>
      <c r="D339" s="1">
        <v>19</v>
      </c>
      <c r="E339" s="1">
        <v>13</v>
      </c>
      <c r="F339" s="1">
        <v>17</v>
      </c>
      <c r="G339" s="1">
        <v>11</v>
      </c>
      <c r="H339" s="1">
        <v>17</v>
      </c>
      <c r="I339" s="1">
        <v>5</v>
      </c>
      <c r="J339" s="1">
        <v>12</v>
      </c>
      <c r="K339" s="1">
        <v>12</v>
      </c>
      <c r="L339" s="1">
        <f t="shared" si="2"/>
        <v>127</v>
      </c>
      <c r="M339" s="1">
        <v>3</v>
      </c>
      <c r="N339" s="1">
        <v>8</v>
      </c>
      <c r="O339" s="1">
        <v>12</v>
      </c>
      <c r="P339" s="1">
        <v>5</v>
      </c>
      <c r="Q339" s="1">
        <v>8</v>
      </c>
      <c r="R339" s="1">
        <v>7</v>
      </c>
      <c r="S339" s="1">
        <v>7</v>
      </c>
      <c r="T339" s="1">
        <v>6</v>
      </c>
      <c r="U339" s="1">
        <v>8</v>
      </c>
      <c r="V339" s="1">
        <v>11</v>
      </c>
      <c r="W339" s="1">
        <f t="shared" si="3"/>
        <v>75</v>
      </c>
    </row>
    <row r="340" spans="1:23" ht="15.75" customHeight="1" x14ac:dyDescent="0.2">
      <c r="A340" s="1" t="s">
        <v>361</v>
      </c>
      <c r="B340" s="1">
        <v>7</v>
      </c>
      <c r="C340" s="1">
        <v>4</v>
      </c>
      <c r="D340" s="1">
        <v>3</v>
      </c>
      <c r="E340" s="1">
        <v>2</v>
      </c>
      <c r="F340" s="1">
        <v>2</v>
      </c>
      <c r="G340" s="1">
        <v>3</v>
      </c>
      <c r="H340" s="1">
        <v>2</v>
      </c>
      <c r="I340" s="1">
        <v>2</v>
      </c>
      <c r="J340" s="1" t="s">
        <v>28</v>
      </c>
      <c r="K340" s="1">
        <v>1</v>
      </c>
      <c r="L340" s="1">
        <f t="shared" si="2"/>
        <v>26</v>
      </c>
      <c r="M340" s="1">
        <v>9</v>
      </c>
      <c r="N340" s="1">
        <v>3</v>
      </c>
      <c r="O340" s="1">
        <v>2</v>
      </c>
      <c r="P340" s="1">
        <v>2</v>
      </c>
      <c r="Q340" s="1">
        <v>1</v>
      </c>
      <c r="R340" s="1">
        <v>1</v>
      </c>
      <c r="S340" s="1">
        <v>2</v>
      </c>
      <c r="T340" s="1">
        <v>2</v>
      </c>
      <c r="U340" s="1">
        <v>1</v>
      </c>
      <c r="V340" s="1">
        <v>5</v>
      </c>
      <c r="W340" s="1">
        <f t="shared" si="3"/>
        <v>28</v>
      </c>
    </row>
    <row r="341" spans="1:23" ht="15.75" customHeight="1" x14ac:dyDescent="0.2">
      <c r="A341" s="1" t="s">
        <v>362</v>
      </c>
      <c r="B341" s="1">
        <v>27</v>
      </c>
      <c r="C341" s="1">
        <v>10</v>
      </c>
      <c r="D341" s="1">
        <v>22</v>
      </c>
      <c r="E341" s="1">
        <v>21</v>
      </c>
      <c r="F341" s="1">
        <v>14</v>
      </c>
      <c r="G341" s="1">
        <v>13</v>
      </c>
      <c r="H341" s="1">
        <v>25</v>
      </c>
      <c r="I341" s="1">
        <v>21</v>
      </c>
      <c r="J341" s="1">
        <v>51</v>
      </c>
      <c r="K341" s="1">
        <v>46</v>
      </c>
      <c r="L341" s="1">
        <f t="shared" si="2"/>
        <v>250</v>
      </c>
      <c r="M341" s="1">
        <v>21</v>
      </c>
      <c r="N341" s="1">
        <v>14</v>
      </c>
      <c r="O341" s="1">
        <v>19</v>
      </c>
      <c r="P341" s="1">
        <v>24</v>
      </c>
      <c r="Q341" s="1">
        <v>14</v>
      </c>
      <c r="R341" s="1">
        <v>18</v>
      </c>
      <c r="S341" s="1">
        <v>23</v>
      </c>
      <c r="T341" s="1">
        <v>13</v>
      </c>
      <c r="U341" s="1">
        <v>4</v>
      </c>
      <c r="V341" s="1">
        <v>34</v>
      </c>
      <c r="W341" s="1">
        <f t="shared" si="3"/>
        <v>184</v>
      </c>
    </row>
    <row r="342" spans="1:23" ht="15.75" customHeight="1" x14ac:dyDescent="0.2">
      <c r="A342" s="1" t="s">
        <v>363</v>
      </c>
      <c r="B342" s="1" t="s">
        <v>28</v>
      </c>
      <c r="C342" s="1">
        <v>2</v>
      </c>
      <c r="D342" s="1">
        <v>4</v>
      </c>
      <c r="E342" s="1">
        <v>1</v>
      </c>
      <c r="F342" s="1">
        <v>2</v>
      </c>
      <c r="G342" s="1">
        <v>6</v>
      </c>
      <c r="H342" s="1">
        <v>1</v>
      </c>
      <c r="I342" s="1" t="s">
        <v>28</v>
      </c>
      <c r="J342" s="1" t="s">
        <v>28</v>
      </c>
      <c r="K342" s="1">
        <v>1</v>
      </c>
      <c r="L342" s="1">
        <f t="shared" si="2"/>
        <v>17</v>
      </c>
      <c r="M342" s="1">
        <v>1</v>
      </c>
      <c r="N342" s="1" t="s">
        <v>28</v>
      </c>
      <c r="O342" s="1">
        <v>3</v>
      </c>
      <c r="P342" s="1">
        <v>5</v>
      </c>
      <c r="Q342" s="1" t="s">
        <v>28</v>
      </c>
      <c r="R342" s="1">
        <v>1</v>
      </c>
      <c r="S342" s="1" t="s">
        <v>28</v>
      </c>
      <c r="T342" s="1" t="s">
        <v>28</v>
      </c>
      <c r="U342" s="1" t="s">
        <v>28</v>
      </c>
      <c r="V342" s="1">
        <v>2</v>
      </c>
      <c r="W342" s="1">
        <f t="shared" si="3"/>
        <v>12</v>
      </c>
    </row>
    <row r="343" spans="1:23" ht="15.75" customHeight="1" x14ac:dyDescent="0.2">
      <c r="A343" s="1" t="s">
        <v>364</v>
      </c>
      <c r="B343" s="1">
        <v>3</v>
      </c>
      <c r="C343" s="1">
        <v>7</v>
      </c>
      <c r="D343" s="1">
        <v>9</v>
      </c>
      <c r="E343" s="1">
        <v>14</v>
      </c>
      <c r="F343" s="1">
        <v>1</v>
      </c>
      <c r="G343" s="1">
        <v>2</v>
      </c>
      <c r="H343" s="1">
        <v>2</v>
      </c>
      <c r="I343" s="1">
        <v>1</v>
      </c>
      <c r="J343" s="1">
        <v>3</v>
      </c>
      <c r="K343" s="1">
        <v>3</v>
      </c>
      <c r="L343" s="1">
        <f t="shared" si="2"/>
        <v>45</v>
      </c>
      <c r="M343" s="1">
        <v>6</v>
      </c>
      <c r="N343" s="1">
        <v>5</v>
      </c>
      <c r="O343" s="1">
        <v>9</v>
      </c>
      <c r="P343" s="1" t="s">
        <v>28</v>
      </c>
      <c r="Q343" s="1" t="s">
        <v>28</v>
      </c>
      <c r="R343" s="1">
        <v>3</v>
      </c>
      <c r="S343" s="1">
        <v>1</v>
      </c>
      <c r="T343" s="1" t="s">
        <v>28</v>
      </c>
      <c r="U343" s="1">
        <v>6</v>
      </c>
      <c r="V343" s="1">
        <v>3</v>
      </c>
      <c r="W343" s="1">
        <f t="shared" si="3"/>
        <v>33</v>
      </c>
    </row>
    <row r="344" spans="1:23" ht="15.75" customHeight="1" x14ac:dyDescent="0.2">
      <c r="A344" s="1" t="s">
        <v>365</v>
      </c>
      <c r="B344" s="1">
        <v>2</v>
      </c>
      <c r="C344" s="1">
        <v>2</v>
      </c>
      <c r="D344" s="1">
        <v>7</v>
      </c>
      <c r="E344" s="1">
        <v>4</v>
      </c>
      <c r="F344" s="1">
        <v>3</v>
      </c>
      <c r="G344" s="1">
        <v>3</v>
      </c>
      <c r="H344" s="1">
        <v>1</v>
      </c>
      <c r="I344" s="1">
        <v>3</v>
      </c>
      <c r="J344" s="1">
        <v>4</v>
      </c>
      <c r="K344" s="1">
        <v>2</v>
      </c>
      <c r="L344" s="1">
        <f t="shared" si="2"/>
        <v>31</v>
      </c>
      <c r="M344" s="1" t="s">
        <v>28</v>
      </c>
      <c r="N344" s="1" t="s">
        <v>28</v>
      </c>
      <c r="O344" s="1" t="s">
        <v>28</v>
      </c>
      <c r="P344" s="1">
        <v>1</v>
      </c>
      <c r="Q344" s="1">
        <v>6</v>
      </c>
      <c r="R344" s="1">
        <v>3</v>
      </c>
      <c r="S344" s="1">
        <v>1</v>
      </c>
      <c r="T344" s="1">
        <v>1</v>
      </c>
      <c r="U344" s="1">
        <v>2</v>
      </c>
      <c r="V344" s="1">
        <v>2</v>
      </c>
      <c r="W344" s="1">
        <f t="shared" si="3"/>
        <v>16</v>
      </c>
    </row>
    <row r="345" spans="1:23" ht="15.75" customHeight="1" x14ac:dyDescent="0.2">
      <c r="A345" s="1" t="s">
        <v>366</v>
      </c>
      <c r="B345" s="1">
        <v>7</v>
      </c>
      <c r="C345" s="1">
        <v>5</v>
      </c>
      <c r="D345" s="1">
        <v>5</v>
      </c>
      <c r="E345" s="1">
        <v>2</v>
      </c>
      <c r="F345" s="1">
        <v>1</v>
      </c>
      <c r="G345" s="1">
        <v>2</v>
      </c>
      <c r="H345" s="1">
        <v>4</v>
      </c>
      <c r="I345" s="1">
        <v>3</v>
      </c>
      <c r="J345" s="1">
        <v>3</v>
      </c>
      <c r="K345" s="1">
        <v>3</v>
      </c>
      <c r="L345" s="1">
        <f t="shared" si="2"/>
        <v>35</v>
      </c>
      <c r="M345" s="1">
        <v>3</v>
      </c>
      <c r="N345" s="1">
        <v>5</v>
      </c>
      <c r="O345" s="1">
        <v>4</v>
      </c>
      <c r="P345" s="1">
        <v>4</v>
      </c>
      <c r="Q345" s="1">
        <v>5</v>
      </c>
      <c r="R345" s="1">
        <v>3</v>
      </c>
      <c r="S345" s="1">
        <v>1</v>
      </c>
      <c r="T345" s="1">
        <v>3</v>
      </c>
      <c r="U345" s="1">
        <v>3</v>
      </c>
      <c r="V345" s="1">
        <v>2</v>
      </c>
      <c r="W345" s="1">
        <f t="shared" si="3"/>
        <v>33</v>
      </c>
    </row>
    <row r="346" spans="1:23" ht="15.75" customHeight="1" x14ac:dyDescent="0.2">
      <c r="A346" s="1" t="s">
        <v>367</v>
      </c>
      <c r="B346" s="1">
        <v>3</v>
      </c>
      <c r="C346" s="1">
        <v>3</v>
      </c>
      <c r="D346" s="1" t="s">
        <v>28</v>
      </c>
      <c r="E346" s="1">
        <v>1</v>
      </c>
      <c r="F346" s="1">
        <v>1</v>
      </c>
      <c r="G346" s="1">
        <v>1</v>
      </c>
      <c r="H346" s="1">
        <v>1</v>
      </c>
      <c r="I346" s="1">
        <v>1</v>
      </c>
      <c r="J346" s="1">
        <v>1</v>
      </c>
      <c r="K346" s="1" t="s">
        <v>28</v>
      </c>
      <c r="L346" s="1">
        <f t="shared" si="2"/>
        <v>12</v>
      </c>
      <c r="M346" s="1">
        <v>5</v>
      </c>
      <c r="N346" s="1" t="s">
        <v>28</v>
      </c>
      <c r="O346" s="1">
        <v>1</v>
      </c>
      <c r="P346" s="1" t="s">
        <v>28</v>
      </c>
      <c r="Q346" s="1" t="s">
        <v>28</v>
      </c>
      <c r="R346" s="1">
        <v>7</v>
      </c>
      <c r="S346" s="1">
        <v>5</v>
      </c>
      <c r="T346" s="1">
        <v>2</v>
      </c>
      <c r="U346" s="1" t="s">
        <v>28</v>
      </c>
      <c r="V346" s="1" t="s">
        <v>28</v>
      </c>
      <c r="W346" s="1">
        <f t="shared" si="3"/>
        <v>20</v>
      </c>
    </row>
    <row r="347" spans="1:23" ht="15.75" customHeight="1" x14ac:dyDescent="0.2">
      <c r="A347" s="1" t="s">
        <v>368</v>
      </c>
      <c r="B347" s="1">
        <v>7</v>
      </c>
      <c r="C347" s="1">
        <v>11</v>
      </c>
      <c r="D347" s="1">
        <v>10</v>
      </c>
      <c r="E347" s="1">
        <v>2</v>
      </c>
      <c r="F347" s="1">
        <v>5</v>
      </c>
      <c r="G347" s="1">
        <v>4</v>
      </c>
      <c r="H347" s="1">
        <v>9</v>
      </c>
      <c r="I347" s="1">
        <v>3</v>
      </c>
      <c r="J347" s="1">
        <v>10</v>
      </c>
      <c r="K347" s="1">
        <v>8</v>
      </c>
      <c r="L347" s="1">
        <f t="shared" si="2"/>
        <v>69</v>
      </c>
      <c r="M347" s="1">
        <v>1</v>
      </c>
      <c r="N347" s="1">
        <v>3</v>
      </c>
      <c r="O347" s="1">
        <v>7</v>
      </c>
      <c r="P347" s="1">
        <v>8</v>
      </c>
      <c r="Q347" s="1">
        <v>4</v>
      </c>
      <c r="R347" s="1">
        <v>20</v>
      </c>
      <c r="S347" s="1">
        <v>8</v>
      </c>
      <c r="T347" s="1">
        <v>10</v>
      </c>
      <c r="U347" s="1">
        <v>6</v>
      </c>
      <c r="V347" s="1">
        <v>9</v>
      </c>
      <c r="W347" s="1">
        <f t="shared" si="3"/>
        <v>76</v>
      </c>
    </row>
    <row r="348" spans="1:23" ht="15.75" customHeight="1" x14ac:dyDescent="0.2">
      <c r="A348" s="1" t="s">
        <v>369</v>
      </c>
      <c r="B348" s="1">
        <v>7</v>
      </c>
      <c r="C348" s="1">
        <v>19</v>
      </c>
      <c r="D348" s="1">
        <v>14</v>
      </c>
      <c r="E348" s="1">
        <v>11</v>
      </c>
      <c r="F348" s="1">
        <v>10</v>
      </c>
      <c r="G348" s="1">
        <v>14</v>
      </c>
      <c r="H348" s="1">
        <v>16</v>
      </c>
      <c r="I348" s="1">
        <v>11</v>
      </c>
      <c r="J348" s="1">
        <v>13</v>
      </c>
      <c r="K348" s="1">
        <v>11</v>
      </c>
      <c r="L348" s="1">
        <f t="shared" si="2"/>
        <v>126</v>
      </c>
      <c r="M348" s="1">
        <v>16</v>
      </c>
      <c r="N348" s="1">
        <v>13</v>
      </c>
      <c r="O348" s="1">
        <v>40</v>
      </c>
      <c r="P348" s="1">
        <v>7</v>
      </c>
      <c r="Q348" s="1">
        <v>17</v>
      </c>
      <c r="R348" s="1">
        <v>17</v>
      </c>
      <c r="S348" s="1">
        <v>11</v>
      </c>
      <c r="T348" s="1">
        <v>5</v>
      </c>
      <c r="U348" s="1">
        <v>9</v>
      </c>
      <c r="V348" s="1">
        <v>8</v>
      </c>
      <c r="W348" s="1">
        <f t="shared" si="3"/>
        <v>143</v>
      </c>
    </row>
    <row r="349" spans="1:23" ht="15.75" customHeight="1" x14ac:dyDescent="0.2">
      <c r="A349" s="1" t="s">
        <v>370</v>
      </c>
      <c r="B349" s="1" t="s">
        <v>28</v>
      </c>
      <c r="C349" s="1" t="s">
        <v>28</v>
      </c>
      <c r="D349" s="1" t="s">
        <v>28</v>
      </c>
      <c r="E349" s="1" t="s">
        <v>28</v>
      </c>
      <c r="F349" s="1" t="s">
        <v>28</v>
      </c>
      <c r="G349" s="1" t="s">
        <v>28</v>
      </c>
      <c r="H349" s="1" t="s">
        <v>28</v>
      </c>
      <c r="I349" s="1" t="s">
        <v>28</v>
      </c>
      <c r="J349" s="1" t="s">
        <v>28</v>
      </c>
      <c r="K349" s="1" t="s">
        <v>28</v>
      </c>
      <c r="L349" s="1">
        <f t="shared" si="2"/>
        <v>0</v>
      </c>
      <c r="M349" s="1" t="s">
        <v>28</v>
      </c>
      <c r="N349" s="1" t="s">
        <v>28</v>
      </c>
      <c r="O349" s="1" t="s">
        <v>28</v>
      </c>
      <c r="P349" s="1" t="s">
        <v>28</v>
      </c>
      <c r="Q349" s="1" t="s">
        <v>28</v>
      </c>
      <c r="R349" s="1" t="s">
        <v>28</v>
      </c>
      <c r="S349" s="1" t="s">
        <v>28</v>
      </c>
      <c r="T349" s="1" t="s">
        <v>28</v>
      </c>
      <c r="U349" s="1" t="s">
        <v>28</v>
      </c>
      <c r="V349" s="1" t="s">
        <v>28</v>
      </c>
      <c r="W349" s="1">
        <f t="shared" si="3"/>
        <v>0</v>
      </c>
    </row>
    <row r="350" spans="1:23" ht="15.75" customHeight="1" x14ac:dyDescent="0.2">
      <c r="A350" s="1" t="s">
        <v>371</v>
      </c>
      <c r="B350" s="1" t="s">
        <v>28</v>
      </c>
      <c r="C350" s="1" t="s">
        <v>28</v>
      </c>
      <c r="D350" s="1" t="s">
        <v>28</v>
      </c>
      <c r="E350" s="1" t="s">
        <v>28</v>
      </c>
      <c r="F350" s="1" t="s">
        <v>28</v>
      </c>
      <c r="G350" s="1" t="s">
        <v>28</v>
      </c>
      <c r="H350" s="1" t="s">
        <v>28</v>
      </c>
      <c r="I350" s="1" t="s">
        <v>28</v>
      </c>
      <c r="J350" s="1" t="s">
        <v>28</v>
      </c>
      <c r="K350" s="1" t="s">
        <v>28</v>
      </c>
      <c r="L350" s="1">
        <f t="shared" si="2"/>
        <v>0</v>
      </c>
      <c r="M350" s="1" t="s">
        <v>28</v>
      </c>
      <c r="N350" s="1" t="s">
        <v>28</v>
      </c>
      <c r="O350" s="1" t="s">
        <v>28</v>
      </c>
      <c r="P350" s="1" t="s">
        <v>28</v>
      </c>
      <c r="Q350" s="1" t="s">
        <v>28</v>
      </c>
      <c r="R350" s="1" t="s">
        <v>28</v>
      </c>
      <c r="S350" s="1" t="s">
        <v>28</v>
      </c>
      <c r="T350" s="1" t="s">
        <v>28</v>
      </c>
      <c r="U350" s="1" t="s">
        <v>28</v>
      </c>
      <c r="V350" s="1" t="s">
        <v>28</v>
      </c>
      <c r="W350" s="1">
        <f t="shared" si="3"/>
        <v>0</v>
      </c>
    </row>
    <row r="351" spans="1:23" ht="15.75" customHeight="1" x14ac:dyDescent="0.2">
      <c r="A351" s="1" t="s">
        <v>372</v>
      </c>
      <c r="L351" s="1">
        <f t="shared" si="2"/>
        <v>0</v>
      </c>
      <c r="W351" s="1">
        <f t="shared" si="3"/>
        <v>0</v>
      </c>
    </row>
    <row r="352" spans="1:23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000"/>
  <sheetViews>
    <sheetView tabSelected="1" workbookViewId="0">
      <pane ySplit="1" topLeftCell="A2" activePane="bottomLeft" state="frozen"/>
      <selection pane="bottomLeft" activeCell="I349" sqref="I349"/>
    </sheetView>
  </sheetViews>
  <sheetFormatPr baseColWidth="10" defaultColWidth="11.1640625" defaultRowHeight="15" customHeight="1" x14ac:dyDescent="0.2"/>
  <cols>
    <col min="1" max="1" width="29.33203125" bestFit="1" customWidth="1"/>
    <col min="2" max="2" width="13" customWidth="1"/>
    <col min="3" max="3" width="14.1640625" customWidth="1"/>
    <col min="4" max="4" width="10.1640625" bestFit="1" customWidth="1"/>
    <col min="5" max="5" width="20.1640625" bestFit="1" customWidth="1"/>
    <col min="6" max="6" width="14.33203125" bestFit="1" customWidth="1"/>
    <col min="7" max="7" width="16.33203125" bestFit="1" customWidth="1"/>
    <col min="8" max="8" width="11.5" customWidth="1"/>
    <col min="9" max="9" width="26.1640625" customWidth="1"/>
    <col min="10" max="10" width="28.5" customWidth="1"/>
    <col min="11" max="24" width="8.33203125" customWidth="1"/>
  </cols>
  <sheetData>
    <row r="1" spans="1:21" ht="15.75" customHeight="1" x14ac:dyDescent="0.2">
      <c r="A1" s="1" t="s">
        <v>25</v>
      </c>
      <c r="B1" s="62">
        <v>2022</v>
      </c>
      <c r="C1" s="62">
        <v>2023</v>
      </c>
      <c r="D1" s="1" t="s">
        <v>373</v>
      </c>
      <c r="E1" s="2" t="s">
        <v>374</v>
      </c>
      <c r="F1" s="1" t="s">
        <v>375</v>
      </c>
      <c r="G1" s="63" t="s">
        <v>457</v>
      </c>
      <c r="H1" s="4" t="s">
        <v>376</v>
      </c>
      <c r="I1" s="5" t="s">
        <v>377</v>
      </c>
      <c r="J1" s="5" t="s">
        <v>378</v>
      </c>
    </row>
    <row r="2" spans="1:21" ht="15.75" hidden="1" customHeight="1" x14ac:dyDescent="0.2">
      <c r="A2" s="1" t="s">
        <v>43</v>
      </c>
      <c r="B2" s="1">
        <v>5070</v>
      </c>
      <c r="C2" s="1">
        <v>5643</v>
      </c>
      <c r="D2" s="1">
        <f t="shared" ref="D2:D256" si="0">C2-B2</f>
        <v>573</v>
      </c>
      <c r="E2" s="6">
        <f t="shared" ref="E2:E256" si="1">C2/B2-100%</f>
        <v>0.11301775147929005</v>
      </c>
      <c r="F2" s="1">
        <v>260837</v>
      </c>
      <c r="G2" s="7">
        <f t="shared" ref="G2:G256" si="2">C2/F2*1000</f>
        <v>21.63420066938356</v>
      </c>
      <c r="H2" s="8" t="s">
        <v>379</v>
      </c>
      <c r="I2" s="9" t="s">
        <v>43</v>
      </c>
      <c r="J2" s="10" t="s">
        <v>380</v>
      </c>
    </row>
    <row r="3" spans="1:21" ht="15.75" hidden="1" customHeight="1" x14ac:dyDescent="0.2">
      <c r="A3" s="1" t="s">
        <v>309</v>
      </c>
      <c r="B3" s="1">
        <v>2564</v>
      </c>
      <c r="C3" s="1">
        <v>2235</v>
      </c>
      <c r="D3" s="1">
        <f t="shared" si="0"/>
        <v>-329</v>
      </c>
      <c r="E3" s="6">
        <f t="shared" si="1"/>
        <v>-0.12831513260530425</v>
      </c>
      <c r="F3" s="1">
        <v>135423</v>
      </c>
      <c r="G3" s="7">
        <f t="shared" si="2"/>
        <v>16.503843512549565</v>
      </c>
      <c r="H3" s="8" t="s">
        <v>381</v>
      </c>
      <c r="I3" s="9" t="s">
        <v>381</v>
      </c>
      <c r="J3" s="10" t="s">
        <v>380</v>
      </c>
    </row>
    <row r="4" spans="1:21" ht="15.75" customHeight="1" x14ac:dyDescent="0.2">
      <c r="A4" s="1" t="s">
        <v>270</v>
      </c>
      <c r="B4" s="1">
        <v>3660</v>
      </c>
      <c r="C4" s="1">
        <v>3925</v>
      </c>
      <c r="D4" s="1">
        <f t="shared" si="0"/>
        <v>265</v>
      </c>
      <c r="E4" s="6">
        <f t="shared" si="1"/>
        <v>7.2404371584699367E-2</v>
      </c>
      <c r="F4" s="1">
        <v>242324</v>
      </c>
      <c r="G4" s="7">
        <f t="shared" si="2"/>
        <v>16.197322592892164</v>
      </c>
      <c r="H4" s="8" t="s">
        <v>382</v>
      </c>
      <c r="I4" s="9" t="s">
        <v>383</v>
      </c>
      <c r="J4" s="10" t="s">
        <v>380</v>
      </c>
    </row>
    <row r="5" spans="1:21" ht="15.75" hidden="1" customHeight="1" x14ac:dyDescent="0.2">
      <c r="A5" s="1" t="s">
        <v>111</v>
      </c>
      <c r="B5" s="1">
        <v>981</v>
      </c>
      <c r="C5" s="1">
        <v>1504</v>
      </c>
      <c r="D5" s="1">
        <f t="shared" si="0"/>
        <v>523</v>
      </c>
      <c r="E5" s="6">
        <f t="shared" si="1"/>
        <v>0.53312945973496428</v>
      </c>
      <c r="F5" s="1">
        <v>103963</v>
      </c>
      <c r="G5" s="7">
        <f t="shared" si="2"/>
        <v>14.466685263026269</v>
      </c>
      <c r="H5" s="8" t="s">
        <v>384</v>
      </c>
      <c r="I5" s="9" t="s">
        <v>385</v>
      </c>
      <c r="J5" s="10" t="s">
        <v>380</v>
      </c>
    </row>
    <row r="6" spans="1:21" ht="15.75" customHeight="1" x14ac:dyDescent="0.2">
      <c r="A6" s="1" t="s">
        <v>275</v>
      </c>
      <c r="B6" s="1">
        <v>354</v>
      </c>
      <c r="C6" s="1">
        <v>451</v>
      </c>
      <c r="D6" s="1">
        <f t="shared" si="0"/>
        <v>97</v>
      </c>
      <c r="E6" s="6">
        <f t="shared" si="1"/>
        <v>0.27401129943502833</v>
      </c>
      <c r="F6" s="1">
        <v>31893</v>
      </c>
      <c r="G6" s="7">
        <f t="shared" si="2"/>
        <v>14.141034082714075</v>
      </c>
      <c r="H6" s="8" t="s">
        <v>382</v>
      </c>
      <c r="I6" s="9" t="s">
        <v>383</v>
      </c>
      <c r="J6" s="10" t="s">
        <v>386</v>
      </c>
    </row>
    <row r="7" spans="1:21" ht="15.75" hidden="1" customHeight="1" x14ac:dyDescent="0.2">
      <c r="A7" s="1" t="s">
        <v>185</v>
      </c>
      <c r="B7" s="1">
        <v>32</v>
      </c>
      <c r="C7" s="1">
        <v>65</v>
      </c>
      <c r="D7" s="1">
        <f t="shared" si="0"/>
        <v>33</v>
      </c>
      <c r="E7" s="6">
        <f t="shared" si="1"/>
        <v>1.03125</v>
      </c>
      <c r="F7" s="1">
        <v>6859</v>
      </c>
      <c r="G7" s="7">
        <f t="shared" si="2"/>
        <v>9.4766000874763083</v>
      </c>
      <c r="H7" s="8" t="s">
        <v>379</v>
      </c>
      <c r="I7" s="9" t="s">
        <v>387</v>
      </c>
      <c r="J7" s="10" t="s">
        <v>388</v>
      </c>
      <c r="R7" s="1"/>
      <c r="S7" s="1"/>
      <c r="T7" s="1"/>
      <c r="U7" s="11"/>
    </row>
    <row r="8" spans="1:21" ht="15.75" hidden="1" customHeight="1" x14ac:dyDescent="0.2">
      <c r="A8" s="1" t="s">
        <v>171</v>
      </c>
      <c r="B8" s="1">
        <v>53</v>
      </c>
      <c r="C8" s="1">
        <v>144</v>
      </c>
      <c r="D8" s="1">
        <f t="shared" si="0"/>
        <v>91</v>
      </c>
      <c r="E8" s="6">
        <f t="shared" si="1"/>
        <v>1.7169811320754715</v>
      </c>
      <c r="F8" s="1">
        <v>15486</v>
      </c>
      <c r="G8" s="7">
        <f t="shared" si="2"/>
        <v>9.2987214258039526</v>
      </c>
      <c r="H8" s="8" t="s">
        <v>381</v>
      </c>
      <c r="I8" s="9" t="s">
        <v>381</v>
      </c>
      <c r="J8" s="10" t="s">
        <v>389</v>
      </c>
    </row>
    <row r="9" spans="1:21" ht="15.75" hidden="1" customHeight="1" x14ac:dyDescent="0.2">
      <c r="A9" s="1" t="s">
        <v>247</v>
      </c>
      <c r="B9" s="1">
        <v>57</v>
      </c>
      <c r="C9" s="1">
        <v>68</v>
      </c>
      <c r="D9" s="1">
        <f t="shared" si="0"/>
        <v>11</v>
      </c>
      <c r="E9" s="6">
        <f t="shared" si="1"/>
        <v>0.19298245614035081</v>
      </c>
      <c r="F9" s="1">
        <v>7704</v>
      </c>
      <c r="G9" s="7">
        <f t="shared" si="2"/>
        <v>8.826583592938734</v>
      </c>
      <c r="H9" s="8" t="s">
        <v>379</v>
      </c>
      <c r="I9" s="9" t="s">
        <v>390</v>
      </c>
      <c r="J9" s="10" t="s">
        <v>388</v>
      </c>
    </row>
    <row r="10" spans="1:21" ht="15.75" hidden="1" customHeight="1" x14ac:dyDescent="0.2">
      <c r="A10" s="1" t="s">
        <v>219</v>
      </c>
      <c r="B10" s="1">
        <v>261</v>
      </c>
      <c r="C10" s="1">
        <v>279</v>
      </c>
      <c r="D10" s="1">
        <f t="shared" si="0"/>
        <v>18</v>
      </c>
      <c r="E10" s="6">
        <f t="shared" si="1"/>
        <v>6.8965517241379226E-2</v>
      </c>
      <c r="F10" s="1">
        <v>31738</v>
      </c>
      <c r="G10" s="7">
        <f t="shared" si="2"/>
        <v>8.7907240531854551</v>
      </c>
      <c r="H10" s="8" t="s">
        <v>381</v>
      </c>
      <c r="I10" s="9" t="s">
        <v>381</v>
      </c>
      <c r="J10" s="10" t="s">
        <v>386</v>
      </c>
    </row>
    <row r="11" spans="1:21" ht="15.75" customHeight="1" x14ac:dyDescent="0.2">
      <c r="A11" s="1" t="s">
        <v>391</v>
      </c>
      <c r="B11" s="1">
        <v>1469</v>
      </c>
      <c r="C11" s="1">
        <v>1648</v>
      </c>
      <c r="D11" s="1">
        <f t="shared" si="0"/>
        <v>179</v>
      </c>
      <c r="E11" s="6">
        <f t="shared" si="1"/>
        <v>0.12185159972770587</v>
      </c>
      <c r="F11" s="1">
        <v>202219</v>
      </c>
      <c r="G11" s="7">
        <f t="shared" si="2"/>
        <v>8.1495804054020642</v>
      </c>
      <c r="H11" s="8" t="s">
        <v>382</v>
      </c>
      <c r="I11" s="9" t="s">
        <v>392</v>
      </c>
      <c r="J11" s="10" t="s">
        <v>380</v>
      </c>
    </row>
    <row r="12" spans="1:21" ht="15.75" hidden="1" customHeight="1" x14ac:dyDescent="0.2">
      <c r="A12" s="1" t="s">
        <v>203</v>
      </c>
      <c r="B12" s="1">
        <v>411</v>
      </c>
      <c r="C12" s="1">
        <v>339</v>
      </c>
      <c r="D12" s="1">
        <f t="shared" si="0"/>
        <v>-72</v>
      </c>
      <c r="E12" s="6">
        <f t="shared" si="1"/>
        <v>-0.17518248175182483</v>
      </c>
      <c r="F12" s="1">
        <v>46216</v>
      </c>
      <c r="G12" s="7">
        <f t="shared" si="2"/>
        <v>7.3351220356586468</v>
      </c>
      <c r="H12" s="8" t="s">
        <v>393</v>
      </c>
      <c r="I12" s="9" t="s">
        <v>394</v>
      </c>
      <c r="J12" s="10" t="s">
        <v>380</v>
      </c>
    </row>
    <row r="13" spans="1:21" ht="15.75" hidden="1" customHeight="1" x14ac:dyDescent="0.2">
      <c r="A13" s="1" t="s">
        <v>42</v>
      </c>
      <c r="B13" s="1">
        <v>264</v>
      </c>
      <c r="C13" s="1">
        <v>277</v>
      </c>
      <c r="D13" s="1">
        <f t="shared" si="0"/>
        <v>13</v>
      </c>
      <c r="E13" s="6">
        <f t="shared" si="1"/>
        <v>4.924242424242431E-2</v>
      </c>
      <c r="F13" s="1">
        <v>39129</v>
      </c>
      <c r="G13" s="7">
        <f t="shared" si="2"/>
        <v>7.0791484576656698</v>
      </c>
      <c r="H13" s="8" t="s">
        <v>379</v>
      </c>
      <c r="I13" s="9" t="s">
        <v>390</v>
      </c>
      <c r="J13" s="10" t="s">
        <v>388</v>
      </c>
    </row>
    <row r="14" spans="1:21" ht="15.75" hidden="1" customHeight="1" x14ac:dyDescent="0.2">
      <c r="A14" s="1" t="s">
        <v>329</v>
      </c>
      <c r="B14" s="1">
        <v>66</v>
      </c>
      <c r="C14" s="1">
        <v>109</v>
      </c>
      <c r="D14" s="1">
        <f t="shared" si="0"/>
        <v>43</v>
      </c>
      <c r="E14" s="6">
        <f t="shared" si="1"/>
        <v>0.6515151515151516</v>
      </c>
      <c r="F14" s="1">
        <v>16169</v>
      </c>
      <c r="G14" s="7">
        <f t="shared" si="2"/>
        <v>6.7412950708145214</v>
      </c>
      <c r="H14" s="8" t="s">
        <v>384</v>
      </c>
      <c r="I14" s="9" t="s">
        <v>395</v>
      </c>
      <c r="J14" s="10" t="s">
        <v>388</v>
      </c>
    </row>
    <row r="15" spans="1:21" ht="15.75" hidden="1" customHeight="1" x14ac:dyDescent="0.2">
      <c r="A15" s="1" t="s">
        <v>267</v>
      </c>
      <c r="B15" s="1">
        <v>279</v>
      </c>
      <c r="C15" s="1">
        <v>204</v>
      </c>
      <c r="D15" s="1">
        <f t="shared" si="0"/>
        <v>-75</v>
      </c>
      <c r="E15" s="6">
        <f t="shared" si="1"/>
        <v>-0.26881720430107525</v>
      </c>
      <c r="F15" s="1">
        <v>30950</v>
      </c>
      <c r="G15" s="7">
        <f t="shared" si="2"/>
        <v>6.5912762520193864</v>
      </c>
      <c r="H15" s="8" t="s">
        <v>393</v>
      </c>
      <c r="I15" s="9" t="s">
        <v>396</v>
      </c>
      <c r="J15" s="10" t="s">
        <v>386</v>
      </c>
    </row>
    <row r="16" spans="1:21" ht="15.75" hidden="1" customHeight="1" x14ac:dyDescent="0.2">
      <c r="A16" s="1" t="s">
        <v>147</v>
      </c>
      <c r="B16" s="1">
        <v>324</v>
      </c>
      <c r="C16" s="1">
        <v>295</v>
      </c>
      <c r="D16" s="1">
        <f t="shared" si="0"/>
        <v>-29</v>
      </c>
      <c r="E16" s="6">
        <f t="shared" si="1"/>
        <v>-8.9506172839506126E-2</v>
      </c>
      <c r="F16" s="1">
        <v>44859</v>
      </c>
      <c r="G16" s="7">
        <f t="shared" si="2"/>
        <v>6.5761608595822469</v>
      </c>
      <c r="H16" s="8" t="s">
        <v>393</v>
      </c>
      <c r="I16" s="9" t="s">
        <v>394</v>
      </c>
      <c r="J16" s="10" t="s">
        <v>386</v>
      </c>
    </row>
    <row r="17" spans="1:21" ht="15.75" hidden="1" customHeight="1" x14ac:dyDescent="0.2">
      <c r="A17" s="1" t="s">
        <v>92</v>
      </c>
      <c r="B17" s="1">
        <v>79</v>
      </c>
      <c r="C17" s="1">
        <v>69</v>
      </c>
      <c r="D17" s="1">
        <f t="shared" si="0"/>
        <v>-10</v>
      </c>
      <c r="E17" s="6">
        <f t="shared" si="1"/>
        <v>-0.12658227848101267</v>
      </c>
      <c r="F17" s="1">
        <v>10741</v>
      </c>
      <c r="G17" s="7">
        <f t="shared" si="2"/>
        <v>6.4239828693790146</v>
      </c>
      <c r="H17" s="8" t="s">
        <v>379</v>
      </c>
      <c r="I17" s="9" t="s">
        <v>390</v>
      </c>
      <c r="J17" s="10" t="s">
        <v>380</v>
      </c>
    </row>
    <row r="18" spans="1:21" ht="15.75" hidden="1" customHeight="1" x14ac:dyDescent="0.2">
      <c r="A18" s="1" t="s">
        <v>176</v>
      </c>
      <c r="B18" s="1">
        <v>156</v>
      </c>
      <c r="C18" s="1">
        <v>154</v>
      </c>
      <c r="D18" s="1">
        <f t="shared" si="0"/>
        <v>-2</v>
      </c>
      <c r="E18" s="6">
        <f t="shared" si="1"/>
        <v>-1.2820512820512775E-2</v>
      </c>
      <c r="F18" s="1">
        <v>24222</v>
      </c>
      <c r="G18" s="7">
        <f t="shared" si="2"/>
        <v>6.3578564940962767</v>
      </c>
      <c r="H18" s="8" t="s">
        <v>393</v>
      </c>
      <c r="I18" s="9" t="s">
        <v>394</v>
      </c>
      <c r="J18" s="10" t="s">
        <v>386</v>
      </c>
    </row>
    <row r="19" spans="1:21" ht="15.75" customHeight="1" x14ac:dyDescent="0.2">
      <c r="A19" s="1" t="s">
        <v>265</v>
      </c>
      <c r="B19" s="1">
        <v>202</v>
      </c>
      <c r="C19" s="1">
        <v>152</v>
      </c>
      <c r="D19" s="1">
        <f t="shared" si="0"/>
        <v>-50</v>
      </c>
      <c r="E19" s="6">
        <f t="shared" si="1"/>
        <v>-0.24752475247524752</v>
      </c>
      <c r="F19" s="1">
        <v>25194</v>
      </c>
      <c r="G19" s="7">
        <f t="shared" si="2"/>
        <v>6.0331825037707389</v>
      </c>
      <c r="H19" s="8" t="s">
        <v>382</v>
      </c>
      <c r="I19" s="9" t="s">
        <v>392</v>
      </c>
      <c r="J19" s="10" t="s">
        <v>386</v>
      </c>
    </row>
    <row r="20" spans="1:21" ht="15.75" hidden="1" customHeight="1" x14ac:dyDescent="0.2">
      <c r="A20" s="1" t="s">
        <v>269</v>
      </c>
      <c r="B20" s="1">
        <v>229</v>
      </c>
      <c r="C20" s="1">
        <v>242</v>
      </c>
      <c r="D20" s="1">
        <f t="shared" si="0"/>
        <v>13</v>
      </c>
      <c r="E20" s="6">
        <f t="shared" si="1"/>
        <v>5.6768558951965087E-2</v>
      </c>
      <c r="F20" s="1">
        <v>40122</v>
      </c>
      <c r="G20" s="7">
        <f t="shared" si="2"/>
        <v>6.0316036089925724</v>
      </c>
      <c r="H20" s="8" t="s">
        <v>384</v>
      </c>
      <c r="I20" s="9" t="s">
        <v>397</v>
      </c>
      <c r="J20" s="10" t="s">
        <v>386</v>
      </c>
    </row>
    <row r="21" spans="1:21" ht="15.75" customHeight="1" x14ac:dyDescent="0.2">
      <c r="A21" s="1" t="s">
        <v>263</v>
      </c>
      <c r="B21" s="1">
        <v>135</v>
      </c>
      <c r="C21" s="1">
        <v>143</v>
      </c>
      <c r="D21" s="1">
        <f t="shared" si="0"/>
        <v>8</v>
      </c>
      <c r="E21" s="6">
        <f t="shared" si="1"/>
        <v>5.9259259259259345E-2</v>
      </c>
      <c r="F21" s="1">
        <v>23722</v>
      </c>
      <c r="G21" s="7">
        <f t="shared" si="2"/>
        <v>6.0281595143748419</v>
      </c>
      <c r="H21" s="8" t="s">
        <v>382</v>
      </c>
      <c r="I21" s="9" t="s">
        <v>383</v>
      </c>
      <c r="J21" s="10" t="s">
        <v>386</v>
      </c>
    </row>
    <row r="22" spans="1:21" ht="15.75" hidden="1" customHeight="1" x14ac:dyDescent="0.2">
      <c r="A22" s="1" t="s">
        <v>135</v>
      </c>
      <c r="B22" s="1">
        <v>209</v>
      </c>
      <c r="C22" s="1">
        <v>385</v>
      </c>
      <c r="D22" s="1">
        <f t="shared" si="0"/>
        <v>176</v>
      </c>
      <c r="E22" s="6">
        <f t="shared" si="1"/>
        <v>0.84210526315789469</v>
      </c>
      <c r="F22" s="1">
        <v>64482</v>
      </c>
      <c r="G22" s="7">
        <f t="shared" si="2"/>
        <v>5.9706584783350394</v>
      </c>
      <c r="H22" s="8" t="s">
        <v>379</v>
      </c>
      <c r="I22" s="9" t="s">
        <v>398</v>
      </c>
      <c r="J22" s="10" t="s">
        <v>386</v>
      </c>
    </row>
    <row r="23" spans="1:21" ht="15.75" hidden="1" customHeight="1" x14ac:dyDescent="0.2">
      <c r="A23" s="1" t="s">
        <v>52</v>
      </c>
      <c r="B23" s="1">
        <v>36</v>
      </c>
      <c r="C23" s="1">
        <v>56</v>
      </c>
      <c r="D23" s="1">
        <f t="shared" si="0"/>
        <v>20</v>
      </c>
      <c r="E23" s="6">
        <f t="shared" si="1"/>
        <v>0.55555555555555558</v>
      </c>
      <c r="F23" s="1">
        <v>9606</v>
      </c>
      <c r="G23" s="7">
        <f t="shared" si="2"/>
        <v>5.8296897772225691</v>
      </c>
      <c r="H23" s="8" t="s">
        <v>393</v>
      </c>
      <c r="I23" s="9" t="s">
        <v>394</v>
      </c>
      <c r="J23" s="10" t="s">
        <v>389</v>
      </c>
    </row>
    <row r="24" spans="1:21" ht="15.75" hidden="1" customHeight="1" x14ac:dyDescent="0.2">
      <c r="A24" s="1" t="s">
        <v>65</v>
      </c>
      <c r="B24" s="1">
        <v>108</v>
      </c>
      <c r="C24" s="1">
        <v>121</v>
      </c>
      <c r="D24" s="1">
        <f t="shared" si="0"/>
        <v>13</v>
      </c>
      <c r="E24" s="6">
        <f t="shared" si="1"/>
        <v>0.12037037037037046</v>
      </c>
      <c r="F24" s="1">
        <v>21420</v>
      </c>
      <c r="G24" s="7">
        <f t="shared" si="2"/>
        <v>5.6489262371615308</v>
      </c>
      <c r="H24" s="8" t="s">
        <v>381</v>
      </c>
      <c r="I24" s="9" t="s">
        <v>381</v>
      </c>
      <c r="J24" s="10" t="s">
        <v>388</v>
      </c>
    </row>
    <row r="25" spans="1:21" ht="15.75" hidden="1" customHeight="1" x14ac:dyDescent="0.2">
      <c r="A25" s="1" t="s">
        <v>399</v>
      </c>
      <c r="B25" s="1">
        <v>420</v>
      </c>
      <c r="C25" s="1">
        <v>480</v>
      </c>
      <c r="D25" s="1">
        <f t="shared" si="0"/>
        <v>60</v>
      </c>
      <c r="E25" s="6">
        <f t="shared" si="1"/>
        <v>0.14285714285714279</v>
      </c>
      <c r="F25" s="1">
        <v>85938</v>
      </c>
      <c r="G25" s="7">
        <f t="shared" si="2"/>
        <v>5.5854220484535357</v>
      </c>
      <c r="H25" s="8" t="s">
        <v>384</v>
      </c>
      <c r="I25" s="9" t="s">
        <v>395</v>
      </c>
      <c r="J25" s="10" t="s">
        <v>386</v>
      </c>
    </row>
    <row r="26" spans="1:21" ht="15.75" hidden="1" customHeight="1" x14ac:dyDescent="0.2">
      <c r="A26" s="1" t="s">
        <v>79</v>
      </c>
      <c r="B26" s="1">
        <v>28</v>
      </c>
      <c r="C26" s="1">
        <v>42</v>
      </c>
      <c r="D26" s="1">
        <f t="shared" si="0"/>
        <v>14</v>
      </c>
      <c r="E26" s="12">
        <f t="shared" si="1"/>
        <v>0.5</v>
      </c>
      <c r="F26" s="1">
        <v>7632</v>
      </c>
      <c r="G26" s="7">
        <f t="shared" si="2"/>
        <v>5.5031446540880502</v>
      </c>
      <c r="H26" s="8" t="s">
        <v>381</v>
      </c>
      <c r="I26" s="9" t="s">
        <v>381</v>
      </c>
      <c r="J26" s="10" t="s">
        <v>388</v>
      </c>
    </row>
    <row r="27" spans="1:21" ht="15.75" hidden="1" customHeight="1" x14ac:dyDescent="0.2">
      <c r="A27" s="1" t="s">
        <v>132</v>
      </c>
      <c r="B27" s="1">
        <v>383</v>
      </c>
      <c r="C27" s="1">
        <v>532</v>
      </c>
      <c r="D27" s="1">
        <f t="shared" si="0"/>
        <v>149</v>
      </c>
      <c r="E27" s="6">
        <f t="shared" si="1"/>
        <v>0.38903394255874679</v>
      </c>
      <c r="F27" s="1">
        <v>97655</v>
      </c>
      <c r="G27" s="7">
        <f t="shared" si="2"/>
        <v>5.4477497311965593</v>
      </c>
      <c r="H27" s="8" t="s">
        <v>400</v>
      </c>
      <c r="I27" s="9" t="s">
        <v>401</v>
      </c>
      <c r="J27" s="10" t="s">
        <v>380</v>
      </c>
    </row>
    <row r="28" spans="1:21" ht="15.75" hidden="1" customHeight="1" x14ac:dyDescent="0.2">
      <c r="A28" s="1" t="s">
        <v>293</v>
      </c>
      <c r="B28" s="1">
        <v>191</v>
      </c>
      <c r="C28" s="1">
        <v>179</v>
      </c>
      <c r="D28" s="1">
        <f t="shared" si="0"/>
        <v>-12</v>
      </c>
      <c r="E28" s="6">
        <f t="shared" si="1"/>
        <v>-6.2827225130890008E-2</v>
      </c>
      <c r="F28" s="1">
        <v>33035</v>
      </c>
      <c r="G28" s="7">
        <f t="shared" si="2"/>
        <v>5.4184955350385957</v>
      </c>
      <c r="H28" s="8" t="s">
        <v>381</v>
      </c>
      <c r="I28" s="9" t="s">
        <v>381</v>
      </c>
      <c r="J28" s="10" t="s">
        <v>388</v>
      </c>
    </row>
    <row r="29" spans="1:21" ht="15.75" hidden="1" customHeight="1" x14ac:dyDescent="0.2">
      <c r="A29" s="1" t="s">
        <v>78</v>
      </c>
      <c r="B29" s="1">
        <v>86</v>
      </c>
      <c r="C29" s="1">
        <v>83</v>
      </c>
      <c r="D29" s="1">
        <f t="shared" si="0"/>
        <v>-3</v>
      </c>
      <c r="E29" s="6">
        <f t="shared" si="1"/>
        <v>-3.4883720930232509E-2</v>
      </c>
      <c r="F29" s="1">
        <v>15569</v>
      </c>
      <c r="G29" s="7">
        <f t="shared" si="2"/>
        <v>5.3311066863639285</v>
      </c>
      <c r="H29" s="8" t="s">
        <v>393</v>
      </c>
      <c r="I29" s="9" t="s">
        <v>394</v>
      </c>
      <c r="J29" s="10" t="s">
        <v>386</v>
      </c>
    </row>
    <row r="30" spans="1:21" ht="15.75" customHeight="1" x14ac:dyDescent="0.2">
      <c r="A30" s="1" t="s">
        <v>130</v>
      </c>
      <c r="B30" s="1">
        <v>69</v>
      </c>
      <c r="C30" s="1">
        <v>157</v>
      </c>
      <c r="D30" s="1">
        <f t="shared" si="0"/>
        <v>88</v>
      </c>
      <c r="E30" s="6">
        <f t="shared" si="1"/>
        <v>1.2753623188405796</v>
      </c>
      <c r="F30" s="1">
        <v>29555</v>
      </c>
      <c r="G30" s="7">
        <f t="shared" si="2"/>
        <v>5.3121299272542712</v>
      </c>
      <c r="H30" s="8" t="s">
        <v>382</v>
      </c>
      <c r="I30" s="9" t="s">
        <v>402</v>
      </c>
      <c r="J30" s="10" t="s">
        <v>386</v>
      </c>
      <c r="R30" s="1"/>
      <c r="S30" s="1"/>
      <c r="T30" s="1"/>
      <c r="U30" s="11"/>
    </row>
    <row r="31" spans="1:21" ht="15.75" hidden="1" customHeight="1" x14ac:dyDescent="0.2">
      <c r="A31" s="1" t="s">
        <v>46</v>
      </c>
      <c r="B31" s="1">
        <v>88</v>
      </c>
      <c r="C31" s="1">
        <v>181</v>
      </c>
      <c r="D31" s="1">
        <f>C31-B31</f>
        <v>93</v>
      </c>
      <c r="E31" s="6">
        <f>C31/B31-100%</f>
        <v>1.0568181818181817</v>
      </c>
      <c r="F31" s="1">
        <v>34182</v>
      </c>
      <c r="G31" s="7">
        <f>C31/F31*1000</f>
        <v>5.2951846000819147</v>
      </c>
      <c r="H31" s="8" t="s">
        <v>403</v>
      </c>
      <c r="I31" s="9" t="s">
        <v>404</v>
      </c>
      <c r="J31" s="10" t="s">
        <v>386</v>
      </c>
      <c r="R31" s="1"/>
      <c r="S31" s="1"/>
      <c r="T31" s="1"/>
      <c r="U31" s="11"/>
    </row>
    <row r="32" spans="1:21" ht="15.75" hidden="1" customHeight="1" x14ac:dyDescent="0.2">
      <c r="A32" s="1" t="s">
        <v>127</v>
      </c>
      <c r="B32" s="1">
        <v>26</v>
      </c>
      <c r="C32" s="1">
        <v>64</v>
      </c>
      <c r="D32" s="1">
        <f>C32-B32</f>
        <v>38</v>
      </c>
      <c r="E32" s="6">
        <f>C32/B32-100%</f>
        <v>1.4615384615384617</v>
      </c>
      <c r="F32" s="1">
        <v>12664</v>
      </c>
      <c r="G32" s="7">
        <f>C32/F32*1000</f>
        <v>5.0536955148452298</v>
      </c>
      <c r="H32" s="8" t="s">
        <v>384</v>
      </c>
      <c r="I32" s="9" t="s">
        <v>405</v>
      </c>
      <c r="J32" s="10" t="s">
        <v>389</v>
      </c>
      <c r="R32" s="1"/>
      <c r="S32" s="1"/>
      <c r="T32" s="1"/>
      <c r="U32" s="11"/>
    </row>
    <row r="33" spans="1:21" ht="15.75" hidden="1" customHeight="1" x14ac:dyDescent="0.2">
      <c r="A33" s="1" t="s">
        <v>358</v>
      </c>
      <c r="B33" s="1">
        <v>43</v>
      </c>
      <c r="C33" s="1">
        <v>40</v>
      </c>
      <c r="D33" s="1">
        <f>C33-B33</f>
        <v>-3</v>
      </c>
      <c r="E33" s="12">
        <f>C33/B33-100%</f>
        <v>-6.9767441860465129E-2</v>
      </c>
      <c r="F33" s="1">
        <v>7984</v>
      </c>
      <c r="G33" s="7">
        <f>C33/F33*1000</f>
        <v>5.0100200400801604</v>
      </c>
      <c r="H33" s="8" t="s">
        <v>379</v>
      </c>
      <c r="I33" s="9" t="s">
        <v>398</v>
      </c>
      <c r="J33" s="10" t="s">
        <v>386</v>
      </c>
    </row>
    <row r="34" spans="1:21" ht="15.75" hidden="1" customHeight="1" x14ac:dyDescent="0.2">
      <c r="A34" s="1" t="s">
        <v>45</v>
      </c>
      <c r="B34" s="1">
        <v>311</v>
      </c>
      <c r="C34" s="1">
        <v>343</v>
      </c>
      <c r="D34" s="1">
        <f>C34-B34</f>
        <v>32</v>
      </c>
      <c r="E34" s="6">
        <f>C34/B34-100%</f>
        <v>0.10289389067524124</v>
      </c>
      <c r="F34" s="1">
        <v>69242</v>
      </c>
      <c r="G34" s="7">
        <f>C34/F34*1000</f>
        <v>4.9536408538170473</v>
      </c>
      <c r="H34" s="8" t="s">
        <v>406</v>
      </c>
      <c r="I34" s="9" t="s">
        <v>407</v>
      </c>
      <c r="J34" s="10" t="s">
        <v>380</v>
      </c>
    </row>
    <row r="35" spans="1:21" ht="15.75" customHeight="1" x14ac:dyDescent="0.2">
      <c r="A35" s="1" t="s">
        <v>189</v>
      </c>
      <c r="B35" s="1">
        <v>145</v>
      </c>
      <c r="C35" s="1">
        <v>173</v>
      </c>
      <c r="D35" s="1">
        <f>C35-B35</f>
        <v>28</v>
      </c>
      <c r="E35" s="6">
        <f>C35/B35-100%</f>
        <v>0.19310344827586201</v>
      </c>
      <c r="F35" s="1">
        <v>35071</v>
      </c>
      <c r="G35" s="7">
        <f>C35/F35*1000</f>
        <v>4.932850503264806</v>
      </c>
      <c r="H35" s="8" t="s">
        <v>382</v>
      </c>
      <c r="I35" s="9" t="s">
        <v>392</v>
      </c>
      <c r="J35" s="10" t="s">
        <v>386</v>
      </c>
    </row>
    <row r="36" spans="1:21" ht="15.75" hidden="1" customHeight="1" x14ac:dyDescent="0.2">
      <c r="A36" s="1" t="s">
        <v>159</v>
      </c>
      <c r="B36" s="1">
        <v>48</v>
      </c>
      <c r="C36" s="1">
        <v>45</v>
      </c>
      <c r="D36" s="1">
        <f>C36-B36</f>
        <v>-3</v>
      </c>
      <c r="E36" s="12">
        <f>C36/B36-100%</f>
        <v>-6.25E-2</v>
      </c>
      <c r="F36" s="1">
        <v>9290</v>
      </c>
      <c r="G36" s="7">
        <f>C36/F36*1000</f>
        <v>4.8439181916038754</v>
      </c>
      <c r="H36" s="8" t="s">
        <v>384</v>
      </c>
      <c r="I36" s="9" t="s">
        <v>405</v>
      </c>
      <c r="J36" s="10" t="s">
        <v>389</v>
      </c>
    </row>
    <row r="37" spans="1:21" ht="15.75" hidden="1" customHeight="1" x14ac:dyDescent="0.2">
      <c r="A37" s="1" t="s">
        <v>68</v>
      </c>
      <c r="B37" s="1">
        <v>52</v>
      </c>
      <c r="C37" s="1">
        <v>59</v>
      </c>
      <c r="D37" s="1">
        <f>C37-B37</f>
        <v>7</v>
      </c>
      <c r="E37" s="6">
        <f>C37/B37-100%</f>
        <v>0.13461538461538458</v>
      </c>
      <c r="F37" s="1">
        <v>12363</v>
      </c>
      <c r="G37" s="7">
        <f>C37/F37*1000</f>
        <v>4.7723044568470439</v>
      </c>
      <c r="H37" s="8" t="s">
        <v>379</v>
      </c>
      <c r="I37" s="9" t="s">
        <v>398</v>
      </c>
      <c r="J37" s="10" t="s">
        <v>388</v>
      </c>
    </row>
    <row r="38" spans="1:21" ht="15.75" hidden="1" customHeight="1" x14ac:dyDescent="0.2">
      <c r="A38" s="1" t="s">
        <v>62</v>
      </c>
      <c r="B38" s="1">
        <v>48</v>
      </c>
      <c r="C38" s="1">
        <v>76</v>
      </c>
      <c r="D38" s="1">
        <f>C38-B38</f>
        <v>28</v>
      </c>
      <c r="E38" s="6">
        <f>C38/B38-100%</f>
        <v>0.58333333333333326</v>
      </c>
      <c r="F38" s="1">
        <v>16134</v>
      </c>
      <c r="G38" s="7">
        <f>C38/F38*1000</f>
        <v>4.7105491508615351</v>
      </c>
      <c r="H38" s="8" t="s">
        <v>384</v>
      </c>
      <c r="I38" s="9" t="s">
        <v>385</v>
      </c>
      <c r="J38" s="10" t="s">
        <v>388</v>
      </c>
    </row>
    <row r="39" spans="1:21" ht="15.75" hidden="1" customHeight="1" x14ac:dyDescent="0.2">
      <c r="A39" s="1" t="s">
        <v>355</v>
      </c>
      <c r="B39" s="1">
        <v>20</v>
      </c>
      <c r="C39" s="1">
        <v>32</v>
      </c>
      <c r="D39" s="1">
        <f>C39-B39</f>
        <v>12</v>
      </c>
      <c r="E39" s="12">
        <f>C39/B39-100%</f>
        <v>0.60000000000000009</v>
      </c>
      <c r="F39" s="1">
        <v>7179</v>
      </c>
      <c r="G39" s="7">
        <f>C39/F39*1000</f>
        <v>4.4574453266471652</v>
      </c>
      <c r="H39" s="8" t="s">
        <v>381</v>
      </c>
      <c r="I39" s="9" t="s">
        <v>381</v>
      </c>
      <c r="J39" s="10" t="s">
        <v>389</v>
      </c>
    </row>
    <row r="40" spans="1:21" ht="15.75" hidden="1" customHeight="1" x14ac:dyDescent="0.2">
      <c r="A40" s="1" t="s">
        <v>152</v>
      </c>
      <c r="B40" s="1">
        <v>261</v>
      </c>
      <c r="C40" s="1">
        <v>206</v>
      </c>
      <c r="D40" s="1">
        <f>C40-B40</f>
        <v>-55</v>
      </c>
      <c r="E40" s="6">
        <f>C40/B40-100%</f>
        <v>-0.21072796934865901</v>
      </c>
      <c r="F40" s="1">
        <v>46250</v>
      </c>
      <c r="G40" s="7">
        <f>C40/F40*1000</f>
        <v>4.4540540540540547</v>
      </c>
      <c r="H40" s="8" t="s">
        <v>384</v>
      </c>
      <c r="I40" s="9" t="s">
        <v>385</v>
      </c>
      <c r="J40" s="10" t="s">
        <v>386</v>
      </c>
    </row>
    <row r="41" spans="1:21" ht="15.75" customHeight="1" x14ac:dyDescent="0.2">
      <c r="A41" s="1" t="s">
        <v>89</v>
      </c>
      <c r="B41" s="1">
        <v>297</v>
      </c>
      <c r="C41" s="1">
        <v>150</v>
      </c>
      <c r="D41" s="1">
        <f>C41-B41</f>
        <v>-147</v>
      </c>
      <c r="E41" s="6">
        <f>C41/B41-100%</f>
        <v>-0.49494949494949492</v>
      </c>
      <c r="F41" s="1">
        <v>33857</v>
      </c>
      <c r="G41" s="7">
        <f>C41/F41*1000</f>
        <v>4.430398440499749</v>
      </c>
      <c r="H41" s="8" t="s">
        <v>382</v>
      </c>
      <c r="I41" s="9" t="s">
        <v>408</v>
      </c>
      <c r="J41" s="10" t="s">
        <v>380</v>
      </c>
    </row>
    <row r="42" spans="1:21" ht="15.75" hidden="1" customHeight="1" x14ac:dyDescent="0.2">
      <c r="A42" s="1" t="s">
        <v>280</v>
      </c>
      <c r="B42" s="1">
        <v>208</v>
      </c>
      <c r="C42" s="1">
        <v>232</v>
      </c>
      <c r="D42" s="1">
        <f>C42-B42</f>
        <v>24</v>
      </c>
      <c r="E42" s="6">
        <f>C42/B42-100%</f>
        <v>0.11538461538461542</v>
      </c>
      <c r="F42" s="1">
        <v>52468</v>
      </c>
      <c r="G42" s="7">
        <f>C42/F42*1000</f>
        <v>4.4217427765495163</v>
      </c>
      <c r="H42" s="8" t="s">
        <v>393</v>
      </c>
      <c r="I42" s="9" t="s">
        <v>394</v>
      </c>
      <c r="J42" s="10" t="s">
        <v>386</v>
      </c>
    </row>
    <row r="43" spans="1:21" ht="15.75" hidden="1" customHeight="1" x14ac:dyDescent="0.2">
      <c r="A43" s="1" t="s">
        <v>160</v>
      </c>
      <c r="B43" s="1">
        <v>304</v>
      </c>
      <c r="C43" s="1">
        <v>177</v>
      </c>
      <c r="D43" s="1">
        <f>C43-B43</f>
        <v>-127</v>
      </c>
      <c r="E43" s="6">
        <f>C43/B43-100%</f>
        <v>-0.41776315789473684</v>
      </c>
      <c r="F43" s="1">
        <v>40712</v>
      </c>
      <c r="G43" s="7">
        <f>C43/F43*1000</f>
        <v>4.3476124975437216</v>
      </c>
      <c r="H43" s="8" t="s">
        <v>379</v>
      </c>
      <c r="I43" s="9" t="s">
        <v>387</v>
      </c>
      <c r="J43" s="10" t="s">
        <v>386</v>
      </c>
    </row>
    <row r="44" spans="1:21" ht="15.75" hidden="1" customHeight="1" x14ac:dyDescent="0.2">
      <c r="A44" s="1" t="s">
        <v>222</v>
      </c>
      <c r="B44" s="1">
        <v>444</v>
      </c>
      <c r="C44" s="1">
        <v>307</v>
      </c>
      <c r="D44" s="1">
        <f>C44-B44</f>
        <v>-137</v>
      </c>
      <c r="E44" s="6">
        <f>C44/B44-100%</f>
        <v>-0.30855855855855852</v>
      </c>
      <c r="F44" s="1">
        <v>71571</v>
      </c>
      <c r="G44" s="7">
        <f>C44/F44*1000</f>
        <v>4.2894468429950674</v>
      </c>
      <c r="H44" s="8" t="s">
        <v>406</v>
      </c>
      <c r="I44" s="9" t="s">
        <v>407</v>
      </c>
      <c r="J44" s="10" t="s">
        <v>380</v>
      </c>
    </row>
    <row r="45" spans="1:21" ht="15.75" customHeight="1" x14ac:dyDescent="0.2">
      <c r="A45" s="1" t="s">
        <v>333</v>
      </c>
      <c r="B45" s="1">
        <v>35</v>
      </c>
      <c r="C45" s="1">
        <v>70</v>
      </c>
      <c r="D45" s="1">
        <f>C45-B45</f>
        <v>35</v>
      </c>
      <c r="E45" s="6">
        <f>C45/B45-100%</f>
        <v>1</v>
      </c>
      <c r="F45" s="1">
        <v>16356</v>
      </c>
      <c r="G45" s="7">
        <f>C45/F45*1000</f>
        <v>4.2797750061139643</v>
      </c>
      <c r="H45" s="8" t="s">
        <v>382</v>
      </c>
      <c r="I45" s="9" t="s">
        <v>402</v>
      </c>
      <c r="J45" s="10" t="s">
        <v>389</v>
      </c>
      <c r="R45" s="1"/>
      <c r="S45" s="1"/>
      <c r="T45" s="1"/>
      <c r="U45" s="11"/>
    </row>
    <row r="46" spans="1:21" ht="15.75" customHeight="1" x14ac:dyDescent="0.2">
      <c r="A46" s="1" t="s">
        <v>184</v>
      </c>
      <c r="B46" s="1">
        <v>125</v>
      </c>
      <c r="C46" s="1">
        <v>136</v>
      </c>
      <c r="D46" s="1">
        <f>C46-B46</f>
        <v>11</v>
      </c>
      <c r="E46" s="6">
        <f>C46/B46-100%</f>
        <v>8.8000000000000078E-2</v>
      </c>
      <c r="F46" s="1">
        <v>32175</v>
      </c>
      <c r="G46" s="7">
        <f>C46/F46*1000</f>
        <v>4.226884226884227</v>
      </c>
      <c r="H46" s="8" t="s">
        <v>382</v>
      </c>
      <c r="I46" s="9" t="s">
        <v>383</v>
      </c>
      <c r="J46" s="10" t="s">
        <v>388</v>
      </c>
    </row>
    <row r="47" spans="1:21" ht="15.75" hidden="1" customHeight="1" x14ac:dyDescent="0.2">
      <c r="A47" s="1" t="s">
        <v>128</v>
      </c>
      <c r="B47" s="1">
        <v>125</v>
      </c>
      <c r="C47" s="1">
        <v>125</v>
      </c>
      <c r="D47" s="1">
        <f>C47-B47</f>
        <v>0</v>
      </c>
      <c r="E47" s="6">
        <f>C47/B47-100%</f>
        <v>0</v>
      </c>
      <c r="F47" s="1">
        <v>29597</v>
      </c>
      <c r="G47" s="7">
        <f>C47/F47*1000</f>
        <v>4.2234010203736858</v>
      </c>
      <c r="H47" s="8" t="s">
        <v>379</v>
      </c>
      <c r="I47" s="9" t="s">
        <v>387</v>
      </c>
      <c r="J47" s="10" t="s">
        <v>388</v>
      </c>
    </row>
    <row r="48" spans="1:21" ht="15.75" customHeight="1" x14ac:dyDescent="0.2">
      <c r="A48" s="1" t="s">
        <v>69</v>
      </c>
      <c r="B48" s="1">
        <v>54</v>
      </c>
      <c r="C48" s="1">
        <v>75</v>
      </c>
      <c r="D48" s="1">
        <f>C48-B48</f>
        <v>21</v>
      </c>
      <c r="E48" s="6">
        <f>C48/B48-100%</f>
        <v>0.38888888888888884</v>
      </c>
      <c r="F48" s="1">
        <v>17883</v>
      </c>
      <c r="G48" s="7">
        <f>C48/F48*1000</f>
        <v>4.1939271934239217</v>
      </c>
      <c r="H48" s="8" t="s">
        <v>382</v>
      </c>
      <c r="I48" s="9" t="s">
        <v>402</v>
      </c>
      <c r="J48" s="10" t="s">
        <v>389</v>
      </c>
    </row>
    <row r="49" spans="1:10" ht="15.75" hidden="1" customHeight="1" x14ac:dyDescent="0.2">
      <c r="A49" s="1" t="s">
        <v>212</v>
      </c>
      <c r="B49" s="1">
        <v>71</v>
      </c>
      <c r="C49" s="1">
        <v>93</v>
      </c>
      <c r="D49" s="1">
        <f>C49-B49</f>
        <v>22</v>
      </c>
      <c r="E49" s="6">
        <f>C49/B49-100%</f>
        <v>0.3098591549295775</v>
      </c>
      <c r="F49" s="1">
        <v>22184</v>
      </c>
      <c r="G49" s="7">
        <f>C49/F49*1000</f>
        <v>4.1922106022358454</v>
      </c>
      <c r="H49" s="8" t="s">
        <v>384</v>
      </c>
      <c r="I49" s="9" t="s">
        <v>397</v>
      </c>
      <c r="J49" s="10" t="s">
        <v>389</v>
      </c>
    </row>
    <row r="50" spans="1:10" ht="15.75" hidden="1" customHeight="1" x14ac:dyDescent="0.2">
      <c r="A50" s="1" t="s">
        <v>67</v>
      </c>
      <c r="B50" s="1">
        <v>40</v>
      </c>
      <c r="C50" s="1">
        <v>30</v>
      </c>
      <c r="D50" s="1">
        <f>C50-B50</f>
        <v>-10</v>
      </c>
      <c r="E50" s="12">
        <f>C50/B50-100%</f>
        <v>-0.25</v>
      </c>
      <c r="F50" s="1">
        <v>7159</v>
      </c>
      <c r="G50" s="7">
        <f>C50/F50*1000</f>
        <v>4.1905294035479814</v>
      </c>
      <c r="H50" s="8" t="s">
        <v>379</v>
      </c>
      <c r="I50" s="9" t="s">
        <v>387</v>
      </c>
      <c r="J50" s="10" t="s">
        <v>388</v>
      </c>
    </row>
    <row r="51" spans="1:10" ht="15.75" customHeight="1" x14ac:dyDescent="0.2">
      <c r="A51" s="1" t="s">
        <v>322</v>
      </c>
      <c r="B51" s="1">
        <v>186</v>
      </c>
      <c r="C51" s="1">
        <v>134</v>
      </c>
      <c r="D51" s="1">
        <f>C51-B51</f>
        <v>-52</v>
      </c>
      <c r="E51" s="6">
        <f>C51/B51-100%</f>
        <v>-0.27956989247311825</v>
      </c>
      <c r="F51" s="1">
        <v>32255</v>
      </c>
      <c r="G51" s="7">
        <f>C51/F51*1000</f>
        <v>4.1543946674934116</v>
      </c>
      <c r="H51" s="8" t="s">
        <v>382</v>
      </c>
      <c r="I51" s="9" t="s">
        <v>383</v>
      </c>
      <c r="J51" s="10" t="s">
        <v>386</v>
      </c>
    </row>
    <row r="52" spans="1:10" ht="15.75" hidden="1" customHeight="1" x14ac:dyDescent="0.2">
      <c r="A52" s="1" t="s">
        <v>343</v>
      </c>
      <c r="B52" s="1">
        <v>33</v>
      </c>
      <c r="C52" s="1">
        <v>61</v>
      </c>
      <c r="D52" s="1">
        <f>C52-B52</f>
        <v>28</v>
      </c>
      <c r="E52" s="6">
        <f>C52/B52-100%</f>
        <v>0.8484848484848484</v>
      </c>
      <c r="F52" s="1">
        <v>15037</v>
      </c>
      <c r="G52" s="7">
        <f>C52/F52*1000</f>
        <v>4.0566602380794041</v>
      </c>
      <c r="H52" s="8" t="s">
        <v>400</v>
      </c>
      <c r="I52" s="9" t="s">
        <v>409</v>
      </c>
      <c r="J52" s="10" t="s">
        <v>386</v>
      </c>
    </row>
    <row r="53" spans="1:10" ht="15.75" customHeight="1" x14ac:dyDescent="0.2">
      <c r="A53" s="1" t="s">
        <v>327</v>
      </c>
      <c r="B53" s="1">
        <v>44</v>
      </c>
      <c r="C53" s="1">
        <v>47</v>
      </c>
      <c r="D53" s="1">
        <f>C53-B53</f>
        <v>3</v>
      </c>
      <c r="E53" s="12">
        <f>C53/B53-100%</f>
        <v>6.8181818181818121E-2</v>
      </c>
      <c r="F53" s="1">
        <v>11625</v>
      </c>
      <c r="G53" s="7">
        <f>C53/F53*1000</f>
        <v>4.043010752688172</v>
      </c>
      <c r="H53" s="8" t="s">
        <v>382</v>
      </c>
      <c r="I53" s="9" t="s">
        <v>410</v>
      </c>
      <c r="J53" s="10" t="s">
        <v>388</v>
      </c>
    </row>
    <row r="54" spans="1:10" ht="15.75" hidden="1" customHeight="1" x14ac:dyDescent="0.2">
      <c r="A54" s="1" t="s">
        <v>75</v>
      </c>
      <c r="B54" s="1">
        <v>593</v>
      </c>
      <c r="C54" s="1">
        <v>611</v>
      </c>
      <c r="D54" s="1">
        <f>C54-B54</f>
        <v>18</v>
      </c>
      <c r="E54" s="6">
        <f>C54/B54-100%</f>
        <v>3.0354131534569895E-2</v>
      </c>
      <c r="F54" s="1">
        <v>152941</v>
      </c>
      <c r="G54" s="7">
        <f>C54/F54*1000</f>
        <v>3.9950046096207035</v>
      </c>
      <c r="H54" s="8" t="s">
        <v>384</v>
      </c>
      <c r="I54" s="9" t="s">
        <v>397</v>
      </c>
      <c r="J54" s="10" t="s">
        <v>386</v>
      </c>
    </row>
    <row r="55" spans="1:10" ht="15.75" customHeight="1" x14ac:dyDescent="0.2">
      <c r="A55" s="1" t="s">
        <v>50</v>
      </c>
      <c r="B55" s="1">
        <v>126</v>
      </c>
      <c r="C55" s="1">
        <v>95</v>
      </c>
      <c r="D55" s="1">
        <f>C55-B55</f>
        <v>-31</v>
      </c>
      <c r="E55" s="6">
        <f>C55/B55-100%</f>
        <v>-0.24603174603174605</v>
      </c>
      <c r="F55" s="1">
        <v>23906</v>
      </c>
      <c r="G55" s="7">
        <f>C55/F55*1000</f>
        <v>3.9738977662511505</v>
      </c>
      <c r="H55" s="8" t="s">
        <v>382</v>
      </c>
      <c r="I55" s="9" t="s">
        <v>383</v>
      </c>
      <c r="J55" s="10" t="s">
        <v>389</v>
      </c>
    </row>
    <row r="56" spans="1:10" ht="15.75" customHeight="1" x14ac:dyDescent="0.2">
      <c r="A56" s="1" t="s">
        <v>335</v>
      </c>
      <c r="B56" s="1">
        <v>47</v>
      </c>
      <c r="C56" s="1">
        <v>54</v>
      </c>
      <c r="D56" s="1">
        <f>C56-B56</f>
        <v>7</v>
      </c>
      <c r="E56" s="6">
        <f>C56/B56-100%</f>
        <v>0.14893617021276606</v>
      </c>
      <c r="F56" s="1">
        <v>13652</v>
      </c>
      <c r="G56" s="7">
        <f>C56/F56*1000</f>
        <v>3.9554644008203921</v>
      </c>
      <c r="H56" s="8" t="s">
        <v>382</v>
      </c>
      <c r="I56" s="9" t="s">
        <v>392</v>
      </c>
      <c r="J56" s="10" t="s">
        <v>388</v>
      </c>
    </row>
    <row r="57" spans="1:10" ht="15.75" hidden="1" customHeight="1" x14ac:dyDescent="0.2">
      <c r="A57" s="1" t="s">
        <v>301</v>
      </c>
      <c r="B57" s="1">
        <v>628</v>
      </c>
      <c r="C57" s="1">
        <v>479</v>
      </c>
      <c r="D57" s="1">
        <f>C57-B57</f>
        <v>-149</v>
      </c>
      <c r="E57" s="6">
        <f>C57/B57-100%</f>
        <v>-0.23726114649681529</v>
      </c>
      <c r="F57" s="1">
        <v>123352</v>
      </c>
      <c r="G57" s="7">
        <f>C57/F57*1000</f>
        <v>3.8831960568130226</v>
      </c>
      <c r="H57" s="8" t="s">
        <v>384</v>
      </c>
      <c r="I57" s="9" t="s">
        <v>405</v>
      </c>
      <c r="J57" s="10" t="s">
        <v>380</v>
      </c>
    </row>
    <row r="58" spans="1:10" ht="15.75" customHeight="1" x14ac:dyDescent="0.2">
      <c r="A58" s="1" t="s">
        <v>187</v>
      </c>
      <c r="B58" s="1">
        <v>163</v>
      </c>
      <c r="C58" s="1">
        <v>155</v>
      </c>
      <c r="D58" s="1">
        <f>C58-B58</f>
        <v>-8</v>
      </c>
      <c r="E58" s="6">
        <f>C58/B58-100%</f>
        <v>-4.9079754601227044E-2</v>
      </c>
      <c r="F58" s="1">
        <v>40133</v>
      </c>
      <c r="G58" s="7">
        <f>C58/F58*1000</f>
        <v>3.8621583235741159</v>
      </c>
      <c r="H58" s="8" t="s">
        <v>382</v>
      </c>
      <c r="I58" s="9" t="s">
        <v>410</v>
      </c>
      <c r="J58" s="10" t="s">
        <v>380</v>
      </c>
    </row>
    <row r="59" spans="1:10" ht="15.75" hidden="1" customHeight="1" x14ac:dyDescent="0.2">
      <c r="A59" s="1" t="s">
        <v>337</v>
      </c>
      <c r="B59" s="1">
        <v>88</v>
      </c>
      <c r="C59" s="1">
        <v>99</v>
      </c>
      <c r="D59" s="1">
        <f>C59-B59</f>
        <v>11</v>
      </c>
      <c r="E59" s="6">
        <f>C59/B59-100%</f>
        <v>0.125</v>
      </c>
      <c r="F59" s="1">
        <v>25924</v>
      </c>
      <c r="G59" s="7">
        <f>C59/F59*1000</f>
        <v>3.8188551149513965</v>
      </c>
      <c r="H59" s="8" t="s">
        <v>393</v>
      </c>
      <c r="I59" s="9" t="s">
        <v>396</v>
      </c>
      <c r="J59" s="10" t="s">
        <v>386</v>
      </c>
    </row>
    <row r="60" spans="1:10" ht="15.75" hidden="1" customHeight="1" x14ac:dyDescent="0.2">
      <c r="A60" s="1" t="s">
        <v>106</v>
      </c>
      <c r="B60" s="1">
        <v>135</v>
      </c>
      <c r="C60" s="1">
        <v>234</v>
      </c>
      <c r="D60" s="1">
        <f>C60-B60</f>
        <v>99</v>
      </c>
      <c r="E60" s="6">
        <f>C60/B60-100%</f>
        <v>0.73333333333333339</v>
      </c>
      <c r="F60" s="1">
        <v>61462</v>
      </c>
      <c r="G60" s="7">
        <f>C60/F60*1000</f>
        <v>3.8072304838762161</v>
      </c>
      <c r="H60" s="8" t="s">
        <v>406</v>
      </c>
      <c r="I60" s="9" t="s">
        <v>411</v>
      </c>
      <c r="J60" s="10" t="s">
        <v>389</v>
      </c>
    </row>
    <row r="61" spans="1:10" ht="15.75" hidden="1" customHeight="1" x14ac:dyDescent="0.2">
      <c r="A61" s="1" t="s">
        <v>286</v>
      </c>
      <c r="B61" s="1">
        <v>44</v>
      </c>
      <c r="C61" s="1">
        <v>40</v>
      </c>
      <c r="D61" s="1">
        <f>C61-B61</f>
        <v>-4</v>
      </c>
      <c r="E61" s="12">
        <f>C61/B61-100%</f>
        <v>-9.0909090909090939E-2</v>
      </c>
      <c r="F61" s="1">
        <v>10602</v>
      </c>
      <c r="G61" s="7">
        <f>C61/F61*1000</f>
        <v>3.7728730428221091</v>
      </c>
      <c r="H61" s="8" t="s">
        <v>384</v>
      </c>
      <c r="I61" s="9" t="s">
        <v>385</v>
      </c>
      <c r="J61" s="10" t="s">
        <v>388</v>
      </c>
    </row>
    <row r="62" spans="1:10" ht="15.75" hidden="1" customHeight="1" x14ac:dyDescent="0.2">
      <c r="A62" s="1" t="s">
        <v>334</v>
      </c>
      <c r="B62" s="1">
        <v>39</v>
      </c>
      <c r="C62" s="1">
        <v>53</v>
      </c>
      <c r="D62" s="1">
        <f>C62-B62</f>
        <v>14</v>
      </c>
      <c r="E62" s="6">
        <f>C62/B62-100%</f>
        <v>0.35897435897435903</v>
      </c>
      <c r="F62" s="1">
        <v>14061</v>
      </c>
      <c r="G62" s="7">
        <f>C62/F62*1000</f>
        <v>3.7692909465898583</v>
      </c>
      <c r="H62" s="8" t="s">
        <v>406</v>
      </c>
      <c r="I62" s="9" t="s">
        <v>411</v>
      </c>
      <c r="J62" s="10" t="s">
        <v>380</v>
      </c>
    </row>
    <row r="63" spans="1:10" ht="15.75" hidden="1" customHeight="1" x14ac:dyDescent="0.2">
      <c r="A63" s="1" t="s">
        <v>311</v>
      </c>
      <c r="B63" s="1">
        <v>25</v>
      </c>
      <c r="C63" s="1">
        <v>18</v>
      </c>
      <c r="D63" s="1">
        <f>C63-B63</f>
        <v>-7</v>
      </c>
      <c r="E63" s="12">
        <f>C63/B63-100%</f>
        <v>-0.28000000000000003</v>
      </c>
      <c r="F63" s="1">
        <v>4801</v>
      </c>
      <c r="G63" s="7">
        <f>C63/F63*1000</f>
        <v>3.7492189127265152</v>
      </c>
      <c r="H63" s="8" t="s">
        <v>393</v>
      </c>
      <c r="I63" s="9" t="s">
        <v>394</v>
      </c>
      <c r="J63" s="10" t="s">
        <v>386</v>
      </c>
    </row>
    <row r="64" spans="1:10" ht="15.75" hidden="1" customHeight="1" x14ac:dyDescent="0.2">
      <c r="A64" s="1" t="s">
        <v>306</v>
      </c>
      <c r="B64" s="1">
        <v>25</v>
      </c>
      <c r="C64" s="1">
        <v>25</v>
      </c>
      <c r="D64" s="1">
        <f>C64-B64</f>
        <v>0</v>
      </c>
      <c r="E64" s="12">
        <f>C64/B64-100%</f>
        <v>0</v>
      </c>
      <c r="F64" s="1">
        <v>6679</v>
      </c>
      <c r="G64" s="7">
        <f>C64/F64*1000</f>
        <v>3.743075310675251</v>
      </c>
      <c r="H64" s="8" t="s">
        <v>379</v>
      </c>
      <c r="I64" s="9" t="s">
        <v>412</v>
      </c>
      <c r="J64" s="10" t="s">
        <v>389</v>
      </c>
    </row>
    <row r="65" spans="1:10" ht="15.75" hidden="1" customHeight="1" x14ac:dyDescent="0.2">
      <c r="A65" s="1" t="s">
        <v>352</v>
      </c>
      <c r="B65" s="1">
        <v>107</v>
      </c>
      <c r="C65" s="1">
        <v>96</v>
      </c>
      <c r="D65" s="1">
        <f>C65-B65</f>
        <v>-11</v>
      </c>
      <c r="E65" s="6">
        <f>C65/B65-100%</f>
        <v>-0.10280373831775702</v>
      </c>
      <c r="F65" s="1">
        <v>25743</v>
      </c>
      <c r="G65" s="7">
        <f>C65/F65*1000</f>
        <v>3.7291690945111293</v>
      </c>
      <c r="H65" s="8" t="s">
        <v>381</v>
      </c>
      <c r="I65" s="9" t="s">
        <v>381</v>
      </c>
      <c r="J65" s="10" t="s">
        <v>389</v>
      </c>
    </row>
    <row r="66" spans="1:10" ht="15.75" customHeight="1" x14ac:dyDescent="0.2">
      <c r="A66" s="1" t="s">
        <v>231</v>
      </c>
      <c r="B66" s="1">
        <v>25</v>
      </c>
      <c r="C66" s="1">
        <v>41</v>
      </c>
      <c r="D66" s="1">
        <f>C66-B66</f>
        <v>16</v>
      </c>
      <c r="E66" s="12">
        <f>C66/B66-100%</f>
        <v>0.6399999999999999</v>
      </c>
      <c r="F66" s="1">
        <v>11001</v>
      </c>
      <c r="G66" s="7">
        <f>C66/F66*1000</f>
        <v>3.7269339150986274</v>
      </c>
      <c r="H66" s="8" t="s">
        <v>382</v>
      </c>
      <c r="I66" s="9" t="s">
        <v>410</v>
      </c>
      <c r="J66" s="10" t="s">
        <v>388</v>
      </c>
    </row>
    <row r="67" spans="1:10" ht="15.75" hidden="1" customHeight="1" x14ac:dyDescent="0.2">
      <c r="A67" s="1" t="s">
        <v>54</v>
      </c>
      <c r="B67" s="1">
        <v>25</v>
      </c>
      <c r="C67" s="1">
        <v>27</v>
      </c>
      <c r="D67" s="1">
        <f>C67-B67</f>
        <v>2</v>
      </c>
      <c r="E67" s="12">
        <f>C67/B67-100%</f>
        <v>8.0000000000000071E-2</v>
      </c>
      <c r="F67" s="1">
        <v>7245</v>
      </c>
      <c r="G67" s="7">
        <f>C67/F67*1000</f>
        <v>3.7267080745341614</v>
      </c>
      <c r="H67" s="8" t="s">
        <v>393</v>
      </c>
      <c r="I67" s="9" t="s">
        <v>413</v>
      </c>
      <c r="J67" s="10" t="s">
        <v>389</v>
      </c>
    </row>
    <row r="68" spans="1:10" ht="15.75" customHeight="1" x14ac:dyDescent="0.2">
      <c r="A68" s="1" t="s">
        <v>98</v>
      </c>
      <c r="B68" s="1">
        <v>197</v>
      </c>
      <c r="C68" s="1">
        <v>225</v>
      </c>
      <c r="D68" s="1">
        <f>C68-B68</f>
        <v>28</v>
      </c>
      <c r="E68" s="6">
        <f>C68/B68-100%</f>
        <v>0.14213197969543145</v>
      </c>
      <c r="F68" s="1">
        <v>60689</v>
      </c>
      <c r="G68" s="7">
        <f>C68/F68*1000</f>
        <v>3.7074263869894053</v>
      </c>
      <c r="H68" s="8" t="s">
        <v>382</v>
      </c>
      <c r="I68" s="9" t="s">
        <v>414</v>
      </c>
      <c r="J68" s="10" t="s">
        <v>386</v>
      </c>
    </row>
    <row r="69" spans="1:10" ht="15.75" customHeight="1" x14ac:dyDescent="0.2">
      <c r="A69" s="1" t="s">
        <v>82</v>
      </c>
      <c r="B69" s="1">
        <v>145</v>
      </c>
      <c r="C69" s="1">
        <v>115</v>
      </c>
      <c r="D69" s="1">
        <f>C69-B69</f>
        <v>-30</v>
      </c>
      <c r="E69" s="6">
        <f>C69/B69-100%</f>
        <v>-0.2068965517241379</v>
      </c>
      <c r="F69" s="1">
        <v>31164</v>
      </c>
      <c r="G69" s="7">
        <f>C69/F69*1000</f>
        <v>3.6901553074059814</v>
      </c>
      <c r="H69" s="8" t="s">
        <v>382</v>
      </c>
      <c r="I69" s="9" t="s">
        <v>383</v>
      </c>
      <c r="J69" s="10" t="s">
        <v>386</v>
      </c>
    </row>
    <row r="70" spans="1:10" ht="15.75" hidden="1" customHeight="1" x14ac:dyDescent="0.2">
      <c r="A70" s="1" t="s">
        <v>205</v>
      </c>
      <c r="B70" s="1">
        <v>28</v>
      </c>
      <c r="C70" s="1">
        <v>39</v>
      </c>
      <c r="D70" s="1">
        <f>C70-B70</f>
        <v>11</v>
      </c>
      <c r="E70" s="12">
        <f>C70/B70-100%</f>
        <v>0.39285714285714279</v>
      </c>
      <c r="F70" s="1">
        <v>10608</v>
      </c>
      <c r="G70" s="7">
        <f>C70/F70*1000</f>
        <v>3.6764705882352939</v>
      </c>
      <c r="H70" s="8" t="s">
        <v>393</v>
      </c>
      <c r="I70" s="9" t="s">
        <v>394</v>
      </c>
      <c r="J70" s="10" t="s">
        <v>389</v>
      </c>
    </row>
    <row r="71" spans="1:10" ht="15.75" hidden="1" customHeight="1" x14ac:dyDescent="0.2">
      <c r="A71" s="1" t="s">
        <v>331</v>
      </c>
      <c r="B71" s="1">
        <v>27</v>
      </c>
      <c r="C71" s="1">
        <v>35</v>
      </c>
      <c r="D71" s="1">
        <f>C71-B71</f>
        <v>8</v>
      </c>
      <c r="E71" s="12">
        <f>C71/B71-100%</f>
        <v>0.29629629629629628</v>
      </c>
      <c r="F71" s="1">
        <v>9653</v>
      </c>
      <c r="G71" s="7">
        <f>C71/F71*1000</f>
        <v>3.6258158085569256</v>
      </c>
      <c r="H71" s="8" t="s">
        <v>384</v>
      </c>
      <c r="I71" s="9" t="s">
        <v>385</v>
      </c>
      <c r="J71" s="10" t="s">
        <v>388</v>
      </c>
    </row>
    <row r="72" spans="1:10" ht="15.75" hidden="1" customHeight="1" x14ac:dyDescent="0.2">
      <c r="A72" s="1" t="s">
        <v>261</v>
      </c>
      <c r="B72" s="1">
        <v>43</v>
      </c>
      <c r="C72" s="1">
        <v>80</v>
      </c>
      <c r="D72" s="1">
        <f>C72-B72</f>
        <v>37</v>
      </c>
      <c r="E72" s="6">
        <f>C72/B72-100%</f>
        <v>0.86046511627906974</v>
      </c>
      <c r="F72" s="1">
        <v>22241</v>
      </c>
      <c r="G72" s="7">
        <f>C72/F72*1000</f>
        <v>3.5969605683197701</v>
      </c>
      <c r="H72" s="8" t="s">
        <v>406</v>
      </c>
      <c r="I72" s="9" t="s">
        <v>407</v>
      </c>
      <c r="J72" s="10" t="s">
        <v>386</v>
      </c>
    </row>
    <row r="73" spans="1:10" ht="15.75" hidden="1" customHeight="1" x14ac:dyDescent="0.2">
      <c r="A73" s="1" t="s">
        <v>192</v>
      </c>
      <c r="B73" s="1">
        <v>79</v>
      </c>
      <c r="C73" s="1">
        <v>58</v>
      </c>
      <c r="D73" s="1">
        <f>C73-B73</f>
        <v>-21</v>
      </c>
      <c r="E73" s="6">
        <f>C73/B73-100%</f>
        <v>-0.26582278481012656</v>
      </c>
      <c r="F73" s="1">
        <v>16147</v>
      </c>
      <c r="G73" s="7">
        <f>C73/F73*1000</f>
        <v>3.5919985136557875</v>
      </c>
      <c r="H73" s="8" t="s">
        <v>381</v>
      </c>
      <c r="I73" s="9" t="s">
        <v>381</v>
      </c>
      <c r="J73" s="10" t="s">
        <v>388</v>
      </c>
    </row>
    <row r="74" spans="1:10" ht="15.75" customHeight="1" x14ac:dyDescent="0.2">
      <c r="A74" s="1" t="s">
        <v>188</v>
      </c>
      <c r="B74" s="1">
        <v>40</v>
      </c>
      <c r="C74" s="1">
        <v>44</v>
      </c>
      <c r="D74" s="1">
        <f>C74-B74</f>
        <v>4</v>
      </c>
      <c r="E74" s="12">
        <f>C74/B74-100%</f>
        <v>0.10000000000000009</v>
      </c>
      <c r="F74" s="1">
        <v>12425</v>
      </c>
      <c r="G74" s="7">
        <f>C74/F74*1000</f>
        <v>3.5412474849094568</v>
      </c>
      <c r="H74" s="8" t="s">
        <v>382</v>
      </c>
      <c r="I74" s="9" t="s">
        <v>410</v>
      </c>
      <c r="J74" s="10" t="s">
        <v>388</v>
      </c>
    </row>
    <row r="75" spans="1:10" ht="15.75" hidden="1" customHeight="1" x14ac:dyDescent="0.2">
      <c r="A75" s="1" t="s">
        <v>49</v>
      </c>
      <c r="B75" s="1">
        <v>50</v>
      </c>
      <c r="C75" s="1">
        <v>44</v>
      </c>
      <c r="D75" s="1">
        <f>C75-B75</f>
        <v>-6</v>
      </c>
      <c r="E75" s="12">
        <f>C75/B75-100%</f>
        <v>-0.12</v>
      </c>
      <c r="F75" s="1">
        <v>12496</v>
      </c>
      <c r="G75" s="7">
        <f>C75/F75*1000</f>
        <v>3.5211267605633805</v>
      </c>
      <c r="H75" s="8" t="s">
        <v>381</v>
      </c>
      <c r="I75" s="9" t="s">
        <v>381</v>
      </c>
      <c r="J75" s="10" t="s">
        <v>388</v>
      </c>
    </row>
    <row r="76" spans="1:10" ht="15.75" hidden="1" customHeight="1" x14ac:dyDescent="0.2">
      <c r="A76" s="1" t="s">
        <v>59</v>
      </c>
      <c r="B76" s="1">
        <v>80</v>
      </c>
      <c r="C76" s="1">
        <v>118</v>
      </c>
      <c r="D76" s="1">
        <f>C76-B76</f>
        <v>38</v>
      </c>
      <c r="E76" s="6">
        <f>C76/B76-100%</f>
        <v>0.47500000000000009</v>
      </c>
      <c r="F76" s="1">
        <v>33894</v>
      </c>
      <c r="G76" s="7">
        <f>C76/F76*1000</f>
        <v>3.4814421431521803</v>
      </c>
      <c r="H76" s="8" t="s">
        <v>384</v>
      </c>
      <c r="I76" s="9" t="s">
        <v>397</v>
      </c>
      <c r="J76" s="10" t="s">
        <v>386</v>
      </c>
    </row>
    <row r="77" spans="1:10" ht="15.75" customHeight="1" x14ac:dyDescent="0.2">
      <c r="A77" s="1" t="s">
        <v>368</v>
      </c>
      <c r="B77" s="1">
        <v>69</v>
      </c>
      <c r="C77" s="1">
        <v>76</v>
      </c>
      <c r="D77" s="1">
        <f>C77-B77</f>
        <v>7</v>
      </c>
      <c r="E77" s="6">
        <f>C77/B77-100%</f>
        <v>0.10144927536231885</v>
      </c>
      <c r="F77" s="1">
        <v>22045</v>
      </c>
      <c r="G77" s="7">
        <f>C77/F77*1000</f>
        <v>3.4474937627579951</v>
      </c>
      <c r="H77" s="8" t="s">
        <v>382</v>
      </c>
      <c r="I77" s="9" t="s">
        <v>414</v>
      </c>
      <c r="J77" s="10" t="s">
        <v>386</v>
      </c>
    </row>
    <row r="78" spans="1:10" ht="15.75" customHeight="1" x14ac:dyDescent="0.2">
      <c r="A78" s="1" t="s">
        <v>33</v>
      </c>
      <c r="B78" s="1">
        <v>37</v>
      </c>
      <c r="C78" s="1">
        <v>44</v>
      </c>
      <c r="D78" s="1">
        <f>C78-B78</f>
        <v>7</v>
      </c>
      <c r="E78" s="12">
        <f>C78/B78-100%</f>
        <v>0.18918918918918926</v>
      </c>
      <c r="F78" s="1">
        <v>12957</v>
      </c>
      <c r="G78" s="7">
        <f>C78/F78*1000</f>
        <v>3.3958478042756814</v>
      </c>
      <c r="H78" s="8" t="s">
        <v>382</v>
      </c>
      <c r="I78" s="9" t="s">
        <v>383</v>
      </c>
      <c r="J78" s="10" t="s">
        <v>388</v>
      </c>
    </row>
    <row r="79" spans="1:10" ht="15.75" hidden="1" customHeight="1" x14ac:dyDescent="0.2">
      <c r="A79" s="1" t="s">
        <v>229</v>
      </c>
      <c r="B79" s="1">
        <v>34</v>
      </c>
      <c r="C79" s="1">
        <v>45</v>
      </c>
      <c r="D79" s="1">
        <f>C79-B79</f>
        <v>11</v>
      </c>
      <c r="E79" s="12">
        <f>C79/B79-100%</f>
        <v>0.32352941176470584</v>
      </c>
      <c r="F79" s="1">
        <v>13365</v>
      </c>
      <c r="G79" s="7">
        <f>C79/F79*1000</f>
        <v>3.3670033670033668</v>
      </c>
      <c r="H79" s="8" t="s">
        <v>384</v>
      </c>
      <c r="I79" s="9" t="s">
        <v>385</v>
      </c>
      <c r="J79" s="10" t="s">
        <v>388</v>
      </c>
    </row>
    <row r="80" spans="1:10" ht="15.75" hidden="1" customHeight="1" x14ac:dyDescent="0.2">
      <c r="A80" s="1" t="s">
        <v>268</v>
      </c>
      <c r="B80" s="1">
        <v>66</v>
      </c>
      <c r="C80" s="1">
        <v>81</v>
      </c>
      <c r="D80" s="1">
        <f>C80-B80</f>
        <v>15</v>
      </c>
      <c r="E80" s="6">
        <f>C80/B80-100%</f>
        <v>0.22727272727272729</v>
      </c>
      <c r="F80" s="1">
        <v>24520</v>
      </c>
      <c r="G80" s="7">
        <f>C80/F80*1000</f>
        <v>3.3034257748776508</v>
      </c>
      <c r="H80" s="8" t="s">
        <v>381</v>
      </c>
      <c r="I80" s="9" t="s">
        <v>381</v>
      </c>
      <c r="J80" s="10" t="s">
        <v>388</v>
      </c>
    </row>
    <row r="81" spans="1:10" ht="15.75" hidden="1" customHeight="1" x14ac:dyDescent="0.2">
      <c r="A81" s="1" t="s">
        <v>156</v>
      </c>
      <c r="B81" s="1">
        <v>20</v>
      </c>
      <c r="C81" s="1">
        <v>29</v>
      </c>
      <c r="D81" s="1">
        <f>C81-B81</f>
        <v>9</v>
      </c>
      <c r="E81" s="12">
        <f>C81/B81-100%</f>
        <v>0.44999999999999996</v>
      </c>
      <c r="F81" s="1">
        <v>8864</v>
      </c>
      <c r="G81" s="7">
        <f>C81/F81*1000</f>
        <v>3.2716606498194949</v>
      </c>
      <c r="H81" s="8" t="s">
        <v>406</v>
      </c>
      <c r="I81" s="9" t="s">
        <v>407</v>
      </c>
      <c r="J81" s="10" t="s">
        <v>388</v>
      </c>
    </row>
    <row r="82" spans="1:10" ht="15.75" hidden="1" customHeight="1" x14ac:dyDescent="0.2">
      <c r="A82" s="1" t="s">
        <v>315</v>
      </c>
      <c r="B82" s="1">
        <v>67</v>
      </c>
      <c r="C82" s="1">
        <v>108</v>
      </c>
      <c r="D82" s="1">
        <f>C82-B82</f>
        <v>41</v>
      </c>
      <c r="E82" s="6">
        <f>C82/B82-100%</f>
        <v>0.61194029850746268</v>
      </c>
      <c r="F82" s="1">
        <v>33046</v>
      </c>
      <c r="G82" s="7">
        <f>C82/F82*1000</f>
        <v>3.2681716395327727</v>
      </c>
      <c r="H82" s="8" t="s">
        <v>381</v>
      </c>
      <c r="I82" s="9" t="s">
        <v>381</v>
      </c>
      <c r="J82" s="10" t="s">
        <v>389</v>
      </c>
    </row>
    <row r="83" spans="1:10" ht="15.75" hidden="1" customHeight="1" x14ac:dyDescent="0.2">
      <c r="A83" s="1" t="s">
        <v>137</v>
      </c>
      <c r="B83" s="1">
        <v>63</v>
      </c>
      <c r="C83" s="1">
        <v>57</v>
      </c>
      <c r="D83" s="1">
        <f>C83-B83</f>
        <v>-6</v>
      </c>
      <c r="E83" s="6">
        <f>C83/B83-100%</f>
        <v>-9.5238095238095233E-2</v>
      </c>
      <c r="F83" s="1">
        <v>17584</v>
      </c>
      <c r="G83" s="7">
        <f>C83/F83*1000</f>
        <v>3.2415832575068246</v>
      </c>
      <c r="H83" s="8" t="s">
        <v>384</v>
      </c>
      <c r="I83" s="9" t="s">
        <v>397</v>
      </c>
      <c r="J83" s="10" t="s">
        <v>389</v>
      </c>
    </row>
    <row r="84" spans="1:10" ht="15.75" customHeight="1" x14ac:dyDescent="0.2">
      <c r="A84" s="1" t="s">
        <v>362</v>
      </c>
      <c r="B84" s="1">
        <v>250</v>
      </c>
      <c r="C84" s="1">
        <v>184</v>
      </c>
      <c r="D84" s="1">
        <f>C84-B84</f>
        <v>-66</v>
      </c>
      <c r="E84" s="6">
        <f>C84/B84-100%</f>
        <v>-0.26400000000000001</v>
      </c>
      <c r="F84" s="1">
        <v>58372</v>
      </c>
      <c r="G84" s="7">
        <f>C84/F84*1000</f>
        <v>3.1521962584800933</v>
      </c>
      <c r="H84" s="8" t="s">
        <v>382</v>
      </c>
      <c r="I84" s="9" t="s">
        <v>392</v>
      </c>
      <c r="J84" s="10" t="s">
        <v>386</v>
      </c>
    </row>
    <row r="85" spans="1:10" ht="15.75" hidden="1" customHeight="1" x14ac:dyDescent="0.2">
      <c r="A85" s="1" t="s">
        <v>44</v>
      </c>
      <c r="B85" s="1">
        <v>212</v>
      </c>
      <c r="C85" s="1">
        <v>266</v>
      </c>
      <c r="D85" s="1">
        <f>C85-B85</f>
        <v>54</v>
      </c>
      <c r="E85" s="6">
        <f>C85/B85-100%</f>
        <v>0.25471698113207553</v>
      </c>
      <c r="F85" s="1">
        <v>85554</v>
      </c>
      <c r="G85" s="7">
        <f>C85/F85*1000</f>
        <v>3.1091474390443459</v>
      </c>
      <c r="H85" s="8" t="s">
        <v>406</v>
      </c>
      <c r="I85" s="9" t="s">
        <v>411</v>
      </c>
      <c r="J85" s="10" t="s">
        <v>386</v>
      </c>
    </row>
    <row r="86" spans="1:10" ht="15.75" hidden="1" customHeight="1" x14ac:dyDescent="0.2">
      <c r="A86" s="1" t="s">
        <v>84</v>
      </c>
      <c r="B86" s="1">
        <v>40</v>
      </c>
      <c r="C86" s="1">
        <v>62</v>
      </c>
      <c r="D86" s="1">
        <f>C86-B86</f>
        <v>22</v>
      </c>
      <c r="E86" s="6">
        <f>C86/B86-100%</f>
        <v>0.55000000000000004</v>
      </c>
      <c r="F86" s="1">
        <v>20312</v>
      </c>
      <c r="G86" s="7">
        <f>C86/F86*1000</f>
        <v>3.052382827884994</v>
      </c>
      <c r="H86" s="8" t="s">
        <v>403</v>
      </c>
      <c r="I86" s="9" t="s">
        <v>415</v>
      </c>
      <c r="J86" s="10" t="s">
        <v>389</v>
      </c>
    </row>
    <row r="87" spans="1:10" ht="15.75" hidden="1" customHeight="1" x14ac:dyDescent="0.2">
      <c r="A87" s="1" t="s">
        <v>312</v>
      </c>
      <c r="B87" s="1">
        <v>63</v>
      </c>
      <c r="C87" s="1">
        <v>28</v>
      </c>
      <c r="D87" s="1">
        <f>C87-B87</f>
        <v>-35</v>
      </c>
      <c r="E87" s="12">
        <f>C87/B87-100%</f>
        <v>-0.55555555555555558</v>
      </c>
      <c r="F87" s="1">
        <v>9213</v>
      </c>
      <c r="G87" s="7">
        <f>C87/F87*1000</f>
        <v>3.0391837620753281</v>
      </c>
      <c r="H87" s="8" t="s">
        <v>393</v>
      </c>
      <c r="I87" s="9" t="s">
        <v>394</v>
      </c>
      <c r="J87" s="10" t="s">
        <v>386</v>
      </c>
    </row>
    <row r="88" spans="1:10" ht="15.75" hidden="1" customHeight="1" x14ac:dyDescent="0.2">
      <c r="A88" s="1" t="s">
        <v>319</v>
      </c>
      <c r="B88" s="1">
        <v>215</v>
      </c>
      <c r="C88" s="1">
        <v>153</v>
      </c>
      <c r="D88" s="1">
        <f>C88-B88</f>
        <v>-62</v>
      </c>
      <c r="E88" s="6">
        <f>C88/B88-100%</f>
        <v>-0.28837209302325584</v>
      </c>
      <c r="F88" s="1">
        <v>50361</v>
      </c>
      <c r="G88" s="7">
        <f>C88/F88*1000</f>
        <v>3.0380651694763805</v>
      </c>
      <c r="H88" s="8" t="s">
        <v>393</v>
      </c>
      <c r="I88" s="9" t="s">
        <v>413</v>
      </c>
      <c r="J88" s="10" t="s">
        <v>386</v>
      </c>
    </row>
    <row r="89" spans="1:10" ht="15.75" hidden="1" customHeight="1" x14ac:dyDescent="0.2">
      <c r="A89" s="1" t="s">
        <v>332</v>
      </c>
      <c r="B89" s="1">
        <v>88</v>
      </c>
      <c r="C89" s="1">
        <v>83</v>
      </c>
      <c r="D89" s="1">
        <f>C89-B89</f>
        <v>-5</v>
      </c>
      <c r="E89" s="6">
        <f>C89/B89-100%</f>
        <v>-5.6818181818181768E-2</v>
      </c>
      <c r="F89" s="1">
        <v>27491</v>
      </c>
      <c r="G89" s="7">
        <f>C89/F89*1000</f>
        <v>3.0191699101524136</v>
      </c>
      <c r="H89" s="8" t="s">
        <v>384</v>
      </c>
      <c r="I89" s="9" t="s">
        <v>405</v>
      </c>
      <c r="J89" s="10" t="s">
        <v>386</v>
      </c>
    </row>
    <row r="90" spans="1:10" ht="15.75" hidden="1" customHeight="1" x14ac:dyDescent="0.2">
      <c r="A90" s="1" t="s">
        <v>148</v>
      </c>
      <c r="B90" s="1">
        <v>30</v>
      </c>
      <c r="C90" s="1">
        <v>29</v>
      </c>
      <c r="D90" s="1">
        <f>C90-B90</f>
        <v>-1</v>
      </c>
      <c r="E90" s="12">
        <f>C90/B90-100%</f>
        <v>-3.3333333333333326E-2</v>
      </c>
      <c r="F90" s="1">
        <v>9651</v>
      </c>
      <c r="G90" s="7">
        <f>C90/F90*1000</f>
        <v>3.0048699616620036</v>
      </c>
      <c r="H90" s="8" t="s">
        <v>384</v>
      </c>
      <c r="I90" s="9" t="s">
        <v>385</v>
      </c>
      <c r="J90" s="10" t="s">
        <v>388</v>
      </c>
    </row>
    <row r="91" spans="1:10" ht="15.75" hidden="1" customHeight="1" x14ac:dyDescent="0.2">
      <c r="A91" s="1" t="s">
        <v>104</v>
      </c>
      <c r="B91" s="1">
        <v>76</v>
      </c>
      <c r="C91" s="1">
        <v>57</v>
      </c>
      <c r="D91" s="1">
        <f>C91-B91</f>
        <v>-19</v>
      </c>
      <c r="E91" s="6">
        <f>C91/B91-100%</f>
        <v>-0.25</v>
      </c>
      <c r="F91" s="1">
        <v>19143</v>
      </c>
      <c r="G91" s="7">
        <f>C91/F91*1000</f>
        <v>2.9775897194797056</v>
      </c>
      <c r="H91" s="8" t="s">
        <v>393</v>
      </c>
      <c r="I91" s="9" t="s">
        <v>396</v>
      </c>
      <c r="J91" s="10" t="s">
        <v>389</v>
      </c>
    </row>
    <row r="92" spans="1:10" ht="15.75" hidden="1" customHeight="1" x14ac:dyDescent="0.2">
      <c r="A92" s="1" t="s">
        <v>139</v>
      </c>
      <c r="B92" s="1">
        <v>39</v>
      </c>
      <c r="C92" s="1">
        <v>69</v>
      </c>
      <c r="D92" s="1">
        <f>C92-B92</f>
        <v>30</v>
      </c>
      <c r="E92" s="6">
        <f>C92/B92-100%</f>
        <v>0.76923076923076916</v>
      </c>
      <c r="F92" s="1">
        <v>23478</v>
      </c>
      <c r="G92" s="7">
        <f>C92/F92*1000</f>
        <v>2.9389215435727065</v>
      </c>
      <c r="H92" s="8" t="s">
        <v>406</v>
      </c>
      <c r="I92" s="9" t="s">
        <v>411</v>
      </c>
      <c r="J92" s="10" t="s">
        <v>386</v>
      </c>
    </row>
    <row r="93" spans="1:10" ht="15.75" customHeight="1" x14ac:dyDescent="0.2">
      <c r="A93" s="1" t="s">
        <v>175</v>
      </c>
      <c r="B93" s="1">
        <v>66</v>
      </c>
      <c r="C93" s="1">
        <v>80</v>
      </c>
      <c r="D93" s="1">
        <f>C93-B93</f>
        <v>14</v>
      </c>
      <c r="E93" s="6">
        <f>C93/B93-100%</f>
        <v>0.21212121212121215</v>
      </c>
      <c r="F93" s="1">
        <v>27246</v>
      </c>
      <c r="G93" s="7">
        <f>C93/F93*1000</f>
        <v>2.9362108199368713</v>
      </c>
      <c r="H93" s="8" t="s">
        <v>382</v>
      </c>
      <c r="I93" s="9" t="s">
        <v>410</v>
      </c>
      <c r="J93" s="10" t="s">
        <v>389</v>
      </c>
    </row>
    <row r="94" spans="1:10" ht="15.75" hidden="1" customHeight="1" x14ac:dyDescent="0.2">
      <c r="A94" s="1" t="s">
        <v>61</v>
      </c>
      <c r="B94" s="1">
        <v>55</v>
      </c>
      <c r="C94" s="1">
        <v>52</v>
      </c>
      <c r="D94" s="1">
        <f>C94-B94</f>
        <v>-3</v>
      </c>
      <c r="E94" s="6">
        <f>C94/B94-100%</f>
        <v>-5.4545454545454564E-2</v>
      </c>
      <c r="F94" s="1">
        <v>17751</v>
      </c>
      <c r="G94" s="7">
        <f>C94/F94*1000</f>
        <v>2.9294124274688751</v>
      </c>
      <c r="H94" s="8" t="s">
        <v>384</v>
      </c>
      <c r="I94" s="9" t="s">
        <v>416</v>
      </c>
      <c r="J94" s="10" t="s">
        <v>389</v>
      </c>
    </row>
    <row r="95" spans="1:10" ht="15.75" customHeight="1" x14ac:dyDescent="0.2">
      <c r="A95" s="1" t="s">
        <v>129</v>
      </c>
      <c r="B95" s="1">
        <v>66</v>
      </c>
      <c r="C95" s="1">
        <v>52</v>
      </c>
      <c r="D95" s="1">
        <f>C95-B95</f>
        <v>-14</v>
      </c>
      <c r="E95" s="6">
        <f>C95/B95-100%</f>
        <v>-0.21212121212121215</v>
      </c>
      <c r="F95" s="1">
        <v>17848</v>
      </c>
      <c r="G95" s="7">
        <f>C95/F95*1000</f>
        <v>2.9134917077543703</v>
      </c>
      <c r="H95" s="8" t="s">
        <v>382</v>
      </c>
      <c r="I95" s="9" t="s">
        <v>414</v>
      </c>
      <c r="J95" s="10" t="s">
        <v>386</v>
      </c>
    </row>
    <row r="96" spans="1:10" ht="15.75" hidden="1" customHeight="1" x14ac:dyDescent="0.2">
      <c r="A96" s="1" t="s">
        <v>240</v>
      </c>
      <c r="B96" s="1">
        <v>79</v>
      </c>
      <c r="C96" s="1">
        <v>93</v>
      </c>
      <c r="D96" s="1">
        <f>C96-B96</f>
        <v>14</v>
      </c>
      <c r="E96" s="6">
        <f>C96/B96-100%</f>
        <v>0.17721518987341778</v>
      </c>
      <c r="F96" s="1">
        <v>31946</v>
      </c>
      <c r="G96" s="7">
        <f>C96/F96*1000</f>
        <v>2.911162586865335</v>
      </c>
      <c r="H96" s="8" t="s">
        <v>384</v>
      </c>
      <c r="I96" s="9" t="s">
        <v>397</v>
      </c>
      <c r="J96" s="10" t="s">
        <v>386</v>
      </c>
    </row>
    <row r="97" spans="1:10" ht="15.75" hidden="1" customHeight="1" x14ac:dyDescent="0.2">
      <c r="A97" s="1" t="s">
        <v>182</v>
      </c>
      <c r="B97" s="1">
        <v>90</v>
      </c>
      <c r="C97" s="1">
        <v>60</v>
      </c>
      <c r="D97" s="1">
        <f>C97-B97</f>
        <v>-30</v>
      </c>
      <c r="E97" s="6">
        <f>C97/B97-100%</f>
        <v>-0.33333333333333337</v>
      </c>
      <c r="F97" s="1">
        <v>21113</v>
      </c>
      <c r="G97" s="7">
        <f>C97/F97*1000</f>
        <v>2.841850992279638</v>
      </c>
      <c r="H97" s="8" t="s">
        <v>393</v>
      </c>
      <c r="I97" s="9" t="s">
        <v>394</v>
      </c>
      <c r="J97" s="10" t="s">
        <v>386</v>
      </c>
    </row>
    <row r="98" spans="1:10" ht="15.75" hidden="1" customHeight="1" x14ac:dyDescent="0.2">
      <c r="A98" s="1" t="s">
        <v>215</v>
      </c>
      <c r="B98" s="1">
        <v>18</v>
      </c>
      <c r="C98" s="1">
        <v>20</v>
      </c>
      <c r="D98" s="1">
        <f>C98-B98</f>
        <v>2</v>
      </c>
      <c r="E98" s="12">
        <f>C98/B98-100%</f>
        <v>0.11111111111111116</v>
      </c>
      <c r="F98" s="1">
        <v>7072</v>
      </c>
      <c r="G98" s="7">
        <f>C98/F98*1000</f>
        <v>2.8280542986425337</v>
      </c>
      <c r="H98" s="8" t="s">
        <v>381</v>
      </c>
      <c r="I98" s="9" t="s">
        <v>381</v>
      </c>
      <c r="J98" s="10" t="s">
        <v>389</v>
      </c>
    </row>
    <row r="99" spans="1:10" ht="15.75" hidden="1" customHeight="1" x14ac:dyDescent="0.2">
      <c r="A99" s="1" t="s">
        <v>144</v>
      </c>
      <c r="B99" s="1">
        <v>42</v>
      </c>
      <c r="C99" s="1">
        <v>38</v>
      </c>
      <c r="D99" s="1">
        <f>C99-B99</f>
        <v>-4</v>
      </c>
      <c r="E99" s="12">
        <f>C99/B99-100%</f>
        <v>-9.5238095238095233E-2</v>
      </c>
      <c r="F99" s="1">
        <v>13490</v>
      </c>
      <c r="G99" s="7">
        <f>C99/F99*1000</f>
        <v>2.8169014084507045</v>
      </c>
      <c r="H99" s="8" t="s">
        <v>379</v>
      </c>
      <c r="I99" s="9" t="s">
        <v>398</v>
      </c>
      <c r="J99" s="10" t="s">
        <v>388</v>
      </c>
    </row>
    <row r="100" spans="1:10" ht="15.75" hidden="1" customHeight="1" x14ac:dyDescent="0.2">
      <c r="A100" s="1" t="s">
        <v>86</v>
      </c>
      <c r="B100" s="1">
        <v>43</v>
      </c>
      <c r="C100" s="1">
        <v>39</v>
      </c>
      <c r="D100" s="1">
        <f>C100-B100</f>
        <v>-4</v>
      </c>
      <c r="E100" s="12">
        <f>C100/B100-100%</f>
        <v>-9.3023255813953543E-2</v>
      </c>
      <c r="F100" s="1">
        <v>13972</v>
      </c>
      <c r="G100" s="7">
        <f>C100/F100*1000</f>
        <v>2.791296879473232</v>
      </c>
      <c r="H100" s="8" t="s">
        <v>406</v>
      </c>
      <c r="I100" s="9" t="s">
        <v>417</v>
      </c>
      <c r="J100" s="10" t="s">
        <v>389</v>
      </c>
    </row>
    <row r="101" spans="1:10" ht="15.75" hidden="1" customHeight="1" x14ac:dyDescent="0.2">
      <c r="A101" s="1" t="s">
        <v>34</v>
      </c>
      <c r="B101" s="1">
        <v>152</v>
      </c>
      <c r="C101" s="1">
        <v>166</v>
      </c>
      <c r="D101" s="1">
        <f>C101-B101</f>
        <v>14</v>
      </c>
      <c r="E101" s="6">
        <f>C101/B101-100%</f>
        <v>9.210526315789469E-2</v>
      </c>
      <c r="F101" s="1">
        <v>59566</v>
      </c>
      <c r="G101" s="7">
        <f>C101/F101*1000</f>
        <v>2.7868246986535943</v>
      </c>
      <c r="H101" s="8" t="s">
        <v>379</v>
      </c>
      <c r="I101" s="9" t="s">
        <v>418</v>
      </c>
      <c r="J101" s="10" t="s">
        <v>386</v>
      </c>
    </row>
    <row r="102" spans="1:10" ht="15.75" hidden="1" customHeight="1" x14ac:dyDescent="0.2">
      <c r="A102" s="1" t="s">
        <v>313</v>
      </c>
      <c r="B102" s="1">
        <v>30</v>
      </c>
      <c r="C102" s="1">
        <v>49</v>
      </c>
      <c r="D102" s="1">
        <f>C102-B102</f>
        <v>19</v>
      </c>
      <c r="E102" s="12">
        <f>C102/B102-100%</f>
        <v>0.6333333333333333</v>
      </c>
      <c r="F102" s="1">
        <v>17625</v>
      </c>
      <c r="G102" s="7">
        <f>C102/F102*1000</f>
        <v>2.7801418439716312</v>
      </c>
      <c r="H102" s="8" t="s">
        <v>384</v>
      </c>
      <c r="I102" s="9" t="s">
        <v>385</v>
      </c>
      <c r="J102" s="10" t="s">
        <v>389</v>
      </c>
    </row>
    <row r="103" spans="1:10" ht="15.75" hidden="1" customHeight="1" x14ac:dyDescent="0.2">
      <c r="A103" s="1" t="s">
        <v>310</v>
      </c>
      <c r="B103" s="1">
        <v>59</v>
      </c>
      <c r="C103" s="1">
        <v>72</v>
      </c>
      <c r="D103" s="1">
        <f>C103-B103</f>
        <v>13</v>
      </c>
      <c r="E103" s="6">
        <f>C103/B103-100%</f>
        <v>0.22033898305084754</v>
      </c>
      <c r="F103" s="1">
        <v>25918</v>
      </c>
      <c r="G103" s="7">
        <f>C103/F103*1000</f>
        <v>2.7779921290223011</v>
      </c>
      <c r="H103" s="8" t="s">
        <v>381</v>
      </c>
      <c r="I103" s="9" t="s">
        <v>381</v>
      </c>
      <c r="J103" s="10" t="s">
        <v>388</v>
      </c>
    </row>
    <row r="104" spans="1:10" ht="15.75" hidden="1" customHeight="1" x14ac:dyDescent="0.2">
      <c r="A104" s="1" t="s">
        <v>245</v>
      </c>
      <c r="B104" s="1">
        <v>229</v>
      </c>
      <c r="C104" s="1">
        <v>137</v>
      </c>
      <c r="D104" s="1">
        <f>C104-B104</f>
        <v>-92</v>
      </c>
      <c r="E104" s="6">
        <f>C104/B104-100%</f>
        <v>-0.40174672489082974</v>
      </c>
      <c r="F104" s="1">
        <v>49668</v>
      </c>
      <c r="G104" s="7">
        <f>C104/F104*1000</f>
        <v>2.758315213014416</v>
      </c>
      <c r="H104" s="8" t="s">
        <v>384</v>
      </c>
      <c r="I104" s="9" t="s">
        <v>416</v>
      </c>
      <c r="J104" s="10" t="s">
        <v>386</v>
      </c>
    </row>
    <row r="105" spans="1:10" ht="15.75" hidden="1" customHeight="1" x14ac:dyDescent="0.2">
      <c r="A105" s="1" t="s">
        <v>136</v>
      </c>
      <c r="B105" s="1">
        <v>263</v>
      </c>
      <c r="C105" s="1">
        <v>351</v>
      </c>
      <c r="D105" s="1">
        <f>C105-B105</f>
        <v>88</v>
      </c>
      <c r="E105" s="6">
        <f>C105/B105-100%</f>
        <v>0.33460076045627374</v>
      </c>
      <c r="F105" s="1">
        <v>128359</v>
      </c>
      <c r="G105" s="7">
        <f>C105/F105*1000</f>
        <v>2.7345180314586433</v>
      </c>
      <c r="H105" s="8" t="s">
        <v>379</v>
      </c>
      <c r="I105" s="9" t="s">
        <v>390</v>
      </c>
      <c r="J105" s="10" t="s">
        <v>389</v>
      </c>
    </row>
    <row r="106" spans="1:10" ht="15.75" hidden="1" customHeight="1" x14ac:dyDescent="0.2">
      <c r="A106" s="1" t="s">
        <v>236</v>
      </c>
      <c r="B106" s="1">
        <v>95</v>
      </c>
      <c r="C106" s="1">
        <v>11</v>
      </c>
      <c r="D106" s="1">
        <f>C106-B106</f>
        <v>-84</v>
      </c>
      <c r="E106" s="12">
        <f>C106/B106-100%</f>
        <v>-0.88421052631578945</v>
      </c>
      <c r="F106" s="1">
        <v>16712</v>
      </c>
      <c r="G106" s="7">
        <f>C106/F106*1000</f>
        <v>0.65820966969842032</v>
      </c>
      <c r="H106" s="8" t="s">
        <v>419</v>
      </c>
      <c r="I106" s="9" t="s">
        <v>420</v>
      </c>
      <c r="J106" s="10" t="s">
        <v>389</v>
      </c>
    </row>
    <row r="107" spans="1:10" ht="15.75" hidden="1" customHeight="1" x14ac:dyDescent="0.2">
      <c r="A107" s="1" t="s">
        <v>85</v>
      </c>
      <c r="B107" s="1">
        <v>41</v>
      </c>
      <c r="C107" s="1">
        <v>33</v>
      </c>
      <c r="D107" s="1">
        <f>C107-B107</f>
        <v>-8</v>
      </c>
      <c r="E107" s="12">
        <f>C107/B107-100%</f>
        <v>-0.19512195121951215</v>
      </c>
      <c r="F107" s="1">
        <v>12247</v>
      </c>
      <c r="G107" s="7">
        <f>C107/F107*1000</f>
        <v>2.6945374377398545</v>
      </c>
      <c r="H107" s="8" t="s">
        <v>384</v>
      </c>
      <c r="I107" s="9" t="s">
        <v>385</v>
      </c>
      <c r="J107" s="10" t="s">
        <v>389</v>
      </c>
    </row>
    <row r="108" spans="1:10" ht="15.75" hidden="1" customHeight="1" x14ac:dyDescent="0.2">
      <c r="A108" s="1" t="s">
        <v>64</v>
      </c>
      <c r="B108" s="1">
        <v>72</v>
      </c>
      <c r="C108" s="1">
        <v>54</v>
      </c>
      <c r="D108" s="1">
        <f>C108-B108</f>
        <v>-18</v>
      </c>
      <c r="E108" s="6">
        <f>C108/B108-100%</f>
        <v>-0.25</v>
      </c>
      <c r="F108" s="1">
        <v>20120</v>
      </c>
      <c r="G108" s="7">
        <f>C108/F108*1000</f>
        <v>2.6838966202783299</v>
      </c>
      <c r="H108" s="8" t="s">
        <v>379</v>
      </c>
      <c r="I108" s="9" t="s">
        <v>412</v>
      </c>
      <c r="J108" s="10" t="s">
        <v>386</v>
      </c>
    </row>
    <row r="109" spans="1:10" ht="15.75" hidden="1" customHeight="1" x14ac:dyDescent="0.2">
      <c r="A109" s="1" t="s">
        <v>115</v>
      </c>
      <c r="B109" s="1">
        <v>263</v>
      </c>
      <c r="C109" s="1">
        <v>189</v>
      </c>
      <c r="D109" s="1">
        <f>C109-B109</f>
        <v>-74</v>
      </c>
      <c r="E109" s="6">
        <f>C109/B109-100%</f>
        <v>-0.28136882129277563</v>
      </c>
      <c r="F109" s="1">
        <v>69877</v>
      </c>
      <c r="G109" s="7">
        <f>C109/F109*1000</f>
        <v>2.7047526367760493</v>
      </c>
      <c r="H109" s="8" t="s">
        <v>419</v>
      </c>
      <c r="I109" s="9" t="s">
        <v>420</v>
      </c>
      <c r="J109" s="10" t="s">
        <v>380</v>
      </c>
    </row>
    <row r="110" spans="1:10" ht="15.75" hidden="1" customHeight="1" x14ac:dyDescent="0.2">
      <c r="A110" s="1" t="s">
        <v>356</v>
      </c>
      <c r="B110" s="1">
        <v>147</v>
      </c>
      <c r="C110" s="1">
        <v>182</v>
      </c>
      <c r="D110" s="1">
        <f>C110-B110</f>
        <v>35</v>
      </c>
      <c r="E110" s="6">
        <f>C110/B110-100%</f>
        <v>0.23809523809523814</v>
      </c>
      <c r="F110" s="1">
        <v>68003</v>
      </c>
      <c r="G110" s="7">
        <f>C110/F110*1000</f>
        <v>2.6763525138596824</v>
      </c>
      <c r="H110" s="8" t="s">
        <v>379</v>
      </c>
      <c r="I110" s="9" t="s">
        <v>422</v>
      </c>
      <c r="J110" s="10" t="s">
        <v>386</v>
      </c>
    </row>
    <row r="111" spans="1:10" ht="15.75" hidden="1" customHeight="1" x14ac:dyDescent="0.2">
      <c r="A111" s="1" t="s">
        <v>53</v>
      </c>
      <c r="B111" s="1">
        <v>70</v>
      </c>
      <c r="C111" s="1">
        <v>59</v>
      </c>
      <c r="D111" s="1">
        <f>C111-B111</f>
        <v>-11</v>
      </c>
      <c r="E111" s="6">
        <f>C111/B111-100%</f>
        <v>-0.15714285714285714</v>
      </c>
      <c r="F111" s="1">
        <v>22118</v>
      </c>
      <c r="G111" s="7">
        <f>C111/F111*1000</f>
        <v>2.667510624830455</v>
      </c>
      <c r="H111" s="8" t="s">
        <v>393</v>
      </c>
      <c r="I111" s="9" t="s">
        <v>394</v>
      </c>
      <c r="J111" s="10" t="s">
        <v>389</v>
      </c>
    </row>
    <row r="112" spans="1:10" ht="15.75" customHeight="1" x14ac:dyDescent="0.2">
      <c r="A112" s="1" t="s">
        <v>363</v>
      </c>
      <c r="B112" s="1">
        <v>17</v>
      </c>
      <c r="C112" s="1">
        <v>12</v>
      </c>
      <c r="D112" s="1">
        <f>C112-B112</f>
        <v>-5</v>
      </c>
      <c r="E112" s="12">
        <f>C112/B112-100%</f>
        <v>-0.29411764705882348</v>
      </c>
      <c r="F112" s="1">
        <v>4515</v>
      </c>
      <c r="G112" s="7">
        <f>C112/F112*1000</f>
        <v>2.6578073089700998</v>
      </c>
      <c r="H112" s="8" t="s">
        <v>382</v>
      </c>
      <c r="I112" s="9" t="s">
        <v>410</v>
      </c>
      <c r="J112" s="10" t="s">
        <v>388</v>
      </c>
    </row>
    <row r="113" spans="1:10" ht="15.75" hidden="1" customHeight="1" x14ac:dyDescent="0.2">
      <c r="A113" s="1" t="s">
        <v>300</v>
      </c>
      <c r="B113" s="1">
        <v>40</v>
      </c>
      <c r="C113" s="1">
        <v>66</v>
      </c>
      <c r="D113" s="1">
        <f>C113-B113</f>
        <v>26</v>
      </c>
      <c r="E113" s="6">
        <f>C113/B113-100%</f>
        <v>0.64999999999999991</v>
      </c>
      <c r="F113" s="1">
        <v>24862</v>
      </c>
      <c r="G113" s="7">
        <f>C113/F113*1000</f>
        <v>2.6546536883597458</v>
      </c>
      <c r="H113" s="8" t="s">
        <v>406</v>
      </c>
      <c r="I113" s="9" t="s">
        <v>417</v>
      </c>
      <c r="J113" s="10" t="s">
        <v>386</v>
      </c>
    </row>
    <row r="114" spans="1:10" ht="15.75" hidden="1" customHeight="1" x14ac:dyDescent="0.2">
      <c r="A114" s="1" t="s">
        <v>230</v>
      </c>
      <c r="B114" s="1">
        <v>23</v>
      </c>
      <c r="C114" s="1">
        <v>38</v>
      </c>
      <c r="D114" s="1">
        <f>C114-B114</f>
        <v>15</v>
      </c>
      <c r="E114" s="12">
        <f>C114/B114-100%</f>
        <v>0.65217391304347827</v>
      </c>
      <c r="F114" s="1">
        <v>14556</v>
      </c>
      <c r="G114" s="7">
        <f>C114/F114*1000</f>
        <v>2.6106073097004669</v>
      </c>
      <c r="H114" s="8" t="s">
        <v>406</v>
      </c>
      <c r="I114" s="9" t="s">
        <v>411</v>
      </c>
      <c r="J114" s="10" t="s">
        <v>389</v>
      </c>
    </row>
    <row r="115" spans="1:10" ht="15.75" hidden="1" customHeight="1" x14ac:dyDescent="0.2">
      <c r="A115" s="1" t="s">
        <v>107</v>
      </c>
      <c r="B115" s="1">
        <v>4</v>
      </c>
      <c r="C115" s="1">
        <v>14</v>
      </c>
      <c r="D115" s="1">
        <f>C115-B115</f>
        <v>10</v>
      </c>
      <c r="E115" s="12">
        <f>C115/B115-100%</f>
        <v>2.5</v>
      </c>
      <c r="F115" s="1">
        <v>5379</v>
      </c>
      <c r="G115" s="7">
        <f>C115/F115*1000</f>
        <v>2.6027142591559769</v>
      </c>
      <c r="H115" s="8" t="s">
        <v>381</v>
      </c>
      <c r="I115" s="9" t="s">
        <v>381</v>
      </c>
      <c r="J115" s="10" t="s">
        <v>388</v>
      </c>
    </row>
    <row r="116" spans="1:10" ht="15.75" hidden="1" customHeight="1" x14ac:dyDescent="0.2">
      <c r="A116" s="1" t="s">
        <v>138</v>
      </c>
      <c r="B116" s="1">
        <v>59</v>
      </c>
      <c r="C116" s="1">
        <v>29</v>
      </c>
      <c r="D116" s="1">
        <f>C116-B116</f>
        <v>-30</v>
      </c>
      <c r="E116" s="12">
        <f>C116/B116-100%</f>
        <v>-0.50847457627118642</v>
      </c>
      <c r="F116" s="1">
        <v>34210</v>
      </c>
      <c r="G116" s="7">
        <f>C116/F116*1000</f>
        <v>0.8477053493130664</v>
      </c>
      <c r="H116" s="8" t="s">
        <v>419</v>
      </c>
      <c r="I116" s="9" t="s">
        <v>421</v>
      </c>
      <c r="J116" s="10" t="s">
        <v>389</v>
      </c>
    </row>
    <row r="117" spans="1:10" ht="15.75" hidden="1" customHeight="1" x14ac:dyDescent="0.2">
      <c r="A117" s="1" t="s">
        <v>29</v>
      </c>
      <c r="B117" s="1">
        <v>23</v>
      </c>
      <c r="C117" s="1">
        <v>44</v>
      </c>
      <c r="D117" s="1">
        <f>C117-B117</f>
        <v>21</v>
      </c>
      <c r="E117" s="12">
        <f>C117/B117-100%</f>
        <v>0.91304347826086962</v>
      </c>
      <c r="F117" s="1">
        <v>17037</v>
      </c>
      <c r="G117" s="7">
        <f>C117/F117*1000</f>
        <v>2.5826143100311088</v>
      </c>
      <c r="H117" s="8" t="s">
        <v>379</v>
      </c>
      <c r="I117" s="9" t="s">
        <v>390</v>
      </c>
      <c r="J117" s="10" t="s">
        <v>389</v>
      </c>
    </row>
    <row r="118" spans="1:10" ht="15.75" hidden="1" customHeight="1" x14ac:dyDescent="0.2">
      <c r="A118" s="1" t="s">
        <v>150</v>
      </c>
      <c r="B118" s="1">
        <v>127</v>
      </c>
      <c r="C118" s="1">
        <v>68</v>
      </c>
      <c r="D118" s="1">
        <f>C118-B118</f>
        <v>-59</v>
      </c>
      <c r="E118" s="6">
        <f>C118/B118-100%</f>
        <v>-0.46456692913385822</v>
      </c>
      <c r="F118" s="1">
        <v>26399</v>
      </c>
      <c r="G118" s="7">
        <f>C118/F118*1000</f>
        <v>2.5758551460282586</v>
      </c>
      <c r="H118" s="8" t="s">
        <v>379</v>
      </c>
      <c r="I118" s="9" t="s">
        <v>423</v>
      </c>
      <c r="J118" s="10" t="s">
        <v>386</v>
      </c>
    </row>
    <row r="119" spans="1:10" ht="15.75" hidden="1" customHeight="1" x14ac:dyDescent="0.2">
      <c r="A119" s="1" t="s">
        <v>124</v>
      </c>
      <c r="B119" s="1">
        <v>43</v>
      </c>
      <c r="C119" s="1">
        <v>37</v>
      </c>
      <c r="D119" s="1">
        <f>C119-B119</f>
        <v>-6</v>
      </c>
      <c r="E119" s="12">
        <f>C119/B119-100%</f>
        <v>-0.13953488372093026</v>
      </c>
      <c r="F119" s="1">
        <v>14388</v>
      </c>
      <c r="G119" s="7">
        <f>C119/F119*1000</f>
        <v>2.5715874339727551</v>
      </c>
      <c r="H119" s="8" t="s">
        <v>384</v>
      </c>
      <c r="I119" s="9" t="s">
        <v>405</v>
      </c>
      <c r="J119" s="10" t="s">
        <v>389</v>
      </c>
    </row>
    <row r="120" spans="1:10" ht="15.75" customHeight="1" x14ac:dyDescent="0.2">
      <c r="A120" s="1" t="s">
        <v>298</v>
      </c>
      <c r="B120" s="1">
        <v>71</v>
      </c>
      <c r="C120" s="1">
        <v>52</v>
      </c>
      <c r="D120" s="1">
        <f>C120-B120</f>
        <v>-19</v>
      </c>
      <c r="E120" s="6">
        <f>C120/B120-100%</f>
        <v>-0.26760563380281688</v>
      </c>
      <c r="F120" s="1">
        <v>20376</v>
      </c>
      <c r="G120" s="7">
        <f>C120/F120*1000</f>
        <v>2.5520219866509621</v>
      </c>
      <c r="H120" s="8" t="s">
        <v>382</v>
      </c>
      <c r="I120" s="9" t="s">
        <v>410</v>
      </c>
      <c r="J120" s="10" t="s">
        <v>388</v>
      </c>
    </row>
    <row r="121" spans="1:10" ht="15.75" hidden="1" customHeight="1" x14ac:dyDescent="0.2">
      <c r="A121" s="1" t="s">
        <v>255</v>
      </c>
      <c r="B121" s="1">
        <v>38</v>
      </c>
      <c r="C121" s="1">
        <v>32</v>
      </c>
      <c r="D121" s="1">
        <f>C121-B121</f>
        <v>-6</v>
      </c>
      <c r="E121" s="12">
        <f>C121/B121-100%</f>
        <v>-0.15789473684210531</v>
      </c>
      <c r="F121" s="1">
        <v>12906</v>
      </c>
      <c r="G121" s="7">
        <f>C121/F121*1000</f>
        <v>2.4794669146133583</v>
      </c>
      <c r="H121" s="8" t="s">
        <v>406</v>
      </c>
      <c r="I121" s="9" t="s">
        <v>411</v>
      </c>
      <c r="J121" s="10" t="s">
        <v>389</v>
      </c>
    </row>
    <row r="122" spans="1:10" ht="15.75" hidden="1" customHeight="1" x14ac:dyDescent="0.2">
      <c r="A122" s="1" t="s">
        <v>154</v>
      </c>
      <c r="B122" s="1">
        <v>101</v>
      </c>
      <c r="C122" s="1">
        <v>76</v>
      </c>
      <c r="D122" s="1">
        <f>C122-B122</f>
        <v>-25</v>
      </c>
      <c r="E122" s="6">
        <f>C122/B122-100%</f>
        <v>-0.24752475247524752</v>
      </c>
      <c r="F122" s="1">
        <v>48451</v>
      </c>
      <c r="G122" s="7">
        <f>C122/F122*1000</f>
        <v>1.5685950754370395</v>
      </c>
      <c r="H122" s="8" t="s">
        <v>419</v>
      </c>
      <c r="I122" s="9" t="s">
        <v>420</v>
      </c>
      <c r="J122" s="10" t="s">
        <v>386</v>
      </c>
    </row>
    <row r="123" spans="1:10" ht="15.75" customHeight="1" x14ac:dyDescent="0.2">
      <c r="A123" s="1" t="s">
        <v>344</v>
      </c>
      <c r="B123" s="1">
        <v>125</v>
      </c>
      <c r="C123" s="1">
        <v>142</v>
      </c>
      <c r="D123" s="1">
        <f>C123-B123</f>
        <v>17</v>
      </c>
      <c r="E123" s="6">
        <f>C123/B123-100%</f>
        <v>0.1359999999999999</v>
      </c>
      <c r="F123" s="1">
        <v>58193</v>
      </c>
      <c r="G123" s="7">
        <f>C123/F123*1000</f>
        <v>2.4401560325125016</v>
      </c>
      <c r="H123" s="8" t="s">
        <v>382</v>
      </c>
      <c r="I123" s="9" t="s">
        <v>408</v>
      </c>
      <c r="J123" s="10" t="s">
        <v>389</v>
      </c>
    </row>
    <row r="124" spans="1:10" ht="15.75" hidden="1" customHeight="1" x14ac:dyDescent="0.2">
      <c r="A124" s="1" t="s">
        <v>360</v>
      </c>
      <c r="B124" s="1">
        <v>127</v>
      </c>
      <c r="C124" s="1">
        <v>75</v>
      </c>
      <c r="D124" s="1">
        <f>C124-B124</f>
        <v>-52</v>
      </c>
      <c r="E124" s="6">
        <f>C124/B124-100%</f>
        <v>-0.40944881889763785</v>
      </c>
      <c r="F124" s="1">
        <v>30769</v>
      </c>
      <c r="G124" s="7">
        <f>C124/F124*1000</f>
        <v>2.4375182813871104</v>
      </c>
      <c r="H124" s="8" t="s">
        <v>381</v>
      </c>
      <c r="I124" s="9" t="s">
        <v>381</v>
      </c>
      <c r="J124" s="10" t="s">
        <v>386</v>
      </c>
    </row>
    <row r="125" spans="1:10" ht="15.75" hidden="1" customHeight="1" x14ac:dyDescent="0.2">
      <c r="A125" s="1" t="s">
        <v>121</v>
      </c>
      <c r="B125" s="1">
        <v>40</v>
      </c>
      <c r="C125" s="1">
        <v>53</v>
      </c>
      <c r="D125" s="1">
        <f>C125-B125</f>
        <v>13</v>
      </c>
      <c r="E125" s="6">
        <f>C125/B125-100%</f>
        <v>0.32499999999999996</v>
      </c>
      <c r="F125" s="1">
        <v>21796</v>
      </c>
      <c r="G125" s="7">
        <f>C125/F125*1000</f>
        <v>2.43163883281336</v>
      </c>
      <c r="H125" s="8" t="s">
        <v>384</v>
      </c>
      <c r="I125" s="9" t="s">
        <v>385</v>
      </c>
      <c r="J125" s="10" t="s">
        <v>389</v>
      </c>
    </row>
    <row r="126" spans="1:10" ht="15.75" hidden="1" customHeight="1" x14ac:dyDescent="0.2">
      <c r="A126" s="1" t="s">
        <v>177</v>
      </c>
      <c r="B126" s="1">
        <v>15</v>
      </c>
      <c r="C126" s="1">
        <v>31</v>
      </c>
      <c r="D126" s="1">
        <f>C126-B126</f>
        <v>16</v>
      </c>
      <c r="E126" s="12">
        <f>C126/B126-100%</f>
        <v>1.0666666666666669</v>
      </c>
      <c r="F126" s="1">
        <v>12775</v>
      </c>
      <c r="G126" s="7">
        <f>C126/F126*1000</f>
        <v>2.4266144814090018</v>
      </c>
      <c r="H126" s="8" t="s">
        <v>379</v>
      </c>
      <c r="I126" s="9" t="s">
        <v>423</v>
      </c>
      <c r="J126" s="10" t="s">
        <v>389</v>
      </c>
    </row>
    <row r="127" spans="1:10" ht="15.75" hidden="1" customHeight="1" x14ac:dyDescent="0.2">
      <c r="A127" s="1" t="s">
        <v>74</v>
      </c>
      <c r="B127" s="1">
        <v>34</v>
      </c>
      <c r="C127" s="1">
        <v>41</v>
      </c>
      <c r="D127" s="1">
        <f>C127-B127</f>
        <v>7</v>
      </c>
      <c r="E127" s="12">
        <f>C127/B127-100%</f>
        <v>0.20588235294117641</v>
      </c>
      <c r="F127" s="1">
        <v>16898</v>
      </c>
      <c r="G127" s="7">
        <f>C127/F127*1000</f>
        <v>2.4263226417327495</v>
      </c>
      <c r="H127" s="8" t="s">
        <v>384</v>
      </c>
      <c r="I127" s="9" t="s">
        <v>395</v>
      </c>
      <c r="J127" s="10" t="s">
        <v>389</v>
      </c>
    </row>
    <row r="128" spans="1:10" ht="15.75" hidden="1" customHeight="1" x14ac:dyDescent="0.2">
      <c r="A128" s="1" t="s">
        <v>233</v>
      </c>
      <c r="B128" s="1">
        <v>50</v>
      </c>
      <c r="C128" s="1">
        <v>43</v>
      </c>
      <c r="D128" s="1">
        <f>C128-B128</f>
        <v>-7</v>
      </c>
      <c r="E128" s="12">
        <f>C128/B128-100%</f>
        <v>-0.14000000000000001</v>
      </c>
      <c r="F128" s="1">
        <v>17752</v>
      </c>
      <c r="G128" s="7">
        <f>C128/F128*1000</f>
        <v>2.4222622803064442</v>
      </c>
      <c r="H128" s="8" t="s">
        <v>384</v>
      </c>
      <c r="I128" s="9" t="s">
        <v>405</v>
      </c>
      <c r="J128" s="10" t="s">
        <v>389</v>
      </c>
    </row>
    <row r="129" spans="1:10" ht="15.75" hidden="1" customHeight="1" x14ac:dyDescent="0.2">
      <c r="A129" s="1" t="s">
        <v>41</v>
      </c>
      <c r="B129" s="1">
        <v>380</v>
      </c>
      <c r="C129" s="1">
        <v>322</v>
      </c>
      <c r="D129" s="1">
        <f>C129-B129</f>
        <v>-58</v>
      </c>
      <c r="E129" s="6">
        <f>C129/B129-100%</f>
        <v>-0.15263157894736845</v>
      </c>
      <c r="F129" s="1">
        <v>134434</v>
      </c>
      <c r="G129" s="7">
        <f>C129/F129*1000</f>
        <v>2.3952273978309062</v>
      </c>
      <c r="H129" s="8" t="s">
        <v>381</v>
      </c>
      <c r="I129" s="9" t="s">
        <v>381</v>
      </c>
      <c r="J129" s="10" t="s">
        <v>386</v>
      </c>
    </row>
    <row r="130" spans="1:10" ht="15.75" hidden="1" customHeight="1" x14ac:dyDescent="0.2">
      <c r="A130" s="1" t="s">
        <v>242</v>
      </c>
      <c r="B130" s="1">
        <v>14</v>
      </c>
      <c r="C130" s="1">
        <v>12</v>
      </c>
      <c r="D130" s="1">
        <f>C130-B130</f>
        <v>-2</v>
      </c>
      <c r="E130" s="12">
        <f>C130/B130-100%</f>
        <v>-0.1428571428571429</v>
      </c>
      <c r="F130" s="1">
        <v>5051</v>
      </c>
      <c r="G130" s="7">
        <f>C130/F130*1000</f>
        <v>2.3757671748168678</v>
      </c>
      <c r="H130" s="8" t="s">
        <v>379</v>
      </c>
      <c r="I130" s="9" t="s">
        <v>390</v>
      </c>
      <c r="J130" s="10" t="s">
        <v>389</v>
      </c>
    </row>
    <row r="131" spans="1:10" ht="15.75" hidden="1" customHeight="1" x14ac:dyDescent="0.2">
      <c r="A131" s="1" t="s">
        <v>113</v>
      </c>
      <c r="B131" s="1">
        <v>198</v>
      </c>
      <c r="C131" s="1">
        <v>139</v>
      </c>
      <c r="D131" s="1">
        <f>C131-B131</f>
        <v>-59</v>
      </c>
      <c r="E131" s="6">
        <f>C131/B131-100%</f>
        <v>-0.29797979797979801</v>
      </c>
      <c r="F131" s="1">
        <v>58530</v>
      </c>
      <c r="G131" s="7">
        <f>C131/F131*1000</f>
        <v>2.3748505040150349</v>
      </c>
      <c r="H131" s="8" t="s">
        <v>403</v>
      </c>
      <c r="I131" s="9" t="s">
        <v>415</v>
      </c>
      <c r="J131" s="10" t="s">
        <v>386</v>
      </c>
    </row>
    <row r="132" spans="1:10" ht="15.75" hidden="1" customHeight="1" x14ac:dyDescent="0.2">
      <c r="A132" s="1" t="s">
        <v>338</v>
      </c>
      <c r="B132" s="1">
        <v>38</v>
      </c>
      <c r="C132" s="1">
        <v>70</v>
      </c>
      <c r="D132" s="1">
        <f>C132-B132</f>
        <v>32</v>
      </c>
      <c r="E132" s="6">
        <f>C132/B132-100%</f>
        <v>0.84210526315789469</v>
      </c>
      <c r="F132" s="1">
        <v>29632</v>
      </c>
      <c r="G132" s="7">
        <f>C132/F132*1000</f>
        <v>2.3623110151187907</v>
      </c>
      <c r="H132" s="8" t="s">
        <v>406</v>
      </c>
      <c r="I132" s="9" t="s">
        <v>417</v>
      </c>
      <c r="J132" s="10" t="s">
        <v>389</v>
      </c>
    </row>
    <row r="133" spans="1:10" ht="15.75" hidden="1" customHeight="1" x14ac:dyDescent="0.2">
      <c r="A133" s="1" t="s">
        <v>292</v>
      </c>
      <c r="B133" s="1">
        <v>27</v>
      </c>
      <c r="C133" s="1">
        <v>35</v>
      </c>
      <c r="D133" s="1">
        <f>C133-B133</f>
        <v>8</v>
      </c>
      <c r="E133" s="12">
        <f>C133/B133-100%</f>
        <v>0.29629629629629628</v>
      </c>
      <c r="F133" s="1">
        <v>14934</v>
      </c>
      <c r="G133" s="7">
        <f>C133/F133*1000</f>
        <v>2.3436453729744211</v>
      </c>
      <c r="H133" s="8" t="s">
        <v>393</v>
      </c>
      <c r="I133" s="9" t="s">
        <v>394</v>
      </c>
      <c r="J133" s="10" t="s">
        <v>389</v>
      </c>
    </row>
    <row r="134" spans="1:10" ht="15.75" hidden="1" customHeight="1" x14ac:dyDescent="0.2">
      <c r="A134" s="1" t="s">
        <v>318</v>
      </c>
      <c r="B134" s="1">
        <v>95</v>
      </c>
      <c r="C134" s="1">
        <v>78</v>
      </c>
      <c r="D134" s="1">
        <f>C134-B134</f>
        <v>-17</v>
      </c>
      <c r="E134" s="6">
        <f>C134/B134-100%</f>
        <v>-0.17894736842105263</v>
      </c>
      <c r="F134" s="1">
        <v>33358</v>
      </c>
      <c r="G134" s="7">
        <f>C134/F134*1000</f>
        <v>2.3382696804364773</v>
      </c>
      <c r="H134" s="8" t="s">
        <v>379</v>
      </c>
      <c r="I134" s="9" t="s">
        <v>412</v>
      </c>
      <c r="J134" s="10" t="s">
        <v>386</v>
      </c>
    </row>
    <row r="135" spans="1:10" ht="15.75" hidden="1" customHeight="1" x14ac:dyDescent="0.2">
      <c r="A135" s="1" t="s">
        <v>272</v>
      </c>
      <c r="B135" s="1">
        <v>33</v>
      </c>
      <c r="C135" s="1">
        <v>32</v>
      </c>
      <c r="D135" s="1">
        <f>C135-B135</f>
        <v>-1</v>
      </c>
      <c r="E135" s="12">
        <f>C135/B135-100%</f>
        <v>-3.0303030303030276E-2</v>
      </c>
      <c r="F135" s="1">
        <v>13742</v>
      </c>
      <c r="G135" s="7">
        <f>C135/F135*1000</f>
        <v>2.328627565128802</v>
      </c>
      <c r="H135" s="8" t="s">
        <v>384</v>
      </c>
      <c r="I135" s="9" t="s">
        <v>397</v>
      </c>
      <c r="J135" s="10" t="s">
        <v>389</v>
      </c>
    </row>
    <row r="136" spans="1:10" ht="15.75" hidden="1" customHeight="1" x14ac:dyDescent="0.2">
      <c r="A136" s="1" t="s">
        <v>324</v>
      </c>
      <c r="B136" s="1">
        <v>38</v>
      </c>
      <c r="C136" s="1">
        <v>50</v>
      </c>
      <c r="D136" s="1">
        <f>C136-B136</f>
        <v>12</v>
      </c>
      <c r="E136" s="6">
        <f>C136/B136-100%</f>
        <v>0.31578947368421062</v>
      </c>
      <c r="F136" s="1">
        <v>21535</v>
      </c>
      <c r="G136" s="7">
        <f>C136/F136*1000</f>
        <v>2.3218017181332713</v>
      </c>
      <c r="H136" s="8" t="s">
        <v>424</v>
      </c>
      <c r="I136" s="9" t="s">
        <v>425</v>
      </c>
      <c r="J136" s="10" t="s">
        <v>386</v>
      </c>
    </row>
    <row r="137" spans="1:10" ht="15.75" hidden="1" customHeight="1" x14ac:dyDescent="0.2">
      <c r="A137" s="1" t="s">
        <v>47</v>
      </c>
      <c r="B137" s="1">
        <v>22</v>
      </c>
      <c r="C137" s="1">
        <v>22</v>
      </c>
      <c r="D137" s="1">
        <f>C137-B137</f>
        <v>0</v>
      </c>
      <c r="E137" s="12">
        <f>C137/B137-100%</f>
        <v>0</v>
      </c>
      <c r="F137" s="1">
        <v>9562</v>
      </c>
      <c r="G137" s="7">
        <f>C137/F137*1000</f>
        <v>2.3007738966743356</v>
      </c>
      <c r="H137" s="8" t="s">
        <v>384</v>
      </c>
      <c r="I137" s="9" t="s">
        <v>385</v>
      </c>
      <c r="J137" s="10" t="s">
        <v>389</v>
      </c>
    </row>
    <row r="138" spans="1:10" ht="15.75" hidden="1" customHeight="1" x14ac:dyDescent="0.2">
      <c r="A138" s="1" t="s">
        <v>133</v>
      </c>
      <c r="B138" s="1">
        <v>25</v>
      </c>
      <c r="C138" s="1">
        <v>19</v>
      </c>
      <c r="D138" s="1">
        <f>C138-B138</f>
        <v>-6</v>
      </c>
      <c r="E138" s="12">
        <f>C138/B138-100%</f>
        <v>-0.24</v>
      </c>
      <c r="F138" s="1">
        <v>8370</v>
      </c>
      <c r="G138" s="7">
        <f>C138/F138*1000</f>
        <v>2.2700119474313025</v>
      </c>
      <c r="H138" s="8" t="s">
        <v>393</v>
      </c>
      <c r="I138" s="9" t="s">
        <v>394</v>
      </c>
      <c r="J138" s="10" t="s">
        <v>389</v>
      </c>
    </row>
    <row r="139" spans="1:10" ht="15.75" hidden="1" customHeight="1" x14ac:dyDescent="0.2">
      <c r="A139" s="1" t="s">
        <v>122</v>
      </c>
      <c r="B139" s="1">
        <v>29</v>
      </c>
      <c r="C139" s="1">
        <v>39</v>
      </c>
      <c r="D139" s="1">
        <f>C139-B139</f>
        <v>10</v>
      </c>
      <c r="E139" s="12">
        <f>C139/B139-100%</f>
        <v>0.34482758620689657</v>
      </c>
      <c r="F139" s="1">
        <v>17210</v>
      </c>
      <c r="G139" s="7">
        <f>C139/F139*1000</f>
        <v>2.2661243463102849</v>
      </c>
      <c r="H139" s="8" t="s">
        <v>384</v>
      </c>
      <c r="I139" s="9" t="s">
        <v>385</v>
      </c>
      <c r="J139" s="10" t="s">
        <v>389</v>
      </c>
    </row>
    <row r="140" spans="1:10" ht="15.75" hidden="1" customHeight="1" x14ac:dyDescent="0.2">
      <c r="A140" s="1" t="s">
        <v>57</v>
      </c>
      <c r="B140" s="1">
        <v>19</v>
      </c>
      <c r="C140" s="1">
        <v>18</v>
      </c>
      <c r="D140" s="1">
        <f>C140-B140</f>
        <v>-1</v>
      </c>
      <c r="E140" s="12">
        <f>C140/B140-100%</f>
        <v>-5.2631578947368474E-2</v>
      </c>
      <c r="F140" s="1">
        <v>7964</v>
      </c>
      <c r="G140" s="7">
        <f>C140/F140*1000</f>
        <v>2.2601707684580612</v>
      </c>
      <c r="H140" s="8" t="s">
        <v>393</v>
      </c>
      <c r="I140" s="9" t="s">
        <v>413</v>
      </c>
      <c r="J140" s="10" t="s">
        <v>389</v>
      </c>
    </row>
    <row r="141" spans="1:10" ht="15.75" hidden="1" customHeight="1" x14ac:dyDescent="0.2">
      <c r="A141" s="1" t="s">
        <v>118</v>
      </c>
      <c r="B141" s="1">
        <v>65</v>
      </c>
      <c r="C141" s="1">
        <v>51</v>
      </c>
      <c r="D141" s="1">
        <f>C141-B141</f>
        <v>-14</v>
      </c>
      <c r="E141" s="6">
        <f>C141/B141-100%</f>
        <v>-0.2153846153846154</v>
      </c>
      <c r="F141" s="1">
        <v>22740</v>
      </c>
      <c r="G141" s="7">
        <f>C141/F141*1000</f>
        <v>2.2427440633245386</v>
      </c>
      <c r="H141" s="8" t="s">
        <v>384</v>
      </c>
      <c r="I141" s="9" t="s">
        <v>397</v>
      </c>
      <c r="J141" s="10" t="s">
        <v>389</v>
      </c>
    </row>
    <row r="142" spans="1:10" ht="15.75" hidden="1" customHeight="1" x14ac:dyDescent="0.2">
      <c r="A142" s="1" t="s">
        <v>201</v>
      </c>
      <c r="B142" s="1">
        <v>46</v>
      </c>
      <c r="C142" s="1">
        <v>78</v>
      </c>
      <c r="D142" s="1">
        <f>C142-B142</f>
        <v>32</v>
      </c>
      <c r="E142" s="6">
        <f>C142/B142-100%</f>
        <v>0.69565217391304346</v>
      </c>
      <c r="F142" s="1">
        <v>35094</v>
      </c>
      <c r="G142" s="7">
        <f>C142/F142*1000</f>
        <v>2.2226021542143957</v>
      </c>
      <c r="H142" s="8" t="s">
        <v>384</v>
      </c>
      <c r="I142" s="9" t="s">
        <v>416</v>
      </c>
      <c r="J142" s="10" t="s">
        <v>389</v>
      </c>
    </row>
    <row r="143" spans="1:10" ht="15.75" hidden="1" customHeight="1" x14ac:dyDescent="0.2">
      <c r="A143" s="1" t="s">
        <v>97</v>
      </c>
      <c r="B143" s="1">
        <v>14</v>
      </c>
      <c r="C143" s="1">
        <v>33</v>
      </c>
      <c r="D143" s="1">
        <f>C143-B143</f>
        <v>19</v>
      </c>
      <c r="E143" s="12">
        <f>C143/B143-100%</f>
        <v>1.3571428571428572</v>
      </c>
      <c r="F143" s="1">
        <v>14882</v>
      </c>
      <c r="G143" s="7">
        <f>C143/F143*1000</f>
        <v>2.217443891950007</v>
      </c>
      <c r="H143" s="8" t="s">
        <v>384</v>
      </c>
      <c r="I143" s="9" t="s">
        <v>405</v>
      </c>
      <c r="J143" s="10" t="s">
        <v>389</v>
      </c>
    </row>
    <row r="144" spans="1:10" ht="15.75" customHeight="1" x14ac:dyDescent="0.2">
      <c r="A144" s="1" t="s">
        <v>209</v>
      </c>
      <c r="B144" s="1">
        <v>26</v>
      </c>
      <c r="C144" s="1">
        <v>21</v>
      </c>
      <c r="D144" s="1">
        <f>C144-B144</f>
        <v>-5</v>
      </c>
      <c r="E144" s="12">
        <f>C144/B144-100%</f>
        <v>-0.19230769230769229</v>
      </c>
      <c r="F144" s="1">
        <v>9471</v>
      </c>
      <c r="G144" s="7">
        <f>C144/F144*1000</f>
        <v>2.2172949002217295</v>
      </c>
      <c r="H144" s="8" t="s">
        <v>382</v>
      </c>
      <c r="I144" s="9" t="s">
        <v>408</v>
      </c>
      <c r="J144" s="10" t="s">
        <v>388</v>
      </c>
    </row>
    <row r="145" spans="1:10" ht="15.75" hidden="1" customHeight="1" x14ac:dyDescent="0.2">
      <c r="A145" s="1" t="s">
        <v>307</v>
      </c>
      <c r="B145" s="1">
        <v>42</v>
      </c>
      <c r="C145" s="1">
        <v>35</v>
      </c>
      <c r="D145" s="1">
        <f>C145-B145</f>
        <v>-7</v>
      </c>
      <c r="E145" s="12">
        <f>C145/B145-100%</f>
        <v>-0.16666666666666663</v>
      </c>
      <c r="F145" s="1">
        <v>15943</v>
      </c>
      <c r="G145" s="7">
        <f>C145/F145*1000</f>
        <v>2.1953208304585083</v>
      </c>
      <c r="H145" s="8" t="s">
        <v>379</v>
      </c>
      <c r="I145" s="9" t="s">
        <v>390</v>
      </c>
      <c r="J145" s="10" t="s">
        <v>386</v>
      </c>
    </row>
    <row r="146" spans="1:10" ht="15.75" hidden="1" customHeight="1" x14ac:dyDescent="0.2">
      <c r="A146" s="1" t="s">
        <v>190</v>
      </c>
      <c r="B146" s="1">
        <v>69</v>
      </c>
      <c r="C146" s="1">
        <v>82</v>
      </c>
      <c r="D146" s="1">
        <f>C146-B146</f>
        <v>13</v>
      </c>
      <c r="E146" s="6">
        <f>C146/B146-100%</f>
        <v>0.18840579710144922</v>
      </c>
      <c r="F146" s="1">
        <v>37783</v>
      </c>
      <c r="G146" s="7">
        <f>C146/F146*1000</f>
        <v>2.1702882248630337</v>
      </c>
      <c r="H146" s="8" t="s">
        <v>426</v>
      </c>
      <c r="I146" s="9" t="s">
        <v>426</v>
      </c>
      <c r="J146" s="10" t="s">
        <v>386</v>
      </c>
    </row>
    <row r="147" spans="1:10" ht="15.75" hidden="1" customHeight="1" x14ac:dyDescent="0.2">
      <c r="A147" s="1" t="s">
        <v>359</v>
      </c>
      <c r="B147" s="1">
        <v>24</v>
      </c>
      <c r="C147" s="1">
        <v>27</v>
      </c>
      <c r="D147" s="1">
        <f>C147-B147</f>
        <v>3</v>
      </c>
      <c r="E147" s="12">
        <f>C147/B147-100%</f>
        <v>0.125</v>
      </c>
      <c r="F147" s="1">
        <v>12591</v>
      </c>
      <c r="G147" s="7">
        <f>C147/F147*1000</f>
        <v>2.1443888491779841</v>
      </c>
      <c r="H147" s="8" t="s">
        <v>426</v>
      </c>
      <c r="I147" s="9" t="s">
        <v>426</v>
      </c>
      <c r="J147" s="10" t="s">
        <v>389</v>
      </c>
    </row>
    <row r="148" spans="1:10" ht="15.75" customHeight="1" x14ac:dyDescent="0.2">
      <c r="A148" s="1" t="s">
        <v>153</v>
      </c>
      <c r="B148" s="1">
        <v>30</v>
      </c>
      <c r="C148" s="1">
        <v>32</v>
      </c>
      <c r="D148" s="1">
        <f>C148-B148</f>
        <v>2</v>
      </c>
      <c r="E148" s="12">
        <f>C148/B148-100%</f>
        <v>6.6666666666666652E-2</v>
      </c>
      <c r="F148" s="1">
        <v>15267</v>
      </c>
      <c r="G148" s="7">
        <f>C148/F148*1000</f>
        <v>2.0960241042771992</v>
      </c>
      <c r="H148" s="8" t="s">
        <v>382</v>
      </c>
      <c r="I148" s="9" t="s">
        <v>414</v>
      </c>
      <c r="J148" s="10" t="s">
        <v>389</v>
      </c>
    </row>
    <row r="149" spans="1:10" ht="15.75" customHeight="1" x14ac:dyDescent="0.2">
      <c r="A149" s="1" t="s">
        <v>228</v>
      </c>
      <c r="B149" s="1">
        <v>59</v>
      </c>
      <c r="C149" s="1">
        <v>48</v>
      </c>
      <c r="D149" s="1">
        <f>C149-B149</f>
        <v>-11</v>
      </c>
      <c r="E149" s="12">
        <f>C149/B149-100%</f>
        <v>-0.18644067796610164</v>
      </c>
      <c r="F149" s="1">
        <v>23009</v>
      </c>
      <c r="G149" s="7">
        <f>C149/F149*1000</f>
        <v>2.0861402060063456</v>
      </c>
      <c r="H149" s="8" t="s">
        <v>382</v>
      </c>
      <c r="I149" s="9" t="s">
        <v>410</v>
      </c>
      <c r="J149" s="10" t="s">
        <v>389</v>
      </c>
    </row>
    <row r="150" spans="1:10" ht="15.75" hidden="1" customHeight="1" x14ac:dyDescent="0.2">
      <c r="A150" s="1" t="s">
        <v>321</v>
      </c>
      <c r="B150" s="1">
        <v>68</v>
      </c>
      <c r="C150" s="1">
        <v>69</v>
      </c>
      <c r="D150" s="1">
        <f>C150-B150</f>
        <v>1</v>
      </c>
      <c r="E150" s="6">
        <f>C150/B150-100%</f>
        <v>1.4705882352941124E-2</v>
      </c>
      <c r="F150" s="1">
        <v>33236</v>
      </c>
      <c r="G150" s="7">
        <f>C150/F150*1000</f>
        <v>2.0760621013359009</v>
      </c>
      <c r="H150" s="8" t="s">
        <v>381</v>
      </c>
      <c r="I150" s="9" t="s">
        <v>381</v>
      </c>
      <c r="J150" s="10" t="s">
        <v>389</v>
      </c>
    </row>
    <row r="151" spans="1:10" ht="15.75" hidden="1" customHeight="1" x14ac:dyDescent="0.2">
      <c r="A151" s="1" t="s">
        <v>109</v>
      </c>
      <c r="B151" s="1">
        <v>20</v>
      </c>
      <c r="C151" s="1">
        <v>24</v>
      </c>
      <c r="D151" s="1">
        <f>C151-B151</f>
        <v>4</v>
      </c>
      <c r="E151" s="12">
        <f>C151/B151-100%</f>
        <v>0.19999999999999996</v>
      </c>
      <c r="F151" s="1">
        <v>11592</v>
      </c>
      <c r="G151" s="7">
        <f>C151/F151*1000</f>
        <v>2.0703933747412009</v>
      </c>
      <c r="H151" s="8" t="s">
        <v>384</v>
      </c>
      <c r="I151" s="9" t="s">
        <v>385</v>
      </c>
      <c r="J151" s="10" t="s">
        <v>389</v>
      </c>
    </row>
    <row r="152" spans="1:10" ht="15.75" customHeight="1" x14ac:dyDescent="0.2">
      <c r="A152" s="1" t="s">
        <v>202</v>
      </c>
      <c r="B152" s="1">
        <v>78</v>
      </c>
      <c r="C152" s="1">
        <v>33</v>
      </c>
      <c r="D152" s="1">
        <f>C152-B152</f>
        <v>-45</v>
      </c>
      <c r="E152" s="12">
        <f>C152/B152-100%</f>
        <v>-0.57692307692307687</v>
      </c>
      <c r="F152" s="1">
        <v>16054</v>
      </c>
      <c r="G152" s="7">
        <f>C152/F152*1000</f>
        <v>2.0555624766413358</v>
      </c>
      <c r="H152" s="8" t="s">
        <v>382</v>
      </c>
      <c r="I152" s="9" t="s">
        <v>383</v>
      </c>
      <c r="J152" s="10" t="s">
        <v>386</v>
      </c>
    </row>
    <row r="153" spans="1:10" ht="15.75" customHeight="1" x14ac:dyDescent="0.2">
      <c r="A153" s="1" t="s">
        <v>253</v>
      </c>
      <c r="B153" s="1">
        <v>78</v>
      </c>
      <c r="C153" s="1">
        <v>53</v>
      </c>
      <c r="D153" s="1">
        <f>C153-B153</f>
        <v>-25</v>
      </c>
      <c r="E153" s="6">
        <f>C153/B153-100%</f>
        <v>-0.32051282051282048</v>
      </c>
      <c r="F153" s="1">
        <v>26126</v>
      </c>
      <c r="G153" s="7">
        <f>C153/F153*1000</f>
        <v>2.0286304830437114</v>
      </c>
      <c r="H153" s="8" t="s">
        <v>382</v>
      </c>
      <c r="I153" s="9" t="s">
        <v>392</v>
      </c>
      <c r="J153" s="10" t="s">
        <v>388</v>
      </c>
    </row>
    <row r="154" spans="1:10" ht="15.75" hidden="1" customHeight="1" x14ac:dyDescent="0.2">
      <c r="A154" s="1" t="s">
        <v>347</v>
      </c>
      <c r="B154" s="1">
        <v>46</v>
      </c>
      <c r="C154" s="1">
        <v>45</v>
      </c>
      <c r="D154" s="1">
        <f>C154-B154</f>
        <v>-1</v>
      </c>
      <c r="E154" s="12">
        <f>C154/B154-100%</f>
        <v>-2.1739130434782594E-2</v>
      </c>
      <c r="F154" s="1">
        <v>22191</v>
      </c>
      <c r="G154" s="7">
        <f>C154/F154*1000</f>
        <v>2.0278491280248749</v>
      </c>
      <c r="H154" s="8" t="s">
        <v>406</v>
      </c>
      <c r="I154" s="9" t="s">
        <v>407</v>
      </c>
      <c r="J154" s="10" t="s">
        <v>389</v>
      </c>
    </row>
    <row r="155" spans="1:10" ht="15.75" hidden="1" customHeight="1" x14ac:dyDescent="0.2">
      <c r="A155" s="1" t="s">
        <v>143</v>
      </c>
      <c r="B155" s="1">
        <v>27</v>
      </c>
      <c r="C155" s="1">
        <v>38</v>
      </c>
      <c r="D155" s="1">
        <f>C155-B155</f>
        <v>11</v>
      </c>
      <c r="E155" s="12">
        <f>C155/B155-100%</f>
        <v>0.40740740740740744</v>
      </c>
      <c r="F155" s="1">
        <v>19229</v>
      </c>
      <c r="G155" s="7">
        <f>C155/F155*1000</f>
        <v>1.9761818087264027</v>
      </c>
      <c r="H155" s="8" t="s">
        <v>379</v>
      </c>
      <c r="I155" s="9" t="s">
        <v>412</v>
      </c>
      <c r="J155" s="10" t="s">
        <v>389</v>
      </c>
    </row>
    <row r="156" spans="1:10" ht="15.75" hidden="1" customHeight="1" x14ac:dyDescent="0.2">
      <c r="A156" s="1" t="s">
        <v>232</v>
      </c>
      <c r="B156" s="1">
        <v>16</v>
      </c>
      <c r="C156" s="1">
        <v>22</v>
      </c>
      <c r="D156" s="1">
        <f>C156-B156</f>
        <v>6</v>
      </c>
      <c r="E156" s="12">
        <f>C156/B156-100%</f>
        <v>0.375</v>
      </c>
      <c r="F156" s="1">
        <v>11161</v>
      </c>
      <c r="G156" s="7">
        <f>C156/F156*1000</f>
        <v>1.9711495385718127</v>
      </c>
      <c r="H156" s="8" t="s">
        <v>384</v>
      </c>
      <c r="I156" s="9" t="s">
        <v>385</v>
      </c>
      <c r="J156" s="10" t="s">
        <v>389</v>
      </c>
    </row>
    <row r="157" spans="1:10" ht="15.75" hidden="1" customHeight="1" x14ac:dyDescent="0.2">
      <c r="A157" s="1" t="s">
        <v>93</v>
      </c>
      <c r="B157" s="1">
        <v>114</v>
      </c>
      <c r="C157" s="1">
        <v>86</v>
      </c>
      <c r="D157" s="1">
        <f>C157-B157</f>
        <v>-28</v>
      </c>
      <c r="E157" s="6">
        <f>C157/B157-100%</f>
        <v>-0.24561403508771928</v>
      </c>
      <c r="F157" s="1">
        <v>44899</v>
      </c>
      <c r="G157" s="7">
        <f>C157/F157*1000</f>
        <v>1.9154101427648722</v>
      </c>
      <c r="H157" s="8" t="s">
        <v>379</v>
      </c>
      <c r="I157" s="9" t="s">
        <v>418</v>
      </c>
      <c r="J157" s="10" t="s">
        <v>389</v>
      </c>
    </row>
    <row r="158" spans="1:10" ht="15.75" customHeight="1" x14ac:dyDescent="0.2">
      <c r="A158" s="1" t="s">
        <v>32</v>
      </c>
      <c r="B158" s="1">
        <v>16</v>
      </c>
      <c r="C158" s="1">
        <v>18</v>
      </c>
      <c r="D158" s="1">
        <f>C158-B158</f>
        <v>2</v>
      </c>
      <c r="E158" s="12">
        <f>C158/B158-100%</f>
        <v>0.125</v>
      </c>
      <c r="F158" s="1">
        <v>9448</v>
      </c>
      <c r="G158" s="7">
        <f>C158/F158*1000</f>
        <v>1.9051651143099069</v>
      </c>
      <c r="H158" s="8" t="s">
        <v>382</v>
      </c>
      <c r="I158" s="9" t="s">
        <v>414</v>
      </c>
      <c r="J158" s="10" t="s">
        <v>389</v>
      </c>
    </row>
    <row r="159" spans="1:10" ht="15.75" hidden="1" customHeight="1" x14ac:dyDescent="0.2">
      <c r="A159" s="1" t="s">
        <v>112</v>
      </c>
      <c r="B159" s="1">
        <v>32</v>
      </c>
      <c r="C159" s="1">
        <v>24</v>
      </c>
      <c r="D159" s="1">
        <f>C159-B159</f>
        <v>-8</v>
      </c>
      <c r="E159" s="12">
        <f>C159/B159-100%</f>
        <v>-0.25</v>
      </c>
      <c r="F159" s="1">
        <v>12636</v>
      </c>
      <c r="G159" s="7">
        <f>C159/F159*1000</f>
        <v>1.8993352326685662</v>
      </c>
      <c r="H159" s="8" t="s">
        <v>406</v>
      </c>
      <c r="I159" s="9" t="s">
        <v>411</v>
      </c>
      <c r="J159" s="10" t="s">
        <v>389</v>
      </c>
    </row>
    <row r="160" spans="1:10" ht="15.75" hidden="1" customHeight="1" x14ac:dyDescent="0.2">
      <c r="A160" s="1" t="s">
        <v>166</v>
      </c>
      <c r="B160" s="1">
        <v>83</v>
      </c>
      <c r="C160" s="1">
        <v>65</v>
      </c>
      <c r="D160" s="1">
        <f>C160-B160</f>
        <v>-18</v>
      </c>
      <c r="E160" s="6">
        <f>C160/B160-100%</f>
        <v>-0.2168674698795181</v>
      </c>
      <c r="F160" s="1">
        <v>34481</v>
      </c>
      <c r="G160" s="7">
        <f>C160/F160*1000</f>
        <v>1.885096139903135</v>
      </c>
      <c r="H160" s="8" t="s">
        <v>379</v>
      </c>
      <c r="I160" s="9" t="s">
        <v>423</v>
      </c>
      <c r="J160" s="10" t="s">
        <v>386</v>
      </c>
    </row>
    <row r="161" spans="1:21" ht="15.75" hidden="1" customHeight="1" x14ac:dyDescent="0.2">
      <c r="A161" s="1" t="s">
        <v>101</v>
      </c>
      <c r="B161" s="1">
        <v>31</v>
      </c>
      <c r="C161" s="1">
        <v>43</v>
      </c>
      <c r="D161" s="1">
        <f>C161-B161</f>
        <v>12</v>
      </c>
      <c r="E161" s="12">
        <f>C161/B161-100%</f>
        <v>0.38709677419354849</v>
      </c>
      <c r="F161" s="1">
        <v>23042</v>
      </c>
      <c r="G161" s="7">
        <f>C161/F161*1000</f>
        <v>1.8661574516101034</v>
      </c>
      <c r="H161" s="8" t="s">
        <v>426</v>
      </c>
      <c r="I161" s="9" t="s">
        <v>426</v>
      </c>
      <c r="J161" s="10" t="s">
        <v>389</v>
      </c>
    </row>
    <row r="162" spans="1:21" ht="15.75" hidden="1" customHeight="1" x14ac:dyDescent="0.2">
      <c r="A162" s="1" t="s">
        <v>225</v>
      </c>
      <c r="B162" s="1">
        <v>7</v>
      </c>
      <c r="C162" s="1">
        <v>9</v>
      </c>
      <c r="D162" s="1">
        <f>C162-B162</f>
        <v>2</v>
      </c>
      <c r="E162" s="12">
        <f>C162/B162-100%</f>
        <v>0.28571428571428581</v>
      </c>
      <c r="F162" s="1">
        <v>4847</v>
      </c>
      <c r="G162" s="7">
        <f>C162/F162*1000</f>
        <v>1.8568186507117805</v>
      </c>
      <c r="H162" s="8" t="s">
        <v>424</v>
      </c>
      <c r="I162" s="9" t="s">
        <v>425</v>
      </c>
      <c r="J162" s="10" t="s">
        <v>389</v>
      </c>
    </row>
    <row r="163" spans="1:21" ht="15.75" hidden="1" customHeight="1" x14ac:dyDescent="0.2">
      <c r="A163" s="1" t="s">
        <v>123</v>
      </c>
      <c r="B163" s="1">
        <v>16</v>
      </c>
      <c r="C163" s="1">
        <v>18</v>
      </c>
      <c r="D163" s="1">
        <f>C163-B163</f>
        <v>2</v>
      </c>
      <c r="E163" s="12">
        <f>C163/B163-100%</f>
        <v>0.125</v>
      </c>
      <c r="F163" s="1">
        <v>9720</v>
      </c>
      <c r="G163" s="7">
        <f>C163/F163*1000</f>
        <v>1.8518518518518519</v>
      </c>
      <c r="H163" s="8" t="s">
        <v>393</v>
      </c>
      <c r="I163" s="9" t="s">
        <v>413</v>
      </c>
      <c r="J163" s="10" t="s">
        <v>389</v>
      </c>
    </row>
    <row r="164" spans="1:21" ht="15.75" hidden="1" customHeight="1" x14ac:dyDescent="0.2">
      <c r="A164" s="1" t="s">
        <v>120</v>
      </c>
      <c r="B164" s="1">
        <v>28</v>
      </c>
      <c r="C164" s="1">
        <v>22</v>
      </c>
      <c r="D164" s="1">
        <f>C164-B164</f>
        <v>-6</v>
      </c>
      <c r="E164" s="12">
        <f>C164/B164-100%</f>
        <v>-0.2142857142857143</v>
      </c>
      <c r="F164" s="1">
        <v>11901</v>
      </c>
      <c r="G164" s="7">
        <f>C164/F164*1000</f>
        <v>1.8485841525922191</v>
      </c>
      <c r="H164" s="8" t="s">
        <v>384</v>
      </c>
      <c r="I164" s="9" t="s">
        <v>397</v>
      </c>
      <c r="J164" s="10" t="s">
        <v>389</v>
      </c>
    </row>
    <row r="165" spans="1:21" ht="15.75" hidden="1" customHeight="1" x14ac:dyDescent="0.2">
      <c r="A165" s="1" t="s">
        <v>254</v>
      </c>
      <c r="B165" s="1">
        <v>63</v>
      </c>
      <c r="C165" s="1">
        <v>85</v>
      </c>
      <c r="D165" s="1">
        <f>C165-B165</f>
        <v>22</v>
      </c>
      <c r="E165" s="6">
        <f>C165/B165-100%</f>
        <v>0.3492063492063493</v>
      </c>
      <c r="F165" s="1">
        <v>46136</v>
      </c>
      <c r="G165" s="7">
        <f>C165/F165*1000</f>
        <v>1.8423790532339173</v>
      </c>
      <c r="H165" s="8" t="s">
        <v>379</v>
      </c>
      <c r="I165" s="9" t="s">
        <v>390</v>
      </c>
      <c r="J165" s="10" t="s">
        <v>386</v>
      </c>
    </row>
    <row r="166" spans="1:21" ht="15.75" hidden="1" customHeight="1" x14ac:dyDescent="0.2">
      <c r="A166" s="1" t="s">
        <v>206</v>
      </c>
      <c r="B166" s="1">
        <v>39</v>
      </c>
      <c r="C166" s="1">
        <v>86</v>
      </c>
      <c r="D166" s="1">
        <f>C166-B166</f>
        <v>47</v>
      </c>
      <c r="E166" s="6">
        <f>C166/B166-100%</f>
        <v>1.2051282051282053</v>
      </c>
      <c r="F166" s="1">
        <v>47211</v>
      </c>
      <c r="G166" s="7">
        <f>C166/F166*1000</f>
        <v>1.8216093706975069</v>
      </c>
      <c r="H166" s="8" t="s">
        <v>384</v>
      </c>
      <c r="I166" s="9" t="s">
        <v>416</v>
      </c>
      <c r="J166" s="10" t="s">
        <v>389</v>
      </c>
      <c r="R166" s="1"/>
      <c r="S166" s="1"/>
      <c r="T166" s="1"/>
      <c r="U166" s="11"/>
    </row>
    <row r="167" spans="1:21" ht="15.75" hidden="1" customHeight="1" x14ac:dyDescent="0.2">
      <c r="A167" s="1" t="s">
        <v>262</v>
      </c>
      <c r="B167" s="1">
        <v>26</v>
      </c>
      <c r="C167" s="1">
        <v>19</v>
      </c>
      <c r="D167" s="1">
        <f>C167-B167</f>
        <v>-7</v>
      </c>
      <c r="E167" s="12">
        <f>C167/B167-100%</f>
        <v>-0.26923076923076927</v>
      </c>
      <c r="F167" s="1">
        <v>10504</v>
      </c>
      <c r="G167" s="7">
        <f>C167/F167*1000</f>
        <v>1.8088347296268088</v>
      </c>
      <c r="H167" s="8" t="s">
        <v>381</v>
      </c>
      <c r="I167" s="9" t="s">
        <v>381</v>
      </c>
      <c r="J167" s="10" t="s">
        <v>389</v>
      </c>
    </row>
    <row r="168" spans="1:21" ht="15.75" hidden="1" customHeight="1" x14ac:dyDescent="0.2">
      <c r="A168" s="1" t="s">
        <v>100</v>
      </c>
      <c r="B168" s="1">
        <v>46</v>
      </c>
      <c r="C168" s="1">
        <v>28</v>
      </c>
      <c r="D168" s="1">
        <f>C168-B168</f>
        <v>-18</v>
      </c>
      <c r="E168" s="12">
        <f>C168/B168-100%</f>
        <v>-0.39130434782608692</v>
      </c>
      <c r="F168" s="1">
        <v>15518</v>
      </c>
      <c r="G168" s="7">
        <f>C168/F168*1000</f>
        <v>1.8043562314731281</v>
      </c>
      <c r="H168" s="8" t="s">
        <v>384</v>
      </c>
      <c r="I168" s="9" t="s">
        <v>397</v>
      </c>
      <c r="J168" s="10" t="s">
        <v>389</v>
      </c>
    </row>
    <row r="169" spans="1:21" ht="15.75" hidden="1" customHeight="1" x14ac:dyDescent="0.2">
      <c r="A169" s="1" t="s">
        <v>277</v>
      </c>
      <c r="B169" s="1">
        <v>36</v>
      </c>
      <c r="C169" s="1">
        <v>35</v>
      </c>
      <c r="D169" s="1">
        <f>C169-B169</f>
        <v>-1</v>
      </c>
      <c r="E169" s="12">
        <f>C169/B169-100%</f>
        <v>-2.777777777777779E-2</v>
      </c>
      <c r="F169" s="1">
        <v>19560</v>
      </c>
      <c r="G169" s="7">
        <f>C169/F169*1000</f>
        <v>1.7893660531697342</v>
      </c>
      <c r="H169" s="8" t="s">
        <v>424</v>
      </c>
      <c r="I169" s="9" t="s">
        <v>425</v>
      </c>
      <c r="J169" s="10" t="s">
        <v>389</v>
      </c>
    </row>
    <row r="170" spans="1:21" ht="15.75" hidden="1" customHeight="1" x14ac:dyDescent="0.2">
      <c r="A170" s="1" t="s">
        <v>200</v>
      </c>
      <c r="B170" s="1">
        <v>27</v>
      </c>
      <c r="C170" s="1">
        <v>26</v>
      </c>
      <c r="D170" s="1">
        <f>C170-B170</f>
        <v>-1</v>
      </c>
      <c r="E170" s="12">
        <f>C170/B170-100%</f>
        <v>-3.703703703703709E-2</v>
      </c>
      <c r="F170" s="1">
        <v>14538</v>
      </c>
      <c r="G170" s="7">
        <f>C170/F170*1000</f>
        <v>1.7884165634887881</v>
      </c>
      <c r="H170" s="8" t="s">
        <v>393</v>
      </c>
      <c r="I170" s="9" t="s">
        <v>396</v>
      </c>
      <c r="J170" s="10" t="s">
        <v>389</v>
      </c>
    </row>
    <row r="171" spans="1:21" ht="15.75" hidden="1" customHeight="1" x14ac:dyDescent="0.2">
      <c r="A171" s="1" t="s">
        <v>357</v>
      </c>
      <c r="B171" s="1">
        <v>19</v>
      </c>
      <c r="C171" s="1">
        <v>28</v>
      </c>
      <c r="D171" s="1">
        <f>C171-B171</f>
        <v>9</v>
      </c>
      <c r="E171" s="12">
        <f>C171/B171-100%</f>
        <v>0.47368421052631571</v>
      </c>
      <c r="F171" s="1">
        <v>15722</v>
      </c>
      <c r="G171" s="7">
        <f>C171/F171*1000</f>
        <v>1.7809439002671414</v>
      </c>
      <c r="H171" s="8" t="s">
        <v>406</v>
      </c>
      <c r="I171" s="9" t="s">
        <v>417</v>
      </c>
      <c r="J171" s="10" t="s">
        <v>389</v>
      </c>
    </row>
    <row r="172" spans="1:21" ht="15.75" customHeight="1" x14ac:dyDescent="0.2">
      <c r="A172" s="1" t="s">
        <v>223</v>
      </c>
      <c r="B172" s="1">
        <v>102</v>
      </c>
      <c r="C172" s="1">
        <v>75</v>
      </c>
      <c r="D172" s="1">
        <f>C172-B172</f>
        <v>-27</v>
      </c>
      <c r="E172" s="6">
        <f>C172/B172-100%</f>
        <v>-0.26470588235294112</v>
      </c>
      <c r="F172" s="1">
        <v>42376</v>
      </c>
      <c r="G172" s="7">
        <f>C172/F172*1000</f>
        <v>1.7698697375873136</v>
      </c>
      <c r="H172" s="8" t="s">
        <v>382</v>
      </c>
      <c r="I172" s="9" t="s">
        <v>383</v>
      </c>
      <c r="J172" s="10" t="s">
        <v>386</v>
      </c>
    </row>
    <row r="173" spans="1:21" ht="15.75" hidden="1" customHeight="1" x14ac:dyDescent="0.2">
      <c r="A173" s="1" t="s">
        <v>256</v>
      </c>
      <c r="B173" s="1">
        <v>25</v>
      </c>
      <c r="C173" s="1">
        <v>13</v>
      </c>
      <c r="D173" s="1">
        <f>C173-B173</f>
        <v>-12</v>
      </c>
      <c r="E173" s="12">
        <f>C173/B173-100%</f>
        <v>-0.48</v>
      </c>
      <c r="F173" s="1">
        <v>21137</v>
      </c>
      <c r="G173" s="7">
        <f>C173/F173*1000</f>
        <v>0.61503524625065054</v>
      </c>
      <c r="H173" s="8" t="s">
        <v>419</v>
      </c>
      <c r="I173" s="9" t="s">
        <v>436</v>
      </c>
      <c r="J173" s="10" t="s">
        <v>389</v>
      </c>
    </row>
    <row r="174" spans="1:21" ht="15.75" customHeight="1" x14ac:dyDescent="0.2">
      <c r="A174" s="1" t="s">
        <v>37</v>
      </c>
      <c r="B174" s="1">
        <v>98</v>
      </c>
      <c r="C174" s="1">
        <v>97</v>
      </c>
      <c r="D174" s="1">
        <f>C174-B174</f>
        <v>-1</v>
      </c>
      <c r="E174" s="6">
        <f>C174/B174-100%</f>
        <v>-1.0204081632653073E-2</v>
      </c>
      <c r="F174" s="1">
        <v>55456</v>
      </c>
      <c r="G174" s="7">
        <f>C174/F174*1000</f>
        <v>1.7491344489324869</v>
      </c>
      <c r="H174" s="8" t="s">
        <v>382</v>
      </c>
      <c r="I174" s="9" t="s">
        <v>402</v>
      </c>
      <c r="J174" s="10" t="s">
        <v>389</v>
      </c>
    </row>
    <row r="175" spans="1:21" ht="15.75" hidden="1" customHeight="1" x14ac:dyDescent="0.2">
      <c r="A175" s="1" t="s">
        <v>284</v>
      </c>
      <c r="B175" s="1">
        <v>67</v>
      </c>
      <c r="C175" s="1">
        <v>43</v>
      </c>
      <c r="D175" s="1">
        <f>C175-B175</f>
        <v>-24</v>
      </c>
      <c r="E175" s="12">
        <f>C175/B175-100%</f>
        <v>-0.35820895522388063</v>
      </c>
      <c r="F175" s="1">
        <v>24888</v>
      </c>
      <c r="G175" s="7">
        <f>C175/F175*1000</f>
        <v>1.7277402764384442</v>
      </c>
      <c r="H175" s="8" t="s">
        <v>381</v>
      </c>
      <c r="I175" s="9" t="s">
        <v>381</v>
      </c>
      <c r="J175" s="10" t="s">
        <v>388</v>
      </c>
    </row>
    <row r="176" spans="1:21" ht="15.75" hidden="1" customHeight="1" x14ac:dyDescent="0.2">
      <c r="A176" s="1" t="s">
        <v>83</v>
      </c>
      <c r="B176" s="1">
        <v>33</v>
      </c>
      <c r="C176" s="1">
        <v>31</v>
      </c>
      <c r="D176" s="1">
        <f>C176-B176</f>
        <v>-2</v>
      </c>
      <c r="E176" s="12">
        <f>C176/B176-100%</f>
        <v>-6.0606060606060552E-2</v>
      </c>
      <c r="F176" s="1">
        <v>18026</v>
      </c>
      <c r="G176" s="7">
        <f>C176/F176*1000</f>
        <v>1.7197381559968934</v>
      </c>
      <c r="H176" s="8" t="s">
        <v>379</v>
      </c>
      <c r="I176" s="9" t="s">
        <v>412</v>
      </c>
      <c r="J176" s="10" t="s">
        <v>388</v>
      </c>
    </row>
    <row r="177" spans="1:10" ht="15.75" customHeight="1" x14ac:dyDescent="0.2">
      <c r="A177" s="1" t="s">
        <v>250</v>
      </c>
      <c r="B177" s="1">
        <v>33</v>
      </c>
      <c r="C177" s="1">
        <v>27</v>
      </c>
      <c r="D177" s="1">
        <f>C177-B177</f>
        <v>-6</v>
      </c>
      <c r="E177" s="12">
        <f>C177/B177-100%</f>
        <v>-0.18181818181818177</v>
      </c>
      <c r="F177" s="1">
        <v>15784</v>
      </c>
      <c r="G177" s="7">
        <f>C177/F177*1000</f>
        <v>1.7105930055752661</v>
      </c>
      <c r="H177" s="8" t="s">
        <v>382</v>
      </c>
      <c r="I177" s="9" t="s">
        <v>414</v>
      </c>
      <c r="J177" s="10" t="s">
        <v>389</v>
      </c>
    </row>
    <row r="178" spans="1:10" ht="15.75" hidden="1" customHeight="1" x14ac:dyDescent="0.2">
      <c r="A178" s="1" t="s">
        <v>291</v>
      </c>
      <c r="B178" s="1">
        <v>25</v>
      </c>
      <c r="C178" s="1">
        <v>15</v>
      </c>
      <c r="D178" s="1">
        <f>C178-B178</f>
        <v>-10</v>
      </c>
      <c r="E178" s="12">
        <f>C178/B178-100%</f>
        <v>-0.4</v>
      </c>
      <c r="F178" s="1">
        <v>24491</v>
      </c>
      <c r="G178" s="7">
        <f>C178/F178*1000</f>
        <v>0.61246988689722759</v>
      </c>
      <c r="H178" s="8" t="s">
        <v>419</v>
      </c>
      <c r="I178" s="9" t="s">
        <v>421</v>
      </c>
      <c r="J178" s="10" t="s">
        <v>389</v>
      </c>
    </row>
    <row r="179" spans="1:10" ht="15.75" hidden="1" customHeight="1" x14ac:dyDescent="0.2">
      <c r="A179" s="1" t="s">
        <v>90</v>
      </c>
      <c r="B179" s="1">
        <v>28</v>
      </c>
      <c r="C179" s="1">
        <v>30</v>
      </c>
      <c r="D179" s="1">
        <f>C179-B179</f>
        <v>2</v>
      </c>
      <c r="E179" s="12">
        <f>C179/B179-100%</f>
        <v>7.1428571428571397E-2</v>
      </c>
      <c r="F179" s="1">
        <v>17551</v>
      </c>
      <c r="G179" s="7">
        <f>C179/F179*1000</f>
        <v>1.7093043131445502</v>
      </c>
      <c r="H179" s="8" t="s">
        <v>384</v>
      </c>
      <c r="I179" s="9" t="s">
        <v>385</v>
      </c>
      <c r="J179" s="10" t="s">
        <v>389</v>
      </c>
    </row>
    <row r="180" spans="1:10" ht="15.75" hidden="1" customHeight="1" x14ac:dyDescent="0.2">
      <c r="A180" s="1" t="s">
        <v>285</v>
      </c>
      <c r="B180" s="1">
        <v>18</v>
      </c>
      <c r="C180" s="1">
        <v>19</v>
      </c>
      <c r="D180" s="1">
        <f>C180-B180</f>
        <v>1</v>
      </c>
      <c r="E180" s="12">
        <f>C180/B180-100%</f>
        <v>5.555555555555558E-2</v>
      </c>
      <c r="F180" s="1">
        <v>11142</v>
      </c>
      <c r="G180" s="7">
        <f>C180/F180*1000</f>
        <v>1.7052593789265842</v>
      </c>
      <c r="H180" s="8" t="s">
        <v>384</v>
      </c>
      <c r="I180" s="9" t="s">
        <v>385</v>
      </c>
      <c r="J180" s="10" t="s">
        <v>389</v>
      </c>
    </row>
    <row r="181" spans="1:10" ht="15.75" hidden="1" customHeight="1" x14ac:dyDescent="0.2">
      <c r="A181" s="1" t="s">
        <v>108</v>
      </c>
      <c r="B181" s="1">
        <v>57</v>
      </c>
      <c r="C181" s="1">
        <v>41</v>
      </c>
      <c r="D181" s="1">
        <f>C181-B181</f>
        <v>-16</v>
      </c>
      <c r="E181" s="12">
        <f>C181/B181-100%</f>
        <v>-0.2807017543859649</v>
      </c>
      <c r="F181" s="1">
        <v>24085</v>
      </c>
      <c r="G181" s="7">
        <f>C181/F181*1000</f>
        <v>1.7023043388000829</v>
      </c>
      <c r="H181" s="8" t="s">
        <v>400</v>
      </c>
      <c r="I181" s="9" t="s">
        <v>427</v>
      </c>
      <c r="J181" s="10" t="s">
        <v>386</v>
      </c>
    </row>
    <row r="182" spans="1:10" ht="15.75" hidden="1" customHeight="1" x14ac:dyDescent="0.2">
      <c r="A182" s="1" t="s">
        <v>266</v>
      </c>
      <c r="B182" s="1">
        <v>24</v>
      </c>
      <c r="C182" s="1">
        <v>21</v>
      </c>
      <c r="D182" s="1">
        <f>C182-B182</f>
        <v>-3</v>
      </c>
      <c r="E182" s="12">
        <f>C182/B182-100%</f>
        <v>-0.125</v>
      </c>
      <c r="F182" s="1">
        <v>12437</v>
      </c>
      <c r="G182" s="7">
        <f>C182/F182*1000</f>
        <v>1.6885100908579238</v>
      </c>
      <c r="H182" s="8" t="s">
        <v>393</v>
      </c>
      <c r="I182" s="9" t="s">
        <v>396</v>
      </c>
      <c r="J182" s="10" t="s">
        <v>389</v>
      </c>
    </row>
    <row r="183" spans="1:10" ht="15.75" customHeight="1" x14ac:dyDescent="0.2">
      <c r="A183" s="1" t="s">
        <v>281</v>
      </c>
      <c r="B183" s="1">
        <v>46</v>
      </c>
      <c r="C183" s="1">
        <v>21</v>
      </c>
      <c r="D183" s="1">
        <f>C183-B183</f>
        <v>-25</v>
      </c>
      <c r="E183" s="12">
        <f>C183/B183-100%</f>
        <v>-0.54347826086956519</v>
      </c>
      <c r="F183" s="1">
        <v>12531</v>
      </c>
      <c r="G183" s="7">
        <f>C183/F183*1000</f>
        <v>1.6758439071103661</v>
      </c>
      <c r="H183" s="8" t="s">
        <v>382</v>
      </c>
      <c r="I183" s="9" t="s">
        <v>414</v>
      </c>
      <c r="J183" s="10" t="s">
        <v>389</v>
      </c>
    </row>
    <row r="184" spans="1:10" ht="15.75" hidden="1" customHeight="1" x14ac:dyDescent="0.2">
      <c r="A184" s="1" t="s">
        <v>91</v>
      </c>
      <c r="B184" s="1">
        <v>131</v>
      </c>
      <c r="C184" s="1">
        <v>122</v>
      </c>
      <c r="D184" s="1">
        <f>C184-B184</f>
        <v>-9</v>
      </c>
      <c r="E184" s="6">
        <f>C184/B184-100%</f>
        <v>-6.8702290076335881E-2</v>
      </c>
      <c r="F184" s="1">
        <v>46961</v>
      </c>
      <c r="G184" s="7">
        <f>C184/F184*1000</f>
        <v>2.5979003854262048</v>
      </c>
      <c r="H184" s="8" t="s">
        <v>419</v>
      </c>
      <c r="I184" s="9" t="s">
        <v>436</v>
      </c>
      <c r="J184" s="10" t="s">
        <v>386</v>
      </c>
    </row>
    <row r="185" spans="1:10" ht="15.75" customHeight="1" x14ac:dyDescent="0.2">
      <c r="A185" s="1" t="s">
        <v>179</v>
      </c>
      <c r="B185" s="1">
        <v>34</v>
      </c>
      <c r="C185" s="1">
        <v>48</v>
      </c>
      <c r="D185" s="1">
        <f>C185-B185</f>
        <v>14</v>
      </c>
      <c r="E185" s="12">
        <f>C185/B185-100%</f>
        <v>0.41176470588235303</v>
      </c>
      <c r="F185" s="1">
        <v>28832</v>
      </c>
      <c r="G185" s="7">
        <f>C185/F185*1000</f>
        <v>1.664816870144284</v>
      </c>
      <c r="H185" s="8" t="s">
        <v>382</v>
      </c>
      <c r="I185" s="9" t="s">
        <v>402</v>
      </c>
      <c r="J185" s="10" t="s">
        <v>389</v>
      </c>
    </row>
    <row r="186" spans="1:10" ht="15.75" hidden="1" customHeight="1" x14ac:dyDescent="0.2">
      <c r="A186" s="1" t="s">
        <v>169</v>
      </c>
      <c r="B186" s="1">
        <v>57</v>
      </c>
      <c r="C186" s="1">
        <v>36</v>
      </c>
      <c r="D186" s="1">
        <f>C186-B186</f>
        <v>-21</v>
      </c>
      <c r="E186" s="12">
        <f>C186/B186-100%</f>
        <v>-0.36842105263157898</v>
      </c>
      <c r="F186" s="1">
        <v>21754</v>
      </c>
      <c r="G186" s="7">
        <f>C186/F186*1000</f>
        <v>1.6548680702399559</v>
      </c>
      <c r="H186" s="8" t="s">
        <v>379</v>
      </c>
      <c r="I186" s="9" t="s">
        <v>387</v>
      </c>
      <c r="J186" s="10" t="s">
        <v>386</v>
      </c>
    </row>
    <row r="187" spans="1:10" ht="15.75" hidden="1" customHeight="1" x14ac:dyDescent="0.2">
      <c r="A187" s="1" t="s">
        <v>103</v>
      </c>
      <c r="B187" s="1">
        <v>13</v>
      </c>
      <c r="C187" s="1">
        <v>22</v>
      </c>
      <c r="D187" s="1">
        <f>C187-B187</f>
        <v>9</v>
      </c>
      <c r="E187" s="12">
        <f>C187/B187-100%</f>
        <v>0.69230769230769229</v>
      </c>
      <c r="F187" s="1">
        <v>13405</v>
      </c>
      <c r="G187" s="7">
        <f>C187/F187*1000</f>
        <v>1.6411786646773592</v>
      </c>
      <c r="H187" s="8" t="s">
        <v>406</v>
      </c>
      <c r="I187" s="9" t="s">
        <v>407</v>
      </c>
      <c r="J187" s="10" t="s">
        <v>389</v>
      </c>
    </row>
    <row r="188" spans="1:10" ht="15.75" hidden="1" customHeight="1" x14ac:dyDescent="0.2">
      <c r="A188" s="1" t="s">
        <v>273</v>
      </c>
      <c r="B188" s="1">
        <v>37</v>
      </c>
      <c r="C188" s="1">
        <v>42</v>
      </c>
      <c r="D188" s="1">
        <f>C188-B188</f>
        <v>5</v>
      </c>
      <c r="E188" s="12">
        <f>C188/B188-100%</f>
        <v>0.13513513513513509</v>
      </c>
      <c r="F188" s="1">
        <v>25672</v>
      </c>
      <c r="G188" s="7">
        <f>C188/F188*1000</f>
        <v>1.6360236833904644</v>
      </c>
      <c r="H188" s="8" t="s">
        <v>379</v>
      </c>
      <c r="I188" s="9" t="s">
        <v>423</v>
      </c>
      <c r="J188" s="10" t="s">
        <v>389</v>
      </c>
    </row>
    <row r="189" spans="1:10" ht="15.75" hidden="1" customHeight="1" x14ac:dyDescent="0.2">
      <c r="A189" s="1" t="s">
        <v>207</v>
      </c>
      <c r="B189" s="1">
        <v>28</v>
      </c>
      <c r="C189" s="1">
        <v>29</v>
      </c>
      <c r="D189" s="1">
        <f>C189-B189</f>
        <v>1</v>
      </c>
      <c r="E189" s="12">
        <f>C189/B189-100%</f>
        <v>3.5714285714285809E-2</v>
      </c>
      <c r="F189" s="1">
        <v>17754</v>
      </c>
      <c r="G189" s="7">
        <f>C189/F189*1000</f>
        <v>1.6334347189365777</v>
      </c>
      <c r="H189" s="8" t="s">
        <v>403</v>
      </c>
      <c r="I189" s="9" t="s">
        <v>428</v>
      </c>
      <c r="J189" s="10" t="s">
        <v>386</v>
      </c>
    </row>
    <row r="190" spans="1:10" ht="15.75" hidden="1" customHeight="1" x14ac:dyDescent="0.2">
      <c r="A190" s="1" t="s">
        <v>196</v>
      </c>
      <c r="B190" s="1">
        <v>32</v>
      </c>
      <c r="C190" s="1">
        <v>21</v>
      </c>
      <c r="D190" s="1">
        <f>C190-B190</f>
        <v>-11</v>
      </c>
      <c r="E190" s="12">
        <f>C190/B190-100%</f>
        <v>-0.34375</v>
      </c>
      <c r="F190" s="1">
        <v>13240</v>
      </c>
      <c r="G190" s="7">
        <f>C190/F190*1000</f>
        <v>1.5861027190332326</v>
      </c>
      <c r="H190" s="8" t="s">
        <v>384</v>
      </c>
      <c r="I190" s="9" t="s">
        <v>405</v>
      </c>
      <c r="J190" s="10" t="s">
        <v>389</v>
      </c>
    </row>
    <row r="191" spans="1:10" ht="15.75" hidden="1" customHeight="1" x14ac:dyDescent="0.2">
      <c r="A191" s="1" t="s">
        <v>249</v>
      </c>
      <c r="B191" s="1">
        <v>24</v>
      </c>
      <c r="C191" s="1">
        <v>43</v>
      </c>
      <c r="D191" s="1">
        <f>C191-B191</f>
        <v>19</v>
      </c>
      <c r="E191" s="12">
        <f>C191/B191-100%</f>
        <v>0.79166666666666674</v>
      </c>
      <c r="F191" s="1">
        <v>27400</v>
      </c>
      <c r="G191" s="7">
        <f>C191/F191*1000</f>
        <v>1.5693430656934306</v>
      </c>
      <c r="H191" s="8" t="s">
        <v>406</v>
      </c>
      <c r="I191" s="9" t="s">
        <v>407</v>
      </c>
      <c r="J191" s="10" t="s">
        <v>389</v>
      </c>
    </row>
    <row r="192" spans="1:10" ht="15.75" hidden="1" customHeight="1" x14ac:dyDescent="0.2">
      <c r="A192" s="1" t="s">
        <v>72</v>
      </c>
      <c r="B192" s="1">
        <v>13</v>
      </c>
      <c r="C192" s="1">
        <v>10</v>
      </c>
      <c r="D192" s="1">
        <f>C192-B192</f>
        <v>-3</v>
      </c>
      <c r="E192" s="12">
        <f>C192/B192-100%</f>
        <v>-0.23076923076923073</v>
      </c>
      <c r="F192" s="1">
        <v>12525</v>
      </c>
      <c r="G192" s="7">
        <f>C192/F192*1000</f>
        <v>0.79840319361277445</v>
      </c>
      <c r="H192" s="8" t="s">
        <v>419</v>
      </c>
      <c r="I192" s="9" t="s">
        <v>420</v>
      </c>
      <c r="J192" s="10" t="s">
        <v>389</v>
      </c>
    </row>
    <row r="193" spans="1:10" ht="15.75" hidden="1" customHeight="1" x14ac:dyDescent="0.2">
      <c r="A193" s="1" t="s">
        <v>317</v>
      </c>
      <c r="B193" s="1">
        <v>50</v>
      </c>
      <c r="C193" s="1">
        <v>37</v>
      </c>
      <c r="D193" s="1">
        <f>C193-B193</f>
        <v>-13</v>
      </c>
      <c r="E193" s="12">
        <f>C193/B193-100%</f>
        <v>-0.26</v>
      </c>
      <c r="F193" s="1">
        <v>23781</v>
      </c>
      <c r="G193" s="7">
        <f>C193/F193*1000</f>
        <v>1.5558639249821287</v>
      </c>
      <c r="H193" s="8" t="s">
        <v>384</v>
      </c>
      <c r="I193" s="9" t="s">
        <v>385</v>
      </c>
      <c r="J193" s="10" t="s">
        <v>389</v>
      </c>
    </row>
    <row r="194" spans="1:10" ht="15.75" hidden="1" customHeight="1" x14ac:dyDescent="0.2">
      <c r="A194" s="1" t="s">
        <v>221</v>
      </c>
      <c r="B194" s="1">
        <v>47</v>
      </c>
      <c r="C194" s="1">
        <v>35</v>
      </c>
      <c r="D194" s="1">
        <f>C194-B194</f>
        <v>-12</v>
      </c>
      <c r="E194" s="12">
        <f>C194/B194-100%</f>
        <v>-0.25531914893617025</v>
      </c>
      <c r="F194" s="1">
        <v>23026</v>
      </c>
      <c r="G194" s="7">
        <f>C194/F194*1000</f>
        <v>1.5200208460001738</v>
      </c>
      <c r="H194" s="8" t="s">
        <v>406</v>
      </c>
      <c r="I194" s="9" t="s">
        <v>411</v>
      </c>
      <c r="J194" s="10" t="s">
        <v>389</v>
      </c>
    </row>
    <row r="195" spans="1:10" ht="15.75" hidden="1" customHeight="1" x14ac:dyDescent="0.2">
      <c r="A195" s="1" t="s">
        <v>351</v>
      </c>
      <c r="B195" s="1">
        <v>21</v>
      </c>
      <c r="C195" s="1">
        <v>19</v>
      </c>
      <c r="D195" s="1">
        <f>C195-B195</f>
        <v>-2</v>
      </c>
      <c r="E195" s="12">
        <f>C195/B195-100%</f>
        <v>-9.5238095238095233E-2</v>
      </c>
      <c r="F195" s="1">
        <v>12627</v>
      </c>
      <c r="G195" s="7">
        <f>C195/F195*1000</f>
        <v>1.5047121248119111</v>
      </c>
      <c r="H195" s="8" t="s">
        <v>384</v>
      </c>
      <c r="I195" s="9" t="s">
        <v>397</v>
      </c>
      <c r="J195" s="10" t="s">
        <v>389</v>
      </c>
    </row>
    <row r="196" spans="1:10" ht="15.75" hidden="1" customHeight="1" x14ac:dyDescent="0.2">
      <c r="A196" s="1" t="s">
        <v>149</v>
      </c>
      <c r="B196" s="1">
        <v>20</v>
      </c>
      <c r="C196" s="1">
        <v>18</v>
      </c>
      <c r="D196" s="1">
        <f>C196-B196</f>
        <v>-2</v>
      </c>
      <c r="E196" s="12">
        <f>C196/B196-100%</f>
        <v>-9.9999999999999978E-2</v>
      </c>
      <c r="F196" s="1">
        <v>11968</v>
      </c>
      <c r="G196" s="7">
        <f>C196/F196*1000</f>
        <v>1.5040106951871657</v>
      </c>
      <c r="H196" s="8" t="s">
        <v>379</v>
      </c>
      <c r="I196" s="9" t="s">
        <v>418</v>
      </c>
      <c r="J196" s="10" t="s">
        <v>388</v>
      </c>
    </row>
    <row r="197" spans="1:10" ht="15.75" hidden="1" customHeight="1" x14ac:dyDescent="0.2">
      <c r="A197" s="1" t="s">
        <v>325</v>
      </c>
      <c r="B197" s="1">
        <v>15</v>
      </c>
      <c r="C197" s="1">
        <v>11</v>
      </c>
      <c r="D197" s="1">
        <f>C197-B197</f>
        <v>-4</v>
      </c>
      <c r="E197" s="12">
        <f>C197/B197-100%</f>
        <v>-0.26666666666666672</v>
      </c>
      <c r="F197" s="1">
        <v>7322</v>
      </c>
      <c r="G197" s="7">
        <f>C197/F197*1000</f>
        <v>1.5023217700081943</v>
      </c>
      <c r="H197" s="8" t="s">
        <v>393</v>
      </c>
      <c r="I197" s="9" t="s">
        <v>394</v>
      </c>
      <c r="J197" s="10" t="s">
        <v>389</v>
      </c>
    </row>
    <row r="198" spans="1:10" ht="15.75" hidden="1" customHeight="1" x14ac:dyDescent="0.2">
      <c r="A198" s="1" t="s">
        <v>214</v>
      </c>
      <c r="B198" s="1">
        <v>21</v>
      </c>
      <c r="C198" s="1">
        <v>31</v>
      </c>
      <c r="D198" s="1">
        <f>C198-B198</f>
        <v>10</v>
      </c>
      <c r="E198" s="12">
        <f>C198/B198-100%</f>
        <v>0.47619047619047628</v>
      </c>
      <c r="F198" s="1">
        <v>20745</v>
      </c>
      <c r="G198" s="7">
        <f>C198/F198*1000</f>
        <v>1.4943359845745965</v>
      </c>
      <c r="H198" s="8" t="s">
        <v>406</v>
      </c>
      <c r="I198" s="9" t="s">
        <v>429</v>
      </c>
      <c r="J198" s="10" t="s">
        <v>389</v>
      </c>
    </row>
    <row r="199" spans="1:10" ht="15.75" hidden="1" customHeight="1" x14ac:dyDescent="0.2">
      <c r="A199" s="1" t="s">
        <v>235</v>
      </c>
      <c r="B199" s="1">
        <v>25</v>
      </c>
      <c r="C199" s="1">
        <v>18</v>
      </c>
      <c r="D199" s="1">
        <f>C199-B199</f>
        <v>-7</v>
      </c>
      <c r="E199" s="12">
        <f>C199/B199-100%</f>
        <v>-0.28000000000000003</v>
      </c>
      <c r="F199" s="1">
        <v>12210</v>
      </c>
      <c r="G199" s="7">
        <f>C199/F199*1000</f>
        <v>1.4742014742014742</v>
      </c>
      <c r="H199" s="8" t="s">
        <v>406</v>
      </c>
      <c r="I199" s="9" t="s">
        <v>411</v>
      </c>
      <c r="J199" s="10" t="s">
        <v>389</v>
      </c>
    </row>
    <row r="200" spans="1:10" ht="15.75" hidden="1" customHeight="1" x14ac:dyDescent="0.2">
      <c r="A200" s="1" t="s">
        <v>63</v>
      </c>
      <c r="B200" s="1">
        <v>34</v>
      </c>
      <c r="C200" s="1">
        <v>21</v>
      </c>
      <c r="D200" s="1">
        <f>C200-B200</f>
        <v>-13</v>
      </c>
      <c r="E200" s="12">
        <f>C200/B200-100%</f>
        <v>-0.38235294117647056</v>
      </c>
      <c r="F200" s="1">
        <v>14247</v>
      </c>
      <c r="G200" s="7">
        <f>C200/F200*1000</f>
        <v>1.4739945251631923</v>
      </c>
      <c r="H200" s="8" t="s">
        <v>406</v>
      </c>
      <c r="I200" s="9" t="s">
        <v>407</v>
      </c>
      <c r="J200" s="10" t="s">
        <v>389</v>
      </c>
    </row>
    <row r="201" spans="1:10" ht="15.75" hidden="1" customHeight="1" x14ac:dyDescent="0.2">
      <c r="A201" s="1" t="s">
        <v>278</v>
      </c>
      <c r="B201" s="1">
        <v>17</v>
      </c>
      <c r="C201" s="1">
        <v>9</v>
      </c>
      <c r="D201" s="1">
        <f>C201-B201</f>
        <v>-8</v>
      </c>
      <c r="E201" s="12">
        <f>C201/B201-100%</f>
        <v>-0.47058823529411764</v>
      </c>
      <c r="F201" s="1">
        <v>6123</v>
      </c>
      <c r="G201" s="7">
        <f>C201/F201*1000</f>
        <v>1.4698677119059285</v>
      </c>
      <c r="H201" s="8" t="s">
        <v>393</v>
      </c>
      <c r="I201" s="9" t="s">
        <v>394</v>
      </c>
      <c r="J201" s="10" t="s">
        <v>389</v>
      </c>
    </row>
    <row r="202" spans="1:10" ht="15.75" hidden="1" customHeight="1" x14ac:dyDescent="0.2">
      <c r="A202" s="1" t="s">
        <v>342</v>
      </c>
      <c r="B202" s="1">
        <v>10</v>
      </c>
      <c r="C202" s="1">
        <v>11</v>
      </c>
      <c r="D202" s="1">
        <f>C202-B202</f>
        <v>1</v>
      </c>
      <c r="E202" s="12">
        <f>C202/B202-100%</f>
        <v>0.10000000000000009</v>
      </c>
      <c r="F202" s="1">
        <v>7567</v>
      </c>
      <c r="G202" s="7">
        <f>C202/F202*1000</f>
        <v>1.453680454605524</v>
      </c>
      <c r="H202" s="8" t="s">
        <v>406</v>
      </c>
      <c r="I202" s="9" t="s">
        <v>407</v>
      </c>
      <c r="J202" s="10" t="s">
        <v>386</v>
      </c>
    </row>
    <row r="203" spans="1:10" ht="15.75" hidden="1" customHeight="1" x14ac:dyDescent="0.2">
      <c r="A203" s="1" t="s">
        <v>366</v>
      </c>
      <c r="B203" s="1">
        <v>35</v>
      </c>
      <c r="C203" s="1">
        <v>33</v>
      </c>
      <c r="D203" s="1">
        <f>C203-B203</f>
        <v>-2</v>
      </c>
      <c r="E203" s="12">
        <f>C203/B203-100%</f>
        <v>-5.7142857142857162E-2</v>
      </c>
      <c r="F203" s="1">
        <v>22814</v>
      </c>
      <c r="G203" s="7">
        <f>C203/F203*1000</f>
        <v>1.4464802314368372</v>
      </c>
      <c r="H203" s="8" t="s">
        <v>406</v>
      </c>
      <c r="I203" s="9" t="s">
        <v>429</v>
      </c>
      <c r="J203" s="10" t="s">
        <v>386</v>
      </c>
    </row>
    <row r="204" spans="1:10" ht="15.75" hidden="1" customHeight="1" x14ac:dyDescent="0.2">
      <c r="A204" s="1" t="s">
        <v>218</v>
      </c>
      <c r="B204" s="1">
        <v>9</v>
      </c>
      <c r="C204" s="1">
        <v>15</v>
      </c>
      <c r="D204" s="1">
        <f>C204-B204</f>
        <v>6</v>
      </c>
      <c r="E204" s="12">
        <f>C204/B204-100%</f>
        <v>0.66666666666666674</v>
      </c>
      <c r="F204" s="1">
        <v>10448</v>
      </c>
      <c r="G204" s="7">
        <f>C204/F204*1000</f>
        <v>1.4356814701378255</v>
      </c>
      <c r="H204" s="8" t="s">
        <v>393</v>
      </c>
      <c r="I204" s="9" t="s">
        <v>396</v>
      </c>
      <c r="J204" s="10" t="s">
        <v>389</v>
      </c>
    </row>
    <row r="205" spans="1:10" ht="15.75" hidden="1" customHeight="1" x14ac:dyDescent="0.2">
      <c r="A205" s="1" t="s">
        <v>55</v>
      </c>
      <c r="B205" s="1">
        <v>27</v>
      </c>
      <c r="C205" s="1">
        <v>27</v>
      </c>
      <c r="D205" s="1">
        <f>C205-B205</f>
        <v>0</v>
      </c>
      <c r="E205" s="12">
        <f>C205/B205-100%</f>
        <v>0</v>
      </c>
      <c r="F205" s="1">
        <v>18867</v>
      </c>
      <c r="G205" s="7">
        <f>C205/F205*1000</f>
        <v>1.4310701224359992</v>
      </c>
      <c r="H205" s="8" t="s">
        <v>406</v>
      </c>
      <c r="I205" s="9" t="s">
        <v>407</v>
      </c>
      <c r="J205" s="10" t="s">
        <v>389</v>
      </c>
    </row>
    <row r="206" spans="1:10" ht="15.75" hidden="1" customHeight="1" x14ac:dyDescent="0.2">
      <c r="A206" s="1" t="s">
        <v>117</v>
      </c>
      <c r="B206" s="1">
        <v>27</v>
      </c>
      <c r="C206" s="1">
        <v>20</v>
      </c>
      <c r="D206" s="1">
        <f>C206-B206</f>
        <v>-7</v>
      </c>
      <c r="E206" s="12">
        <f>C206/B206-100%</f>
        <v>-0.2592592592592593</v>
      </c>
      <c r="F206" s="1">
        <v>14011</v>
      </c>
      <c r="G206" s="7">
        <f>C206/F206*1000</f>
        <v>1.4274498608236386</v>
      </c>
      <c r="H206" s="8" t="s">
        <v>406</v>
      </c>
      <c r="I206" s="9" t="s">
        <v>411</v>
      </c>
      <c r="J206" s="10" t="s">
        <v>389</v>
      </c>
    </row>
    <row r="207" spans="1:10" ht="15.75" hidden="1" customHeight="1" x14ac:dyDescent="0.2">
      <c r="A207" s="1" t="s">
        <v>183</v>
      </c>
      <c r="B207" s="1">
        <v>10</v>
      </c>
      <c r="C207" s="1">
        <v>8</v>
      </c>
      <c r="D207" s="1">
        <f>C207-B207</f>
        <v>-2</v>
      </c>
      <c r="E207" s="12">
        <f>C207/B207-100%</f>
        <v>-0.19999999999999996</v>
      </c>
      <c r="F207" s="1">
        <v>5610</v>
      </c>
      <c r="G207" s="7">
        <f>C207/F207*1000</f>
        <v>1.4260249554367201</v>
      </c>
      <c r="H207" s="8" t="s">
        <v>379</v>
      </c>
      <c r="I207" s="9" t="s">
        <v>390</v>
      </c>
      <c r="J207" s="10" t="s">
        <v>388</v>
      </c>
    </row>
    <row r="208" spans="1:10" ht="15.75" hidden="1" customHeight="1" x14ac:dyDescent="0.2">
      <c r="A208" s="1" t="s">
        <v>71</v>
      </c>
      <c r="B208" s="1">
        <v>7</v>
      </c>
      <c r="C208" s="1">
        <v>22</v>
      </c>
      <c r="D208" s="1">
        <f>C208-B208</f>
        <v>15</v>
      </c>
      <c r="E208" s="12">
        <f>C208/B208-100%</f>
        <v>2.1428571428571428</v>
      </c>
      <c r="F208" s="1">
        <v>15607</v>
      </c>
      <c r="G208" s="7">
        <f>C208/F208*1000</f>
        <v>1.4096238867174986</v>
      </c>
      <c r="H208" s="8" t="s">
        <v>403</v>
      </c>
      <c r="I208" s="9" t="s">
        <v>415</v>
      </c>
      <c r="J208" s="10" t="s">
        <v>389</v>
      </c>
    </row>
    <row r="209" spans="1:10" ht="15.75" hidden="1" customHeight="1" x14ac:dyDescent="0.2">
      <c r="A209" s="1" t="s">
        <v>36</v>
      </c>
      <c r="B209" s="1">
        <v>293</v>
      </c>
      <c r="C209" s="1">
        <v>361</v>
      </c>
      <c r="D209" s="1">
        <f>C209-B209</f>
        <v>68</v>
      </c>
      <c r="E209" s="6">
        <f>C209/B209-100%</f>
        <v>0.23208191126279853</v>
      </c>
      <c r="F209" s="1">
        <v>257731</v>
      </c>
      <c r="G209" s="7">
        <f>C209/F209*1000</f>
        <v>1.4006852105489833</v>
      </c>
      <c r="H209" s="8" t="s">
        <v>426</v>
      </c>
      <c r="I209" s="9" t="s">
        <v>426</v>
      </c>
      <c r="J209" s="10" t="s">
        <v>386</v>
      </c>
    </row>
    <row r="210" spans="1:10" ht="15.75" customHeight="1" x14ac:dyDescent="0.2">
      <c r="A210" s="1" t="s">
        <v>364</v>
      </c>
      <c r="B210" s="1">
        <v>45</v>
      </c>
      <c r="C210" s="1">
        <v>33</v>
      </c>
      <c r="D210" s="1">
        <f>C210-B210</f>
        <v>-12</v>
      </c>
      <c r="E210" s="12">
        <f>C210/B210-100%</f>
        <v>-0.26666666666666672</v>
      </c>
      <c r="F210" s="1">
        <v>23606</v>
      </c>
      <c r="G210" s="7">
        <f>C210/F210*1000</f>
        <v>1.3979496738117427</v>
      </c>
      <c r="H210" s="8" t="s">
        <v>382</v>
      </c>
      <c r="I210" s="9" t="s">
        <v>430</v>
      </c>
      <c r="J210" s="10" t="s">
        <v>389</v>
      </c>
    </row>
    <row r="211" spans="1:10" ht="15.75" hidden="1" customHeight="1" x14ac:dyDescent="0.2">
      <c r="A211" s="1" t="s">
        <v>234</v>
      </c>
      <c r="B211" s="1">
        <v>13</v>
      </c>
      <c r="C211" s="1">
        <v>30</v>
      </c>
      <c r="D211" s="1">
        <f>C211-B211</f>
        <v>17</v>
      </c>
      <c r="E211" s="12">
        <f>C211/B211-100%</f>
        <v>1.3076923076923075</v>
      </c>
      <c r="F211" s="1">
        <v>21534</v>
      </c>
      <c r="G211" s="7">
        <f>C211/F211*1000</f>
        <v>1.3931457230426303</v>
      </c>
      <c r="H211" s="8" t="s">
        <v>400</v>
      </c>
      <c r="I211" s="9" t="s">
        <v>409</v>
      </c>
      <c r="J211" s="10" t="s">
        <v>386</v>
      </c>
    </row>
    <row r="212" spans="1:10" ht="15.75" hidden="1" customHeight="1" x14ac:dyDescent="0.2">
      <c r="A212" s="1" t="s">
        <v>48</v>
      </c>
      <c r="B212" s="1">
        <v>2</v>
      </c>
      <c r="C212" s="1">
        <v>6</v>
      </c>
      <c r="D212" s="1">
        <f>C212-B212</f>
        <v>4</v>
      </c>
      <c r="E212" s="12">
        <f>C212/B212-100%</f>
        <v>2</v>
      </c>
      <c r="F212" s="1">
        <v>4343</v>
      </c>
      <c r="G212" s="7">
        <f>C212/F212*1000</f>
        <v>1.381533502187428</v>
      </c>
      <c r="H212" s="8" t="s">
        <v>384</v>
      </c>
      <c r="I212" s="9" t="s">
        <v>405</v>
      </c>
      <c r="J212" s="10" t="s">
        <v>389</v>
      </c>
    </row>
    <row r="213" spans="1:10" ht="15.75" customHeight="1" x14ac:dyDescent="0.2">
      <c r="A213" s="1" t="s">
        <v>326</v>
      </c>
      <c r="B213" s="1">
        <v>101</v>
      </c>
      <c r="C213" s="1">
        <v>56</v>
      </c>
      <c r="D213" s="1">
        <f>C213-B213</f>
        <v>-45</v>
      </c>
      <c r="E213" s="6">
        <f>C213/B213-100%</f>
        <v>-0.4455445544554455</v>
      </c>
      <c r="F213" s="1">
        <v>40541</v>
      </c>
      <c r="G213" s="7">
        <f>C213/F213*1000</f>
        <v>1.3813176783996448</v>
      </c>
      <c r="H213" s="8" t="s">
        <v>382</v>
      </c>
      <c r="I213" s="9" t="s">
        <v>430</v>
      </c>
      <c r="J213" s="10" t="s">
        <v>386</v>
      </c>
    </row>
    <row r="214" spans="1:10" ht="15.75" hidden="1" customHeight="1" x14ac:dyDescent="0.2">
      <c r="A214" s="1" t="s">
        <v>186</v>
      </c>
      <c r="B214" s="1">
        <v>85</v>
      </c>
      <c r="C214" s="1">
        <v>80</v>
      </c>
      <c r="D214" s="1">
        <f>C214-B214</f>
        <v>-5</v>
      </c>
      <c r="E214" s="6">
        <f>C214/B214-100%</f>
        <v>-5.8823529411764719E-2</v>
      </c>
      <c r="F214" s="1">
        <v>58061</v>
      </c>
      <c r="G214" s="7">
        <f>C214/F214*1000</f>
        <v>1.3778612149291263</v>
      </c>
      <c r="H214" s="8" t="s">
        <v>431</v>
      </c>
      <c r="I214" s="9" t="s">
        <v>432</v>
      </c>
      <c r="J214" s="10" t="s">
        <v>380</v>
      </c>
    </row>
    <row r="215" spans="1:10" ht="15.75" customHeight="1" x14ac:dyDescent="0.2">
      <c r="A215" s="1" t="s">
        <v>158</v>
      </c>
      <c r="B215" s="1">
        <v>14</v>
      </c>
      <c r="C215" s="1">
        <v>16</v>
      </c>
      <c r="D215" s="1">
        <f>C215-B215</f>
        <v>2</v>
      </c>
      <c r="E215" s="12">
        <f>C215/B215-100%</f>
        <v>0.14285714285714279</v>
      </c>
      <c r="F215" s="1">
        <v>11896</v>
      </c>
      <c r="G215" s="7">
        <f>C215/F215*1000</f>
        <v>1.3449899125756557</v>
      </c>
      <c r="H215" s="8" t="s">
        <v>382</v>
      </c>
      <c r="I215" s="9" t="s">
        <v>410</v>
      </c>
      <c r="J215" s="10" t="s">
        <v>389</v>
      </c>
    </row>
    <row r="216" spans="1:10" ht="15.75" hidden="1" customHeight="1" x14ac:dyDescent="0.2">
      <c r="A216" s="1" t="s">
        <v>110</v>
      </c>
      <c r="B216" s="1">
        <v>23</v>
      </c>
      <c r="C216" s="1">
        <v>20</v>
      </c>
      <c r="D216" s="1">
        <f>C216-B216</f>
        <v>-3</v>
      </c>
      <c r="E216" s="12">
        <f>C216/B216-100%</f>
        <v>-0.13043478260869568</v>
      </c>
      <c r="F216" s="1">
        <v>14932</v>
      </c>
      <c r="G216" s="7">
        <f>C216/F216*1000</f>
        <v>1.339405304045004</v>
      </c>
      <c r="H216" s="8" t="s">
        <v>393</v>
      </c>
      <c r="I216" s="9" t="s">
        <v>394</v>
      </c>
      <c r="J216" s="10" t="s">
        <v>389</v>
      </c>
    </row>
    <row r="217" spans="1:10" ht="15.75" hidden="1" customHeight="1" x14ac:dyDescent="0.2">
      <c r="A217" s="1" t="s">
        <v>56</v>
      </c>
      <c r="B217" s="1">
        <v>18</v>
      </c>
      <c r="C217" s="1">
        <v>15</v>
      </c>
      <c r="D217" s="1">
        <f>C217-B217</f>
        <v>-3</v>
      </c>
      <c r="E217" s="12">
        <f>C217/B217-100%</f>
        <v>-0.16666666666666663</v>
      </c>
      <c r="F217" s="1">
        <v>11254</v>
      </c>
      <c r="G217" s="7">
        <f>C217/F217*1000</f>
        <v>1.3328594277590191</v>
      </c>
      <c r="H217" s="8" t="s">
        <v>384</v>
      </c>
      <c r="I217" s="9" t="s">
        <v>385</v>
      </c>
      <c r="J217" s="10" t="s">
        <v>389</v>
      </c>
    </row>
    <row r="218" spans="1:10" ht="15.75" hidden="1" customHeight="1" x14ac:dyDescent="0.2">
      <c r="A218" s="1" t="s">
        <v>157</v>
      </c>
      <c r="B218" s="1">
        <v>40</v>
      </c>
      <c r="C218" s="1">
        <v>34</v>
      </c>
      <c r="D218" s="1">
        <f>C218-B218</f>
        <v>-6</v>
      </c>
      <c r="E218" s="12">
        <f>C218/B218-100%</f>
        <v>-0.15000000000000002</v>
      </c>
      <c r="F218" s="1">
        <v>25584</v>
      </c>
      <c r="G218" s="7">
        <f>C218/F218*1000</f>
        <v>1.3289555972482803</v>
      </c>
      <c r="H218" s="8" t="s">
        <v>384</v>
      </c>
      <c r="I218" s="9" t="s">
        <v>395</v>
      </c>
      <c r="J218" s="10" t="s">
        <v>389</v>
      </c>
    </row>
    <row r="219" spans="1:10" ht="15.75" customHeight="1" x14ac:dyDescent="0.2">
      <c r="A219" s="1" t="s">
        <v>194</v>
      </c>
      <c r="B219" s="1">
        <v>18</v>
      </c>
      <c r="C219" s="1">
        <v>16</v>
      </c>
      <c r="D219" s="1">
        <f>C219-B219</f>
        <v>-2</v>
      </c>
      <c r="E219" s="12">
        <f>C219/B219-100%</f>
        <v>-0.11111111111111116</v>
      </c>
      <c r="F219" s="1">
        <v>12066</v>
      </c>
      <c r="G219" s="7">
        <f>C219/F219*1000</f>
        <v>1.3260401127134096</v>
      </c>
      <c r="H219" s="8" t="s">
        <v>382</v>
      </c>
      <c r="I219" s="9" t="s">
        <v>410</v>
      </c>
      <c r="J219" s="10" t="s">
        <v>389</v>
      </c>
    </row>
    <row r="220" spans="1:10" ht="15.75" hidden="1" customHeight="1" x14ac:dyDescent="0.2">
      <c r="A220" s="1" t="s">
        <v>320</v>
      </c>
      <c r="B220" s="1">
        <v>45</v>
      </c>
      <c r="C220" s="1">
        <v>32</v>
      </c>
      <c r="D220" s="1">
        <f>C220-B220</f>
        <v>-13</v>
      </c>
      <c r="E220" s="12">
        <f>C220/B220-100%</f>
        <v>-0.28888888888888886</v>
      </c>
      <c r="F220" s="1">
        <v>24245</v>
      </c>
      <c r="G220" s="7">
        <f>C220/F220*1000</f>
        <v>1.3198597648999792</v>
      </c>
      <c r="H220" s="8" t="s">
        <v>393</v>
      </c>
      <c r="I220" s="9" t="s">
        <v>413</v>
      </c>
      <c r="J220" s="10" t="s">
        <v>389</v>
      </c>
    </row>
    <row r="221" spans="1:10" ht="15.75" hidden="1" customHeight="1" x14ac:dyDescent="0.2">
      <c r="A221" s="1" t="s">
        <v>102</v>
      </c>
      <c r="B221" s="1">
        <v>14</v>
      </c>
      <c r="C221" s="1">
        <v>14</v>
      </c>
      <c r="D221" s="1">
        <f>C221-B221</f>
        <v>0</v>
      </c>
      <c r="E221" s="12">
        <f>C221/B221-100%</f>
        <v>0</v>
      </c>
      <c r="F221" s="1">
        <v>10678</v>
      </c>
      <c r="G221" s="7">
        <f>C221/F221*1000</f>
        <v>1.311106948866829</v>
      </c>
      <c r="H221" s="8" t="s">
        <v>406</v>
      </c>
      <c r="I221" s="9" t="s">
        <v>407</v>
      </c>
      <c r="J221" s="10" t="s">
        <v>389</v>
      </c>
    </row>
    <row r="222" spans="1:10" ht="15.75" hidden="1" customHeight="1" x14ac:dyDescent="0.2">
      <c r="A222" s="1" t="s">
        <v>114</v>
      </c>
      <c r="B222" s="1">
        <v>22</v>
      </c>
      <c r="C222" s="1">
        <v>11</v>
      </c>
      <c r="D222" s="1">
        <f>C222-B222</f>
        <v>-11</v>
      </c>
      <c r="E222" s="12">
        <f>C222/B222-100%</f>
        <v>-0.5</v>
      </c>
      <c r="F222" s="1">
        <v>8392</v>
      </c>
      <c r="G222" s="7">
        <f>C222/F222*1000</f>
        <v>1.3107721639656815</v>
      </c>
      <c r="H222" s="8" t="s">
        <v>379</v>
      </c>
      <c r="I222" s="9" t="s">
        <v>423</v>
      </c>
      <c r="J222" s="10" t="s">
        <v>386</v>
      </c>
    </row>
    <row r="223" spans="1:10" ht="15.75" hidden="1" customHeight="1" x14ac:dyDescent="0.2">
      <c r="A223" s="1" t="s">
        <v>95</v>
      </c>
      <c r="B223" s="1">
        <v>24</v>
      </c>
      <c r="C223" s="1">
        <v>8</v>
      </c>
      <c r="D223" s="1">
        <f>C223-B223</f>
        <v>-16</v>
      </c>
      <c r="E223" s="12">
        <f>C223/B223-100%</f>
        <v>-0.66666666666666674</v>
      </c>
      <c r="F223" s="1">
        <v>6114</v>
      </c>
      <c r="G223" s="7">
        <f>C223/F223*1000</f>
        <v>1.3084723585214262</v>
      </c>
      <c r="H223" s="8" t="s">
        <v>406</v>
      </c>
      <c r="I223" s="9" t="s">
        <v>407</v>
      </c>
      <c r="J223" s="10" t="s">
        <v>386</v>
      </c>
    </row>
    <row r="224" spans="1:10" ht="15.75" hidden="1" customHeight="1" x14ac:dyDescent="0.2">
      <c r="A224" s="1" t="s">
        <v>260</v>
      </c>
      <c r="B224" s="1">
        <v>12</v>
      </c>
      <c r="C224" s="1">
        <v>10</v>
      </c>
      <c r="D224" s="1">
        <f>C224-B224</f>
        <v>-2</v>
      </c>
      <c r="E224" s="12">
        <f>C224/B224-100%</f>
        <v>-0.16666666666666663</v>
      </c>
      <c r="F224" s="1">
        <v>7658</v>
      </c>
      <c r="G224" s="7">
        <f>C224/F224*1000</f>
        <v>1.3058239749281797</v>
      </c>
      <c r="H224" s="8" t="s">
        <v>384</v>
      </c>
      <c r="I224" s="9" t="s">
        <v>385</v>
      </c>
      <c r="J224" s="10" t="s">
        <v>389</v>
      </c>
    </row>
    <row r="225" spans="1:10" ht="15.75" hidden="1" customHeight="1" x14ac:dyDescent="0.2">
      <c r="A225" s="1" t="s">
        <v>316</v>
      </c>
      <c r="B225" s="1">
        <v>7</v>
      </c>
      <c r="C225" s="1">
        <v>16</v>
      </c>
      <c r="D225" s="1">
        <f>C225-B225</f>
        <v>9</v>
      </c>
      <c r="E225" s="12">
        <f>C225/B225-100%</f>
        <v>1.2857142857142856</v>
      </c>
      <c r="F225" s="1">
        <v>12266</v>
      </c>
      <c r="G225" s="7">
        <f>C225/F225*1000</f>
        <v>1.3044187184086091</v>
      </c>
      <c r="H225" s="8" t="s">
        <v>424</v>
      </c>
      <c r="I225" s="9" t="s">
        <v>425</v>
      </c>
      <c r="J225" s="10" t="s">
        <v>389</v>
      </c>
    </row>
    <row r="226" spans="1:10" ht="15.75" hidden="1" customHeight="1" x14ac:dyDescent="0.2">
      <c r="A226" s="1" t="s">
        <v>191</v>
      </c>
      <c r="B226" s="1">
        <v>66</v>
      </c>
      <c r="C226" s="1">
        <v>28</v>
      </c>
      <c r="D226" s="1">
        <f>C226-B226</f>
        <v>-38</v>
      </c>
      <c r="E226" s="12">
        <f>C226/B226-100%</f>
        <v>-0.57575757575757569</v>
      </c>
      <c r="F226" s="1">
        <v>21668</v>
      </c>
      <c r="G226" s="7">
        <f>C226/F226*1000</f>
        <v>1.2922281705741185</v>
      </c>
      <c r="H226" s="8" t="s">
        <v>393</v>
      </c>
      <c r="I226" s="9" t="s">
        <v>396</v>
      </c>
      <c r="J226" s="10" t="s">
        <v>389</v>
      </c>
    </row>
    <row r="227" spans="1:10" ht="15.75" hidden="1" customHeight="1" x14ac:dyDescent="0.2">
      <c r="A227" s="1" t="s">
        <v>199</v>
      </c>
      <c r="B227" s="1">
        <v>16</v>
      </c>
      <c r="C227" s="1">
        <v>19</v>
      </c>
      <c r="D227" s="1">
        <f>C227-B227</f>
        <v>3</v>
      </c>
      <c r="E227" s="12">
        <f>C227/B227-100%</f>
        <v>0.1875</v>
      </c>
      <c r="F227" s="1">
        <v>14729</v>
      </c>
      <c r="G227" s="7">
        <f>C227/F227*1000</f>
        <v>1.2899721637585715</v>
      </c>
      <c r="H227" s="8" t="s">
        <v>406</v>
      </c>
      <c r="I227" s="9" t="s">
        <v>417</v>
      </c>
      <c r="J227" s="10" t="s">
        <v>389</v>
      </c>
    </row>
    <row r="228" spans="1:10" ht="15.75" hidden="1" customHeight="1" x14ac:dyDescent="0.2">
      <c r="A228" s="1" t="s">
        <v>258</v>
      </c>
      <c r="B228" s="1">
        <v>27</v>
      </c>
      <c r="C228" s="1">
        <v>21</v>
      </c>
      <c r="D228" s="1">
        <f>C228-B228</f>
        <v>-6</v>
      </c>
      <c r="E228" s="12">
        <f>C228/B228-100%</f>
        <v>-0.22222222222222221</v>
      </c>
      <c r="F228" s="1">
        <v>16837</v>
      </c>
      <c r="G228" s="7">
        <f>C228/F228*1000</f>
        <v>1.2472530735879312</v>
      </c>
      <c r="H228" s="8" t="s">
        <v>406</v>
      </c>
      <c r="I228" s="9" t="s">
        <v>407</v>
      </c>
      <c r="J228" s="10" t="s">
        <v>388</v>
      </c>
    </row>
    <row r="229" spans="1:10" ht="15.75" hidden="1" customHeight="1" x14ac:dyDescent="0.2">
      <c r="A229" s="1" t="s">
        <v>162</v>
      </c>
      <c r="B229" s="1">
        <v>16</v>
      </c>
      <c r="C229" s="1">
        <v>13</v>
      </c>
      <c r="D229" s="1">
        <f>C229-B229</f>
        <v>-3</v>
      </c>
      <c r="E229" s="12">
        <f>C229/B229-100%</f>
        <v>-0.1875</v>
      </c>
      <c r="F229" s="1">
        <v>20475</v>
      </c>
      <c r="G229" s="7">
        <f>C229/F229*1000</f>
        <v>0.63492063492063489</v>
      </c>
      <c r="H229" s="8" t="s">
        <v>419</v>
      </c>
      <c r="I229" s="9" t="s">
        <v>420</v>
      </c>
      <c r="J229" s="10" t="s">
        <v>389</v>
      </c>
    </row>
    <row r="230" spans="1:10" ht="15.75" hidden="1" customHeight="1" x14ac:dyDescent="0.2">
      <c r="A230" s="1" t="s">
        <v>142</v>
      </c>
      <c r="B230" s="1">
        <v>12</v>
      </c>
      <c r="C230" s="1">
        <v>8</v>
      </c>
      <c r="D230" s="1">
        <f>C230-B230</f>
        <v>-4</v>
      </c>
      <c r="E230" s="12">
        <f>C230/B230-100%</f>
        <v>-0.33333333333333337</v>
      </c>
      <c r="F230" s="1">
        <v>6451</v>
      </c>
      <c r="G230" s="7">
        <f>C230/F230*1000</f>
        <v>1.2401178111920632</v>
      </c>
      <c r="H230" s="8" t="s">
        <v>406</v>
      </c>
      <c r="I230" s="9" t="s">
        <v>411</v>
      </c>
      <c r="J230" s="10" t="s">
        <v>389</v>
      </c>
    </row>
    <row r="231" spans="1:10" ht="15.75" hidden="1" customHeight="1" x14ac:dyDescent="0.2">
      <c r="A231" s="1" t="s">
        <v>365</v>
      </c>
      <c r="B231" s="1">
        <v>31</v>
      </c>
      <c r="C231" s="1">
        <v>16</v>
      </c>
      <c r="D231" s="1">
        <f>C231-B231</f>
        <v>-15</v>
      </c>
      <c r="E231" s="12">
        <f>C231/B231-100%</f>
        <v>-0.4838709677419355</v>
      </c>
      <c r="F231" s="1">
        <v>12989</v>
      </c>
      <c r="G231" s="7">
        <f>C231/F231*1000</f>
        <v>1.2318115328354762</v>
      </c>
      <c r="H231" s="8" t="s">
        <v>384</v>
      </c>
      <c r="I231" s="9" t="s">
        <v>397</v>
      </c>
      <c r="J231" s="10" t="s">
        <v>389</v>
      </c>
    </row>
    <row r="232" spans="1:10" ht="15.75" customHeight="1" x14ac:dyDescent="0.2">
      <c r="A232" s="1" t="s">
        <v>178</v>
      </c>
      <c r="B232" s="1">
        <v>23</v>
      </c>
      <c r="C232" s="1">
        <v>17</v>
      </c>
      <c r="D232" s="1">
        <f>C232-B232</f>
        <v>-6</v>
      </c>
      <c r="E232" s="12">
        <f>C232/B232-100%</f>
        <v>-0.26086956521739135</v>
      </c>
      <c r="F232" s="1">
        <v>13853</v>
      </c>
      <c r="G232" s="7">
        <f>C232/F232*1000</f>
        <v>1.2271710098895547</v>
      </c>
      <c r="H232" s="8" t="s">
        <v>382</v>
      </c>
      <c r="I232" s="9" t="s">
        <v>383</v>
      </c>
      <c r="J232" s="10" t="s">
        <v>389</v>
      </c>
    </row>
    <row r="233" spans="1:10" ht="15.75" hidden="1" customHeight="1" x14ac:dyDescent="0.2">
      <c r="A233" s="1" t="s">
        <v>51</v>
      </c>
      <c r="B233" s="1">
        <v>40</v>
      </c>
      <c r="C233" s="1">
        <v>37</v>
      </c>
      <c r="D233" s="1">
        <f>C233-B233</f>
        <v>-3</v>
      </c>
      <c r="E233" s="12">
        <f>C233/B233-100%</f>
        <v>-7.4999999999999956E-2</v>
      </c>
      <c r="F233" s="1">
        <v>30563</v>
      </c>
      <c r="G233" s="7">
        <f>C233/F233*1000</f>
        <v>1.2106141412819422</v>
      </c>
      <c r="H233" s="8" t="s">
        <v>406</v>
      </c>
      <c r="I233" s="9" t="s">
        <v>411</v>
      </c>
      <c r="J233" s="10" t="s">
        <v>389</v>
      </c>
    </row>
    <row r="234" spans="1:10" ht="15.75" hidden="1" customHeight="1" x14ac:dyDescent="0.2">
      <c r="A234" s="1" t="s">
        <v>146</v>
      </c>
      <c r="B234" s="1">
        <v>22</v>
      </c>
      <c r="C234" s="1">
        <v>33</v>
      </c>
      <c r="D234" s="1">
        <f>C234-B234</f>
        <v>11</v>
      </c>
      <c r="E234" s="12">
        <f>C234/B234-100%</f>
        <v>0.5</v>
      </c>
      <c r="F234" s="1">
        <v>27317</v>
      </c>
      <c r="G234" s="7">
        <f>C234/F234*1000</f>
        <v>1.2080389501043305</v>
      </c>
      <c r="H234" s="8" t="s">
        <v>431</v>
      </c>
      <c r="I234" s="9" t="s">
        <v>433</v>
      </c>
      <c r="J234" s="10" t="s">
        <v>386</v>
      </c>
    </row>
    <row r="235" spans="1:10" ht="15.75" hidden="1" customHeight="1" x14ac:dyDescent="0.2">
      <c r="A235" s="1" t="s">
        <v>328</v>
      </c>
      <c r="B235" s="1">
        <v>15</v>
      </c>
      <c r="C235" s="1">
        <v>16</v>
      </c>
      <c r="D235" s="1">
        <f>C235-B235</f>
        <v>1</v>
      </c>
      <c r="E235" s="12">
        <f>C235/B235-100%</f>
        <v>6.6666666666666652E-2</v>
      </c>
      <c r="F235" s="1">
        <v>13405</v>
      </c>
      <c r="G235" s="7">
        <f>C235/F235*1000</f>
        <v>1.1935844834017157</v>
      </c>
      <c r="H235" s="8" t="s">
        <v>406</v>
      </c>
      <c r="I235" s="9" t="s">
        <v>411</v>
      </c>
      <c r="J235" s="10" t="s">
        <v>389</v>
      </c>
    </row>
    <row r="236" spans="1:10" ht="15.75" hidden="1" customHeight="1" x14ac:dyDescent="0.2">
      <c r="A236" s="1" t="s">
        <v>167</v>
      </c>
      <c r="B236" s="1">
        <v>67</v>
      </c>
      <c r="C236" s="1">
        <v>30</v>
      </c>
      <c r="D236" s="1">
        <f>C236-B236</f>
        <v>-37</v>
      </c>
      <c r="E236" s="12">
        <f>C236/B236-100%</f>
        <v>-0.55223880597014929</v>
      </c>
      <c r="F236" s="1">
        <v>25566</v>
      </c>
      <c r="G236" s="7">
        <f>C236/F236*1000</f>
        <v>1.1734334663224595</v>
      </c>
      <c r="H236" s="8" t="s">
        <v>393</v>
      </c>
      <c r="I236" s="9" t="s">
        <v>413</v>
      </c>
      <c r="J236" s="10" t="s">
        <v>389</v>
      </c>
    </row>
    <row r="237" spans="1:10" ht="15.75" hidden="1" customHeight="1" x14ac:dyDescent="0.2">
      <c r="A237" s="1" t="s">
        <v>193</v>
      </c>
      <c r="B237" s="1">
        <v>19</v>
      </c>
      <c r="C237" s="1">
        <v>29</v>
      </c>
      <c r="D237" s="1">
        <f>C237-B237</f>
        <v>10</v>
      </c>
      <c r="E237" s="12">
        <f>C237/B237-100%</f>
        <v>0.52631578947368429</v>
      </c>
      <c r="F237" s="1">
        <v>24784</v>
      </c>
      <c r="G237" s="7">
        <f>C237/F237*1000</f>
        <v>1.1701097482246612</v>
      </c>
      <c r="H237" s="8" t="s">
        <v>406</v>
      </c>
      <c r="I237" s="9" t="s">
        <v>407</v>
      </c>
      <c r="J237" s="10" t="s">
        <v>389</v>
      </c>
    </row>
    <row r="238" spans="1:10" ht="15.75" hidden="1" customHeight="1" x14ac:dyDescent="0.2">
      <c r="A238" s="1" t="s">
        <v>287</v>
      </c>
      <c r="B238" s="1">
        <v>17</v>
      </c>
      <c r="C238" s="1">
        <v>20</v>
      </c>
      <c r="D238" s="1">
        <f>C238-B238</f>
        <v>3</v>
      </c>
      <c r="E238" s="12">
        <f>C238/B238-100%</f>
        <v>0.17647058823529416</v>
      </c>
      <c r="F238" s="1">
        <v>17734</v>
      </c>
      <c r="G238" s="7">
        <f>C238/F238*1000</f>
        <v>1.127777151234916</v>
      </c>
      <c r="H238" s="8" t="s">
        <v>400</v>
      </c>
      <c r="I238" s="9" t="s">
        <v>409</v>
      </c>
      <c r="J238" s="10" t="s">
        <v>386</v>
      </c>
    </row>
    <row r="239" spans="1:10" ht="15.75" hidden="1" customHeight="1" x14ac:dyDescent="0.2">
      <c r="A239" s="1" t="s">
        <v>361</v>
      </c>
      <c r="B239" s="1">
        <v>26</v>
      </c>
      <c r="C239" s="1">
        <v>28</v>
      </c>
      <c r="D239" s="1">
        <f>C239-B239</f>
        <v>2</v>
      </c>
      <c r="E239" s="12">
        <f>C239/B239-100%</f>
        <v>7.6923076923076872E-2</v>
      </c>
      <c r="F239" s="1">
        <v>24841</v>
      </c>
      <c r="G239" s="7">
        <f>C239/F239*1000</f>
        <v>1.1271687935268306</v>
      </c>
      <c r="H239" s="8" t="s">
        <v>406</v>
      </c>
      <c r="I239" s="9" t="s">
        <v>407</v>
      </c>
      <c r="J239" s="10" t="s">
        <v>386</v>
      </c>
    </row>
    <row r="240" spans="1:10" ht="15.75" hidden="1" customHeight="1" x14ac:dyDescent="0.2">
      <c r="A240" s="1" t="s">
        <v>279</v>
      </c>
      <c r="B240" s="1">
        <v>15</v>
      </c>
      <c r="C240" s="1">
        <v>18</v>
      </c>
      <c r="D240" s="1">
        <f>C240-B240</f>
        <v>3</v>
      </c>
      <c r="E240" s="12">
        <f>C240/B240-100%</f>
        <v>0.19999999999999996</v>
      </c>
      <c r="F240" s="1">
        <v>16228</v>
      </c>
      <c r="G240" s="7">
        <f>C240/F240*1000</f>
        <v>1.1091939857037221</v>
      </c>
      <c r="H240" s="8" t="s">
        <v>384</v>
      </c>
      <c r="I240" s="9" t="s">
        <v>395</v>
      </c>
      <c r="J240" s="10" t="s">
        <v>389</v>
      </c>
    </row>
    <row r="241" spans="1:10" ht="15.75" hidden="1" customHeight="1" x14ac:dyDescent="0.2">
      <c r="A241" s="1" t="s">
        <v>58</v>
      </c>
      <c r="B241" s="1">
        <v>15</v>
      </c>
      <c r="C241" s="1">
        <v>18</v>
      </c>
      <c r="D241" s="1">
        <f>C241-B241</f>
        <v>3</v>
      </c>
      <c r="E241" s="12">
        <f>C241/B241-100%</f>
        <v>0.19999999999999996</v>
      </c>
      <c r="F241" s="1">
        <v>16305</v>
      </c>
      <c r="G241" s="7">
        <f>C241/F241*1000</f>
        <v>1.1039558417663293</v>
      </c>
      <c r="H241" s="8" t="s">
        <v>379</v>
      </c>
      <c r="I241" s="9" t="s">
        <v>418</v>
      </c>
      <c r="J241" s="10" t="s">
        <v>388</v>
      </c>
    </row>
    <row r="242" spans="1:10" ht="15.75" hidden="1" customHeight="1" x14ac:dyDescent="0.2">
      <c r="A242" s="1" t="s">
        <v>116</v>
      </c>
      <c r="B242" s="1">
        <v>15</v>
      </c>
      <c r="C242" s="1">
        <v>20</v>
      </c>
      <c r="D242" s="1">
        <f>C242-B242</f>
        <v>5</v>
      </c>
      <c r="E242" s="12">
        <f>C242/B242-100%</f>
        <v>0.33333333333333326</v>
      </c>
      <c r="F242" s="1">
        <v>18796</v>
      </c>
      <c r="G242" s="7">
        <f>C242/F242*1000</f>
        <v>1.0640561821664183</v>
      </c>
      <c r="H242" s="8" t="s">
        <v>406</v>
      </c>
      <c r="I242" s="9" t="s">
        <v>411</v>
      </c>
      <c r="J242" s="10" t="s">
        <v>389</v>
      </c>
    </row>
    <row r="243" spans="1:10" ht="15.75" hidden="1" customHeight="1" x14ac:dyDescent="0.2">
      <c r="A243" s="1" t="s">
        <v>96</v>
      </c>
      <c r="B243" s="1">
        <v>47</v>
      </c>
      <c r="C243" s="1">
        <v>33</v>
      </c>
      <c r="D243" s="1">
        <f>C243-B243</f>
        <v>-14</v>
      </c>
      <c r="E243" s="12">
        <f>C243/B243-100%</f>
        <v>-0.2978723404255319</v>
      </c>
      <c r="F243" s="1">
        <v>31027</v>
      </c>
      <c r="G243" s="7">
        <f>C243/F243*1000</f>
        <v>1.0635897766461468</v>
      </c>
      <c r="H243" s="8" t="s">
        <v>406</v>
      </c>
      <c r="I243" s="9" t="s">
        <v>429</v>
      </c>
      <c r="J243" s="10" t="s">
        <v>386</v>
      </c>
    </row>
    <row r="244" spans="1:10" ht="15.75" hidden="1" customHeight="1" x14ac:dyDescent="0.2">
      <c r="A244" s="1" t="s">
        <v>304</v>
      </c>
      <c r="B244" s="1">
        <v>31</v>
      </c>
      <c r="C244" s="1">
        <v>26</v>
      </c>
      <c r="D244" s="1">
        <f>C244-B244</f>
        <v>-5</v>
      </c>
      <c r="E244" s="12">
        <f>C244/B244-100%</f>
        <v>-0.16129032258064513</v>
      </c>
      <c r="F244" s="1">
        <v>24508</v>
      </c>
      <c r="G244" s="7">
        <f>C244/F244*1000</f>
        <v>1.0608780806267342</v>
      </c>
      <c r="H244" s="8" t="s">
        <v>403</v>
      </c>
      <c r="I244" s="9" t="s">
        <v>404</v>
      </c>
      <c r="J244" s="10" t="s">
        <v>388</v>
      </c>
    </row>
    <row r="245" spans="1:10" ht="15.75" hidden="1" customHeight="1" x14ac:dyDescent="0.2">
      <c r="A245" s="1" t="s">
        <v>141</v>
      </c>
      <c r="B245" s="1">
        <v>9</v>
      </c>
      <c r="C245" s="1">
        <v>8</v>
      </c>
      <c r="D245" s="1">
        <f>C245-B245</f>
        <v>-1</v>
      </c>
      <c r="E245" s="12">
        <f>C245/B245-100%</f>
        <v>-0.11111111111111116</v>
      </c>
      <c r="F245" s="1">
        <v>7643</v>
      </c>
      <c r="G245" s="7">
        <f>C245/F245*1000</f>
        <v>1.0467094073007981</v>
      </c>
      <c r="H245" s="8" t="s">
        <v>431</v>
      </c>
      <c r="I245" s="9" t="s">
        <v>432</v>
      </c>
      <c r="J245" s="10" t="s">
        <v>386</v>
      </c>
    </row>
    <row r="246" spans="1:10" ht="15.75" customHeight="1" x14ac:dyDescent="0.2">
      <c r="A246" s="1" t="s">
        <v>220</v>
      </c>
      <c r="B246" s="1">
        <v>14</v>
      </c>
      <c r="C246" s="1">
        <v>16</v>
      </c>
      <c r="D246" s="1">
        <f>C246-B246</f>
        <v>2</v>
      </c>
      <c r="E246" s="12">
        <f>C246/B246-100%</f>
        <v>0.14285714285714279</v>
      </c>
      <c r="F246" s="1">
        <v>15981</v>
      </c>
      <c r="G246" s="7">
        <f>C246/F246*1000</f>
        <v>1.0011889118328015</v>
      </c>
      <c r="H246" s="8" t="s">
        <v>382</v>
      </c>
      <c r="I246" s="9" t="s">
        <v>402</v>
      </c>
      <c r="J246" s="10" t="s">
        <v>389</v>
      </c>
    </row>
    <row r="247" spans="1:10" ht="15.75" hidden="1" customHeight="1" x14ac:dyDescent="0.2">
      <c r="A247" s="1" t="s">
        <v>271</v>
      </c>
      <c r="B247" s="1">
        <v>3</v>
      </c>
      <c r="C247" s="1">
        <v>1</v>
      </c>
      <c r="D247" s="1">
        <f>C247-B247</f>
        <v>-2</v>
      </c>
      <c r="E247" s="12">
        <f>C247/B247-100%</f>
        <v>-0.66666666666666674</v>
      </c>
      <c r="F247" s="1">
        <v>1019</v>
      </c>
      <c r="G247" s="7">
        <f>C247/F247*1000</f>
        <v>0.98135426889106958</v>
      </c>
      <c r="H247" s="8" t="s">
        <v>406</v>
      </c>
      <c r="I247" s="9" t="s">
        <v>407</v>
      </c>
      <c r="J247" s="10" t="s">
        <v>388</v>
      </c>
    </row>
    <row r="248" spans="1:10" ht="15.75" hidden="1" customHeight="1" x14ac:dyDescent="0.2">
      <c r="A248" s="1" t="s">
        <v>70</v>
      </c>
      <c r="B248" s="1">
        <v>1</v>
      </c>
      <c r="C248" s="1">
        <v>6</v>
      </c>
      <c r="D248" s="1">
        <f>C248-B248</f>
        <v>5</v>
      </c>
      <c r="E248" s="12">
        <f>C248/B248-100%</f>
        <v>5</v>
      </c>
      <c r="F248" s="1">
        <v>6185</v>
      </c>
      <c r="G248" s="7">
        <f>C248/F248*1000</f>
        <v>0.97008892481810827</v>
      </c>
      <c r="H248" s="8" t="s">
        <v>384</v>
      </c>
      <c r="I248" s="9" t="s">
        <v>416</v>
      </c>
      <c r="J248" s="10" t="s">
        <v>389</v>
      </c>
    </row>
    <row r="249" spans="1:10" ht="15.75" hidden="1" customHeight="1" x14ac:dyDescent="0.2">
      <c r="A249" s="1" t="s">
        <v>165</v>
      </c>
      <c r="B249" s="1">
        <v>33</v>
      </c>
      <c r="C249" s="1">
        <v>28</v>
      </c>
      <c r="D249" s="1">
        <f>C249-B249</f>
        <v>-5</v>
      </c>
      <c r="E249" s="12">
        <f>C249/B249-100%</f>
        <v>-0.15151515151515149</v>
      </c>
      <c r="F249" s="1">
        <v>28944</v>
      </c>
      <c r="G249" s="7">
        <f>C249/F249*1000</f>
        <v>0.96738529574350474</v>
      </c>
      <c r="H249" s="8" t="s">
        <v>403</v>
      </c>
      <c r="I249" s="9" t="s">
        <v>428</v>
      </c>
      <c r="J249" s="10" t="s">
        <v>386</v>
      </c>
    </row>
    <row r="250" spans="1:10" ht="15.75" hidden="1" customHeight="1" x14ac:dyDescent="0.2">
      <c r="A250" s="1" t="s">
        <v>294</v>
      </c>
      <c r="B250" s="1">
        <v>30</v>
      </c>
      <c r="C250" s="1">
        <v>44</v>
      </c>
      <c r="D250" s="1">
        <f>C250-B250</f>
        <v>14</v>
      </c>
      <c r="E250" s="12">
        <f>C250/B250-100%</f>
        <v>0.46666666666666656</v>
      </c>
      <c r="F250" s="1">
        <v>46157</v>
      </c>
      <c r="G250" s="7">
        <f>C250/F250*1000</f>
        <v>0.95326819334012181</v>
      </c>
      <c r="H250" s="8" t="s">
        <v>431</v>
      </c>
      <c r="I250" s="9" t="s">
        <v>434</v>
      </c>
      <c r="J250" s="10" t="s">
        <v>389</v>
      </c>
    </row>
    <row r="251" spans="1:10" ht="15.75" hidden="1" customHeight="1" x14ac:dyDescent="0.2">
      <c r="A251" s="1" t="s">
        <v>38</v>
      </c>
      <c r="B251" s="1">
        <v>6</v>
      </c>
      <c r="C251" s="1">
        <v>6</v>
      </c>
      <c r="D251" s="1">
        <f>C251-B251</f>
        <v>0</v>
      </c>
      <c r="E251" s="12">
        <f>C251/B251-100%</f>
        <v>0</v>
      </c>
      <c r="F251" s="1">
        <v>6383</v>
      </c>
      <c r="G251" s="7">
        <f>C251/F251*1000</f>
        <v>0.93999686667711102</v>
      </c>
      <c r="H251" s="8" t="s">
        <v>384</v>
      </c>
      <c r="I251" s="9" t="s">
        <v>405</v>
      </c>
      <c r="J251" s="10" t="s">
        <v>389</v>
      </c>
    </row>
    <row r="252" spans="1:10" ht="15.75" hidden="1" customHeight="1" x14ac:dyDescent="0.2">
      <c r="A252" s="1" t="s">
        <v>259</v>
      </c>
      <c r="B252" s="1">
        <v>7</v>
      </c>
      <c r="C252" s="1">
        <v>3</v>
      </c>
      <c r="D252" s="1">
        <f>C252-B252</f>
        <v>-4</v>
      </c>
      <c r="E252" s="12">
        <f>C252/B252-100%</f>
        <v>-0.5714285714285714</v>
      </c>
      <c r="F252" s="1">
        <v>3198</v>
      </c>
      <c r="G252" s="7">
        <f>C252/F252*1000</f>
        <v>0.93808630393996251</v>
      </c>
      <c r="H252" s="8" t="s">
        <v>381</v>
      </c>
      <c r="I252" s="9" t="s">
        <v>381</v>
      </c>
      <c r="J252" s="10" t="s">
        <v>389</v>
      </c>
    </row>
    <row r="253" spans="1:10" ht="15.75" hidden="1" customHeight="1" x14ac:dyDescent="0.2">
      <c r="A253" s="1" t="s">
        <v>302</v>
      </c>
      <c r="B253" s="1">
        <v>3</v>
      </c>
      <c r="C253" s="1">
        <v>0</v>
      </c>
      <c r="D253" s="1">
        <f>C253-B253</f>
        <v>-3</v>
      </c>
      <c r="E253" s="12">
        <f>C253/B253-100%</f>
        <v>-1</v>
      </c>
      <c r="F253" s="1">
        <v>13336</v>
      </c>
      <c r="G253" s="7">
        <f>C253/F253*1000</f>
        <v>0</v>
      </c>
      <c r="H253" s="8" t="s">
        <v>419</v>
      </c>
      <c r="I253" s="9" t="s">
        <v>420</v>
      </c>
      <c r="J253" s="10" t="s">
        <v>389</v>
      </c>
    </row>
    <row r="254" spans="1:10" ht="15.75" hidden="1" customHeight="1" x14ac:dyDescent="0.2">
      <c r="A254" s="1" t="s">
        <v>314</v>
      </c>
      <c r="B254" s="1">
        <v>8</v>
      </c>
      <c r="C254" s="1">
        <v>14</v>
      </c>
      <c r="D254" s="1">
        <f>C254-B254</f>
        <v>6</v>
      </c>
      <c r="E254" s="12">
        <f>C254/B254-100%</f>
        <v>0.75</v>
      </c>
      <c r="F254" s="1">
        <v>15323</v>
      </c>
      <c r="G254" s="7">
        <f>C254/F254*1000</f>
        <v>0.91365920511649157</v>
      </c>
      <c r="H254" s="8" t="s">
        <v>400</v>
      </c>
      <c r="I254" s="9" t="s">
        <v>409</v>
      </c>
      <c r="J254" s="10" t="s">
        <v>386</v>
      </c>
    </row>
    <row r="255" spans="1:10" ht="15.75" hidden="1" customHeight="1" x14ac:dyDescent="0.2">
      <c r="A255" s="1" t="s">
        <v>39</v>
      </c>
      <c r="B255" s="1">
        <v>28</v>
      </c>
      <c r="C255" s="1">
        <v>28</v>
      </c>
      <c r="D255" s="1">
        <f>C255-B255</f>
        <v>0</v>
      </c>
      <c r="E255" s="12">
        <f>C255/B255-100%</f>
        <v>0</v>
      </c>
      <c r="F255" s="1">
        <v>30969</v>
      </c>
      <c r="G255" s="7">
        <f>C255/F255*1000</f>
        <v>0.90412993638800088</v>
      </c>
      <c r="H255" s="8" t="s">
        <v>384</v>
      </c>
      <c r="I255" s="9" t="s">
        <v>405</v>
      </c>
      <c r="J255" s="10" t="s">
        <v>389</v>
      </c>
    </row>
    <row r="256" spans="1:10" ht="15.75" hidden="1" customHeight="1" x14ac:dyDescent="0.2">
      <c r="A256" s="1" t="s">
        <v>168</v>
      </c>
      <c r="B256" s="1">
        <v>79</v>
      </c>
      <c r="C256" s="1">
        <v>69</v>
      </c>
      <c r="D256" s="1">
        <f>C256-B256</f>
        <v>-10</v>
      </c>
      <c r="E256" s="6">
        <f>C256/B256-100%</f>
        <v>-0.12658227848101267</v>
      </c>
      <c r="F256" s="1">
        <v>77174</v>
      </c>
      <c r="G256" s="7">
        <f>C256/F256*1000</f>
        <v>0.89408349962422573</v>
      </c>
      <c r="H256" s="8" t="s">
        <v>381</v>
      </c>
      <c r="I256" s="9" t="s">
        <v>381</v>
      </c>
      <c r="J256" s="10" t="s">
        <v>388</v>
      </c>
    </row>
    <row r="257" spans="1:10" ht="15.75" hidden="1" customHeight="1" x14ac:dyDescent="0.2">
      <c r="A257" s="1" t="s">
        <v>80</v>
      </c>
      <c r="B257" s="1">
        <v>15</v>
      </c>
      <c r="C257" s="1">
        <v>9</v>
      </c>
      <c r="D257" s="1">
        <f>C257-B257</f>
        <v>-6</v>
      </c>
      <c r="E257" s="12">
        <f>C257/B257-100%</f>
        <v>-0.4</v>
      </c>
      <c r="F257" s="1">
        <v>10119</v>
      </c>
      <c r="G257" s="7">
        <f>C257/F257*1000</f>
        <v>0.88941595019270681</v>
      </c>
      <c r="H257" s="8" t="s">
        <v>381</v>
      </c>
      <c r="I257" s="9" t="s">
        <v>381</v>
      </c>
      <c r="J257" s="10" t="s">
        <v>389</v>
      </c>
    </row>
    <row r="258" spans="1:10" ht="15.75" hidden="1" customHeight="1" x14ac:dyDescent="0.2">
      <c r="A258" s="1" t="s">
        <v>349</v>
      </c>
      <c r="B258" s="1">
        <v>10</v>
      </c>
      <c r="C258" s="1">
        <v>11</v>
      </c>
      <c r="D258" s="1">
        <f>C258-B258</f>
        <v>1</v>
      </c>
      <c r="E258" s="12">
        <f>C258/B258-100%</f>
        <v>0.10000000000000009</v>
      </c>
      <c r="F258" s="1">
        <v>12586</v>
      </c>
      <c r="G258" s="7">
        <f>C258/F258*1000</f>
        <v>0.87398696964881606</v>
      </c>
      <c r="H258" s="8" t="s">
        <v>381</v>
      </c>
      <c r="I258" s="9" t="s">
        <v>381</v>
      </c>
      <c r="J258" s="10" t="s">
        <v>389</v>
      </c>
    </row>
    <row r="259" spans="1:10" ht="15.75" hidden="1" customHeight="1" x14ac:dyDescent="0.2">
      <c r="A259" s="1" t="s">
        <v>289</v>
      </c>
      <c r="B259" s="1">
        <v>24</v>
      </c>
      <c r="C259" s="1">
        <v>9</v>
      </c>
      <c r="D259" s="1">
        <f>C259-B259</f>
        <v>-15</v>
      </c>
      <c r="E259" s="12">
        <f>C259/B259-100%</f>
        <v>-0.625</v>
      </c>
      <c r="F259" s="1">
        <v>10338</v>
      </c>
      <c r="G259" s="7">
        <f>C259/F259*1000</f>
        <v>0.87057457922228676</v>
      </c>
      <c r="H259" s="8" t="s">
        <v>379</v>
      </c>
      <c r="I259" s="9" t="s">
        <v>423</v>
      </c>
      <c r="J259" s="10" t="s">
        <v>389</v>
      </c>
    </row>
    <row r="260" spans="1:10" ht="15.75" hidden="1" customHeight="1" x14ac:dyDescent="0.2">
      <c r="A260" s="1" t="s">
        <v>295</v>
      </c>
      <c r="B260" s="1">
        <v>32</v>
      </c>
      <c r="C260" s="1">
        <v>27</v>
      </c>
      <c r="D260" s="1">
        <f>C260-B260</f>
        <v>-5</v>
      </c>
      <c r="E260" s="12">
        <f>C260/B260-100%</f>
        <v>-0.15625</v>
      </c>
      <c r="F260" s="1">
        <v>31015</v>
      </c>
      <c r="G260" s="7">
        <f>C260/F260*1000</f>
        <v>0.87054650975334513</v>
      </c>
      <c r="H260" s="8" t="s">
        <v>424</v>
      </c>
      <c r="I260" s="9" t="s">
        <v>435</v>
      </c>
      <c r="J260" s="10" t="s">
        <v>386</v>
      </c>
    </row>
    <row r="261" spans="1:10" ht="15.75" hidden="1" customHeight="1" x14ac:dyDescent="0.2">
      <c r="A261" s="1" t="s">
        <v>198</v>
      </c>
      <c r="B261" s="1">
        <v>13</v>
      </c>
      <c r="C261" s="1">
        <v>11</v>
      </c>
      <c r="D261" s="1">
        <f>C261-B261</f>
        <v>-2</v>
      </c>
      <c r="E261" s="12">
        <f>C261/B261-100%</f>
        <v>-0.15384615384615385</v>
      </c>
      <c r="F261" s="1">
        <v>12684</v>
      </c>
      <c r="G261" s="7">
        <f>C261/F261*1000</f>
        <v>0.86723431094292025</v>
      </c>
      <c r="H261" s="8" t="s">
        <v>419</v>
      </c>
      <c r="I261" s="9" t="s">
        <v>420</v>
      </c>
      <c r="J261" s="10" t="s">
        <v>389</v>
      </c>
    </row>
    <row r="262" spans="1:10" ht="15.75" hidden="1" customHeight="1" x14ac:dyDescent="0.2">
      <c r="A262" s="1" t="s">
        <v>290</v>
      </c>
      <c r="B262" s="1">
        <v>23</v>
      </c>
      <c r="C262" s="1">
        <v>12</v>
      </c>
      <c r="D262" s="1">
        <f>C262-B262</f>
        <v>-11</v>
      </c>
      <c r="E262" s="12">
        <f>C262/B262-100%</f>
        <v>-0.47826086956521741</v>
      </c>
      <c r="F262" s="1">
        <v>13864</v>
      </c>
      <c r="G262" s="7">
        <f>C262/F262*1000</f>
        <v>0.86555106751298327</v>
      </c>
      <c r="H262" s="8" t="s">
        <v>384</v>
      </c>
      <c r="I262" s="9" t="s">
        <v>397</v>
      </c>
      <c r="J262" s="10" t="s">
        <v>386</v>
      </c>
    </row>
    <row r="263" spans="1:10" ht="15.75" hidden="1" customHeight="1" x14ac:dyDescent="0.2">
      <c r="A263" s="1" t="s">
        <v>208</v>
      </c>
      <c r="B263" s="1">
        <v>50</v>
      </c>
      <c r="C263" s="1">
        <v>20</v>
      </c>
      <c r="D263" s="1">
        <f>C263-B263</f>
        <v>-30</v>
      </c>
      <c r="E263" s="12">
        <f>C263/B263-100%</f>
        <v>-0.6</v>
      </c>
      <c r="F263" s="1">
        <v>23209</v>
      </c>
      <c r="G263" s="7">
        <f>C263/F263*1000</f>
        <v>0.86173467189452368</v>
      </c>
      <c r="H263" s="8" t="s">
        <v>424</v>
      </c>
      <c r="I263" s="9" t="s">
        <v>425</v>
      </c>
      <c r="J263" s="10" t="s">
        <v>386</v>
      </c>
    </row>
    <row r="264" spans="1:10" ht="15.75" customHeight="1" x14ac:dyDescent="0.2">
      <c r="A264" s="1" t="s">
        <v>125</v>
      </c>
      <c r="B264" s="1">
        <v>45</v>
      </c>
      <c r="C264" s="1">
        <v>24</v>
      </c>
      <c r="D264" s="1">
        <f>C264-B264</f>
        <v>-21</v>
      </c>
      <c r="E264" s="12">
        <f>C264/B264-100%</f>
        <v>-0.46666666666666667</v>
      </c>
      <c r="F264" s="1">
        <v>28261</v>
      </c>
      <c r="G264" s="7">
        <f>C264/F264*1000</f>
        <v>0.84922684972223206</v>
      </c>
      <c r="H264" s="8" t="s">
        <v>382</v>
      </c>
      <c r="I264" s="9" t="s">
        <v>430</v>
      </c>
      <c r="J264" s="10" t="s">
        <v>389</v>
      </c>
    </row>
    <row r="265" spans="1:10" ht="15.75" hidden="1" customHeight="1" x14ac:dyDescent="0.2">
      <c r="A265" s="1" t="s">
        <v>35</v>
      </c>
      <c r="B265" s="1">
        <v>60</v>
      </c>
      <c r="C265" s="1">
        <v>60</v>
      </c>
      <c r="D265" s="1">
        <f>C265-B265</f>
        <v>0</v>
      </c>
      <c r="E265" s="6">
        <f>C265/B265-100%</f>
        <v>0</v>
      </c>
      <c r="F265" s="1">
        <v>36005</v>
      </c>
      <c r="G265" s="7">
        <f>C265/F265*1000</f>
        <v>1.6664352173309263</v>
      </c>
      <c r="H265" s="8" t="s">
        <v>419</v>
      </c>
      <c r="I265" s="9" t="s">
        <v>420</v>
      </c>
      <c r="J265" s="10" t="s">
        <v>386</v>
      </c>
    </row>
    <row r="266" spans="1:10" ht="15.75" hidden="1" customHeight="1" x14ac:dyDescent="0.2">
      <c r="A266" s="1" t="s">
        <v>216</v>
      </c>
      <c r="B266" s="1">
        <v>24</v>
      </c>
      <c r="C266" s="1">
        <v>4</v>
      </c>
      <c r="D266" s="1">
        <f>C266-B266</f>
        <v>-20</v>
      </c>
      <c r="E266" s="12">
        <f>C266/B266-100%</f>
        <v>-0.83333333333333337</v>
      </c>
      <c r="F266" s="1">
        <v>4753</v>
      </c>
      <c r="G266" s="7">
        <f>C266/F266*1000</f>
        <v>0.84157374289922149</v>
      </c>
      <c r="H266" s="8" t="s">
        <v>393</v>
      </c>
      <c r="I266" s="9" t="s">
        <v>413</v>
      </c>
      <c r="J266" s="10" t="s">
        <v>388</v>
      </c>
    </row>
    <row r="267" spans="1:10" ht="15.75" hidden="1" customHeight="1" x14ac:dyDescent="0.2">
      <c r="A267" s="1" t="s">
        <v>174</v>
      </c>
      <c r="B267" s="1">
        <v>3</v>
      </c>
      <c r="C267" s="1">
        <v>6</v>
      </c>
      <c r="D267" s="1">
        <f>C267-B267</f>
        <v>3</v>
      </c>
      <c r="E267" s="12">
        <f>C267/B267-100%</f>
        <v>1</v>
      </c>
      <c r="F267" s="1">
        <v>7164</v>
      </c>
      <c r="G267" s="7">
        <f>C267/F267*1000</f>
        <v>0.83752093802345062</v>
      </c>
      <c r="H267" s="8" t="s">
        <v>424</v>
      </c>
      <c r="I267" s="9" t="s">
        <v>425</v>
      </c>
      <c r="J267" s="10" t="s">
        <v>389</v>
      </c>
    </row>
    <row r="268" spans="1:10" ht="15.75" hidden="1" customHeight="1" x14ac:dyDescent="0.2">
      <c r="A268" s="1" t="s">
        <v>257</v>
      </c>
      <c r="B268" s="1">
        <v>11</v>
      </c>
      <c r="C268" s="1">
        <v>10</v>
      </c>
      <c r="D268" s="1">
        <f>C268-B268</f>
        <v>-1</v>
      </c>
      <c r="E268" s="12">
        <f>C268/B268-100%</f>
        <v>-9.0909090909090939E-2</v>
      </c>
      <c r="F268" s="1">
        <v>11946</v>
      </c>
      <c r="G268" s="7">
        <f>C268/F268*1000</f>
        <v>0.83710028461409669</v>
      </c>
      <c r="H268" s="8" t="s">
        <v>424</v>
      </c>
      <c r="I268" s="9" t="s">
        <v>425</v>
      </c>
      <c r="J268" s="10" t="s">
        <v>389</v>
      </c>
    </row>
    <row r="269" spans="1:10" ht="15.75" hidden="1" customHeight="1" x14ac:dyDescent="0.2">
      <c r="A269" s="1" t="s">
        <v>348</v>
      </c>
      <c r="B269" s="1">
        <v>22</v>
      </c>
      <c r="C269" s="1">
        <v>12</v>
      </c>
      <c r="D269" s="1">
        <f>C269-B269</f>
        <v>-10</v>
      </c>
      <c r="E269" s="12">
        <f>C269/B269-100%</f>
        <v>-0.45454545454545459</v>
      </c>
      <c r="F269" s="1">
        <v>14544</v>
      </c>
      <c r="G269" s="7">
        <f>C269/F269*1000</f>
        <v>0.82508250825082508</v>
      </c>
      <c r="H269" s="8" t="s">
        <v>379</v>
      </c>
      <c r="I269" s="9" t="s">
        <v>387</v>
      </c>
      <c r="J269" s="10" t="s">
        <v>388</v>
      </c>
    </row>
    <row r="270" spans="1:10" ht="15.75" hidden="1" customHeight="1" x14ac:dyDescent="0.2">
      <c r="A270" s="1" t="s">
        <v>105</v>
      </c>
      <c r="B270" s="1">
        <v>23</v>
      </c>
      <c r="C270" s="1">
        <v>13</v>
      </c>
      <c r="D270" s="1">
        <f>C270-B270</f>
        <v>-10</v>
      </c>
      <c r="E270" s="12">
        <f>C270/B270-100%</f>
        <v>-0.43478260869565222</v>
      </c>
      <c r="F270" s="1">
        <v>15815</v>
      </c>
      <c r="G270" s="7">
        <f>C270/F270*1000</f>
        <v>0.82200442617767944</v>
      </c>
      <c r="H270" s="8" t="s">
        <v>379</v>
      </c>
      <c r="I270" s="9" t="s">
        <v>390</v>
      </c>
      <c r="J270" s="10" t="s">
        <v>389</v>
      </c>
    </row>
    <row r="271" spans="1:10" ht="15.75" hidden="1" customHeight="1" x14ac:dyDescent="0.2">
      <c r="A271" s="1" t="s">
        <v>227</v>
      </c>
      <c r="B271" s="1">
        <v>43</v>
      </c>
      <c r="C271" s="1">
        <v>21</v>
      </c>
      <c r="D271" s="1">
        <f>C271-B271</f>
        <v>-22</v>
      </c>
      <c r="E271" s="12">
        <f>C271/B271-100%</f>
        <v>-0.51162790697674421</v>
      </c>
      <c r="F271" s="1">
        <v>25683</v>
      </c>
      <c r="G271" s="7">
        <f>C271/F271*1000</f>
        <v>0.81766148814390849</v>
      </c>
      <c r="H271" s="8" t="s">
        <v>426</v>
      </c>
      <c r="I271" s="9" t="s">
        <v>426</v>
      </c>
      <c r="J271" s="10" t="s">
        <v>389</v>
      </c>
    </row>
    <row r="272" spans="1:10" ht="15.75" hidden="1" customHeight="1" x14ac:dyDescent="0.2">
      <c r="A272" s="1" t="s">
        <v>283</v>
      </c>
      <c r="B272" s="1">
        <v>34</v>
      </c>
      <c r="C272" s="1">
        <v>28</v>
      </c>
      <c r="D272" s="1">
        <f>C272-B272</f>
        <v>-6</v>
      </c>
      <c r="E272" s="12">
        <f>C272/B272-100%</f>
        <v>-0.17647058823529416</v>
      </c>
      <c r="F272" s="1">
        <v>34782</v>
      </c>
      <c r="G272" s="7">
        <f>C272/F272*1000</f>
        <v>0.8050140877465356</v>
      </c>
      <c r="H272" s="8" t="s">
        <v>431</v>
      </c>
      <c r="I272" s="9" t="s">
        <v>433</v>
      </c>
      <c r="J272" s="10" t="s">
        <v>386</v>
      </c>
    </row>
    <row r="273" spans="1:10" ht="15.75" hidden="1" customHeight="1" x14ac:dyDescent="0.2">
      <c r="A273" s="1" t="s">
        <v>237</v>
      </c>
      <c r="B273" s="1">
        <v>8</v>
      </c>
      <c r="C273" s="1">
        <v>8</v>
      </c>
      <c r="D273" s="1">
        <f>C273-B273</f>
        <v>0</v>
      </c>
      <c r="E273" s="12">
        <f>C273/B273-100%</f>
        <v>0</v>
      </c>
      <c r="F273" s="1">
        <v>10178</v>
      </c>
      <c r="G273" s="7">
        <f>C273/F273*1000</f>
        <v>0.7860090391039497</v>
      </c>
      <c r="H273" s="8" t="s">
        <v>419</v>
      </c>
      <c r="I273" s="9" t="s">
        <v>436</v>
      </c>
      <c r="J273" s="10" t="s">
        <v>389</v>
      </c>
    </row>
    <row r="274" spans="1:10" ht="15.75" hidden="1" customHeight="1" x14ac:dyDescent="0.2">
      <c r="A274" s="1" t="s">
        <v>181</v>
      </c>
      <c r="B274" s="1">
        <v>81</v>
      </c>
      <c r="C274" s="1">
        <v>41</v>
      </c>
      <c r="D274" s="1">
        <f>C274-B274</f>
        <v>-40</v>
      </c>
      <c r="E274" s="12">
        <f>C274/B274-100%</f>
        <v>-0.49382716049382713</v>
      </c>
      <c r="F274" s="1">
        <v>51646</v>
      </c>
      <c r="G274" s="7">
        <f>C274/F274*1000</f>
        <v>0.79386593347016221</v>
      </c>
      <c r="H274" s="8" t="s">
        <v>384</v>
      </c>
      <c r="I274" s="9" t="s">
        <v>416</v>
      </c>
      <c r="J274" s="10" t="s">
        <v>389</v>
      </c>
    </row>
    <row r="275" spans="1:10" ht="15.75" hidden="1" customHeight="1" x14ac:dyDescent="0.2">
      <c r="A275" s="1" t="s">
        <v>217</v>
      </c>
      <c r="B275" s="1">
        <v>22</v>
      </c>
      <c r="C275" s="1">
        <v>10</v>
      </c>
      <c r="D275" s="1">
        <f>C275-B275</f>
        <v>-12</v>
      </c>
      <c r="E275" s="12">
        <f>C275/B275-100%</f>
        <v>-0.54545454545454541</v>
      </c>
      <c r="F275" s="1">
        <v>12619</v>
      </c>
      <c r="G275" s="7">
        <f>C275/F275*1000</f>
        <v>0.79245582058800224</v>
      </c>
      <c r="H275" s="8" t="s">
        <v>406</v>
      </c>
      <c r="I275" s="9" t="s">
        <v>417</v>
      </c>
      <c r="J275" s="10" t="s">
        <v>389</v>
      </c>
    </row>
    <row r="276" spans="1:10" ht="15.75" hidden="1" customHeight="1" x14ac:dyDescent="0.2">
      <c r="A276" s="1" t="s">
        <v>288</v>
      </c>
      <c r="B276" s="1">
        <v>5</v>
      </c>
      <c r="C276" s="1">
        <v>5</v>
      </c>
      <c r="D276" s="1">
        <f>C276-B276</f>
        <v>0</v>
      </c>
      <c r="E276" s="12">
        <f>C276/B276-100%</f>
        <v>0</v>
      </c>
      <c r="F276" s="1">
        <v>9515</v>
      </c>
      <c r="G276" s="7">
        <f>C276/F276*1000</f>
        <v>0.52548607461902253</v>
      </c>
      <c r="H276" s="8" t="s">
        <v>419</v>
      </c>
      <c r="I276" s="9" t="s">
        <v>421</v>
      </c>
      <c r="J276" s="10" t="s">
        <v>389</v>
      </c>
    </row>
    <row r="277" spans="1:10" ht="15.75" customHeight="1" x14ac:dyDescent="0.2">
      <c r="A277" s="1" t="s">
        <v>161</v>
      </c>
      <c r="B277" s="1">
        <v>31</v>
      </c>
      <c r="C277" s="1">
        <v>38</v>
      </c>
      <c r="D277" s="1">
        <f>C277-B277</f>
        <v>7</v>
      </c>
      <c r="E277" s="12">
        <f>C277/B277-100%</f>
        <v>0.22580645161290325</v>
      </c>
      <c r="F277" s="1">
        <v>48461</v>
      </c>
      <c r="G277" s="7">
        <f>C277/F277*1000</f>
        <v>0.78413569674583683</v>
      </c>
      <c r="H277" s="8" t="s">
        <v>382</v>
      </c>
      <c r="I277" s="9" t="s">
        <v>430</v>
      </c>
      <c r="J277" s="10" t="s">
        <v>389</v>
      </c>
    </row>
    <row r="278" spans="1:10" ht="15.75" hidden="1" customHeight="1" x14ac:dyDescent="0.2">
      <c r="A278" s="1" t="s">
        <v>27</v>
      </c>
      <c r="B278" s="1">
        <v>5</v>
      </c>
      <c r="C278" s="1">
        <v>12</v>
      </c>
      <c r="D278" s="1">
        <f>C278-B278</f>
        <v>7</v>
      </c>
      <c r="E278" s="12">
        <f>C278/B278-100%</f>
        <v>1.4</v>
      </c>
      <c r="F278" s="1">
        <v>15407</v>
      </c>
      <c r="G278" s="7">
        <f>C278/F278*1000</f>
        <v>0.7788667488803791</v>
      </c>
      <c r="H278" s="8" t="s">
        <v>403</v>
      </c>
      <c r="I278" s="9" t="s">
        <v>404</v>
      </c>
      <c r="J278" s="9" t="s">
        <v>389</v>
      </c>
    </row>
    <row r="279" spans="1:10" ht="15.75" hidden="1" customHeight="1" x14ac:dyDescent="0.2">
      <c r="A279" s="1" t="s">
        <v>251</v>
      </c>
      <c r="B279" s="1">
        <v>35</v>
      </c>
      <c r="C279" s="1">
        <v>19</v>
      </c>
      <c r="D279" s="1">
        <f>C279-B279</f>
        <v>-16</v>
      </c>
      <c r="E279" s="12">
        <f>C279/B279-100%</f>
        <v>-0.45714285714285718</v>
      </c>
      <c r="F279" s="1">
        <v>25154</v>
      </c>
      <c r="G279" s="7">
        <f>C279/F279*1000</f>
        <v>0.75534706209747959</v>
      </c>
      <c r="H279" s="8" t="s">
        <v>393</v>
      </c>
      <c r="I279" s="9" t="s">
        <v>413</v>
      </c>
      <c r="J279" s="10" t="s">
        <v>389</v>
      </c>
    </row>
    <row r="280" spans="1:10" ht="15.75" hidden="1" customHeight="1" x14ac:dyDescent="0.2">
      <c r="A280" s="1" t="s">
        <v>308</v>
      </c>
      <c r="B280" s="1">
        <v>11</v>
      </c>
      <c r="C280" s="1">
        <v>6</v>
      </c>
      <c r="D280" s="1">
        <f>C280-B280</f>
        <v>-5</v>
      </c>
      <c r="E280" s="12">
        <f>C280/B280-100%</f>
        <v>-0.45454545454545459</v>
      </c>
      <c r="F280" s="1">
        <v>7955</v>
      </c>
      <c r="G280" s="7">
        <f>C280/F280*1000</f>
        <v>0.75424261470773102</v>
      </c>
      <c r="H280" s="8" t="s">
        <v>426</v>
      </c>
      <c r="I280" s="9" t="s">
        <v>426</v>
      </c>
      <c r="J280" s="10" t="s">
        <v>389</v>
      </c>
    </row>
    <row r="281" spans="1:10" ht="15.75" hidden="1" customHeight="1" x14ac:dyDescent="0.2">
      <c r="A281" s="1" t="s">
        <v>211</v>
      </c>
      <c r="B281" s="1">
        <v>37</v>
      </c>
      <c r="C281" s="1">
        <v>25</v>
      </c>
      <c r="D281" s="1">
        <f>C281-B281</f>
        <v>-12</v>
      </c>
      <c r="E281" s="12">
        <f>C281/B281-100%</f>
        <v>-0.32432432432432434</v>
      </c>
      <c r="F281" s="1">
        <v>33512</v>
      </c>
      <c r="G281" s="7">
        <f>C281/F281*1000</f>
        <v>0.74600143232275007</v>
      </c>
      <c r="H281" s="8" t="s">
        <v>400</v>
      </c>
      <c r="I281" s="9" t="s">
        <v>401</v>
      </c>
      <c r="J281" s="10" t="s">
        <v>386</v>
      </c>
    </row>
    <row r="282" spans="1:10" ht="15.75" hidden="1" customHeight="1" x14ac:dyDescent="0.2">
      <c r="A282" s="1" t="s">
        <v>350</v>
      </c>
      <c r="B282" s="1">
        <v>49</v>
      </c>
      <c r="C282" s="1">
        <v>11</v>
      </c>
      <c r="D282" s="1">
        <f>C282-B282</f>
        <v>-38</v>
      </c>
      <c r="E282" s="12">
        <f>C282/B282-100%</f>
        <v>-0.77551020408163263</v>
      </c>
      <c r="F282" s="1">
        <v>14749</v>
      </c>
      <c r="G282" s="7">
        <f>C282/F282*1000</f>
        <v>0.74581327547630349</v>
      </c>
      <c r="H282" s="8" t="s">
        <v>406</v>
      </c>
      <c r="I282" s="9" t="s">
        <v>429</v>
      </c>
      <c r="J282" s="10" t="s">
        <v>389</v>
      </c>
    </row>
    <row r="283" spans="1:10" ht="15.75" hidden="1" customHeight="1" x14ac:dyDescent="0.2">
      <c r="A283" s="1" t="s">
        <v>282</v>
      </c>
      <c r="B283" s="1">
        <v>20</v>
      </c>
      <c r="C283" s="1">
        <v>10</v>
      </c>
      <c r="D283" s="1">
        <f>C283-B283</f>
        <v>-10</v>
      </c>
      <c r="E283" s="12">
        <f>C283/B283-100%</f>
        <v>-0.5</v>
      </c>
      <c r="F283" s="1">
        <v>13592</v>
      </c>
      <c r="G283" s="7">
        <f>C283/F283*1000</f>
        <v>0.73572689817539727</v>
      </c>
      <c r="H283" s="8" t="s">
        <v>424</v>
      </c>
      <c r="I283" s="9" t="s">
        <v>435</v>
      </c>
      <c r="J283" s="10" t="s">
        <v>389</v>
      </c>
    </row>
    <row r="284" spans="1:10" ht="15.75" hidden="1" customHeight="1" x14ac:dyDescent="0.2">
      <c r="A284" s="1" t="s">
        <v>204</v>
      </c>
      <c r="B284" s="1">
        <v>31</v>
      </c>
      <c r="C284" s="1">
        <v>18</v>
      </c>
      <c r="D284" s="1">
        <f>C284-B284</f>
        <v>-13</v>
      </c>
      <c r="E284" s="12">
        <f>C284/B284-100%</f>
        <v>-0.41935483870967738</v>
      </c>
      <c r="F284" s="1">
        <v>24632</v>
      </c>
      <c r="G284" s="7">
        <f>C284/F284*1000</f>
        <v>0.73075673920103934</v>
      </c>
      <c r="H284" s="8" t="s">
        <v>379</v>
      </c>
      <c r="I284" s="9" t="s">
        <v>423</v>
      </c>
      <c r="J284" s="10" t="s">
        <v>389</v>
      </c>
    </row>
    <row r="285" spans="1:10" ht="15.75" hidden="1" customHeight="1" x14ac:dyDescent="0.2">
      <c r="A285" s="1" t="s">
        <v>243</v>
      </c>
      <c r="B285" s="1">
        <v>7</v>
      </c>
      <c r="C285" s="1">
        <v>5</v>
      </c>
      <c r="D285" s="1">
        <f>C285-B285</f>
        <v>-2</v>
      </c>
      <c r="E285" s="12">
        <f>C285/B285-100%</f>
        <v>-0.2857142857142857</v>
      </c>
      <c r="F285" s="1">
        <v>6906</v>
      </c>
      <c r="G285" s="7">
        <f>C285/F285*1000</f>
        <v>0.72400810889081957</v>
      </c>
      <c r="H285" s="8" t="s">
        <v>379</v>
      </c>
      <c r="I285" s="9" t="s">
        <v>423</v>
      </c>
      <c r="J285" s="10" t="s">
        <v>389</v>
      </c>
    </row>
    <row r="286" spans="1:10" ht="15.75" customHeight="1" x14ac:dyDescent="0.2">
      <c r="A286" s="1" t="s">
        <v>213</v>
      </c>
      <c r="B286" s="1">
        <v>4</v>
      </c>
      <c r="C286" s="1">
        <v>17</v>
      </c>
      <c r="D286" s="1">
        <f>C286-B286</f>
        <v>13</v>
      </c>
      <c r="E286" s="12">
        <f>C286/B286-100%</f>
        <v>3.25</v>
      </c>
      <c r="F286" s="1">
        <v>24027</v>
      </c>
      <c r="G286" s="7">
        <f>C286/F286*1000</f>
        <v>0.70753735381029681</v>
      </c>
      <c r="H286" s="8" t="s">
        <v>382</v>
      </c>
      <c r="I286" s="9" t="s">
        <v>414</v>
      </c>
      <c r="J286" s="10" t="s">
        <v>389</v>
      </c>
    </row>
    <row r="287" spans="1:10" ht="15.75" hidden="1" customHeight="1" x14ac:dyDescent="0.2">
      <c r="A287" s="1" t="s">
        <v>134</v>
      </c>
      <c r="B287" s="1">
        <v>7</v>
      </c>
      <c r="C287" s="1">
        <v>8</v>
      </c>
      <c r="D287" s="1">
        <f>C287-B287</f>
        <v>1</v>
      </c>
      <c r="E287" s="12">
        <f>C287/B287-100%</f>
        <v>0.14285714285714279</v>
      </c>
      <c r="F287" s="1">
        <v>13580</v>
      </c>
      <c r="G287" s="7">
        <f>C287/F287*1000</f>
        <v>0.5891016200294551</v>
      </c>
      <c r="H287" s="8" t="s">
        <v>419</v>
      </c>
      <c r="I287" s="9" t="s">
        <v>420</v>
      </c>
      <c r="J287" s="10" t="s">
        <v>389</v>
      </c>
    </row>
    <row r="288" spans="1:10" ht="15.75" hidden="1" customHeight="1" x14ac:dyDescent="0.2">
      <c r="A288" s="1" t="s">
        <v>226</v>
      </c>
      <c r="B288" s="1">
        <v>16</v>
      </c>
      <c r="C288" s="1">
        <v>12</v>
      </c>
      <c r="D288" s="1">
        <f>C288-B288</f>
        <v>-4</v>
      </c>
      <c r="E288" s="12">
        <f>C288/B288-100%</f>
        <v>-0.25</v>
      </c>
      <c r="F288" s="1">
        <v>17785</v>
      </c>
      <c r="G288" s="7">
        <f>C288/F288*1000</f>
        <v>0.67472589260612881</v>
      </c>
      <c r="H288" s="8" t="s">
        <v>403</v>
      </c>
      <c r="I288" s="9" t="s">
        <v>404</v>
      </c>
      <c r="J288" s="10" t="s">
        <v>389</v>
      </c>
    </row>
    <row r="289" spans="1:10" ht="15.75" hidden="1" customHeight="1" x14ac:dyDescent="0.2">
      <c r="A289" s="1" t="s">
        <v>145</v>
      </c>
      <c r="B289" s="1">
        <v>3</v>
      </c>
      <c r="C289" s="1">
        <v>7</v>
      </c>
      <c r="D289" s="1">
        <f>C289-B289</f>
        <v>4</v>
      </c>
      <c r="E289" s="12">
        <f>C289/B289-100%</f>
        <v>1.3333333333333335</v>
      </c>
      <c r="F289" s="1">
        <v>10591</v>
      </c>
      <c r="G289" s="7">
        <f>C289/F289*1000</f>
        <v>0.66093853271645731</v>
      </c>
      <c r="H289" s="8" t="s">
        <v>406</v>
      </c>
      <c r="I289" s="9" t="s">
        <v>411</v>
      </c>
      <c r="J289" s="10" t="s">
        <v>389</v>
      </c>
    </row>
    <row r="290" spans="1:10" ht="15.75" hidden="1" customHeight="1" x14ac:dyDescent="0.2">
      <c r="A290" s="1" t="s">
        <v>238</v>
      </c>
      <c r="B290" s="1">
        <v>12</v>
      </c>
      <c r="C290" s="1">
        <v>13</v>
      </c>
      <c r="D290" s="1">
        <f>C290-B290</f>
        <v>1</v>
      </c>
      <c r="E290" s="12">
        <f>C290/B290-100%</f>
        <v>8.3333333333333259E-2</v>
      </c>
      <c r="F290" s="1">
        <v>10423</v>
      </c>
      <c r="G290" s="7">
        <f>C290/F290*1000</f>
        <v>1.2472416770603474</v>
      </c>
      <c r="H290" s="8" t="s">
        <v>419</v>
      </c>
      <c r="I290" s="9" t="s">
        <v>421</v>
      </c>
      <c r="J290" s="10" t="s">
        <v>389</v>
      </c>
    </row>
    <row r="291" spans="1:10" ht="15.75" hidden="1" customHeight="1" x14ac:dyDescent="0.2">
      <c r="A291" s="1" t="s">
        <v>66</v>
      </c>
      <c r="B291" s="1">
        <v>18</v>
      </c>
      <c r="C291" s="1">
        <v>8</v>
      </c>
      <c r="D291" s="1">
        <f>C291-B291</f>
        <v>-10</v>
      </c>
      <c r="E291" s="12">
        <f>C291/B291-100%</f>
        <v>-0.55555555555555558</v>
      </c>
      <c r="F291" s="1">
        <v>12402</v>
      </c>
      <c r="G291" s="7">
        <f>C291/F291*1000</f>
        <v>0.64505724883083371</v>
      </c>
      <c r="H291" s="8" t="s">
        <v>384</v>
      </c>
      <c r="I291" s="9" t="s">
        <v>385</v>
      </c>
      <c r="J291" s="10" t="s">
        <v>389</v>
      </c>
    </row>
    <row r="292" spans="1:10" ht="15.75" hidden="1" customHeight="1" x14ac:dyDescent="0.2">
      <c r="A292" s="1" t="s">
        <v>126</v>
      </c>
      <c r="B292" s="1">
        <v>21</v>
      </c>
      <c r="C292" s="1">
        <v>14</v>
      </c>
      <c r="D292" s="1">
        <f>C292-B292</f>
        <v>-7</v>
      </c>
      <c r="E292" s="12">
        <f>C292/B292-100%</f>
        <v>-0.33333333333333337</v>
      </c>
      <c r="F292" s="1">
        <v>21862</v>
      </c>
      <c r="G292" s="7">
        <f>C292/F292*1000</f>
        <v>0.64038056902387708</v>
      </c>
      <c r="H292" s="8" t="s">
        <v>424</v>
      </c>
      <c r="I292" s="9" t="s">
        <v>425</v>
      </c>
      <c r="J292" s="10" t="s">
        <v>386</v>
      </c>
    </row>
    <row r="293" spans="1:10" ht="15.75" hidden="1" customHeight="1" x14ac:dyDescent="0.2">
      <c r="A293" s="1" t="s">
        <v>303</v>
      </c>
      <c r="B293" s="1">
        <v>10</v>
      </c>
      <c r="C293" s="1">
        <v>11</v>
      </c>
      <c r="D293" s="1">
        <f>C293-B293</f>
        <v>1</v>
      </c>
      <c r="E293" s="12">
        <f>C293/B293-100%</f>
        <v>0.10000000000000009</v>
      </c>
      <c r="F293" s="1">
        <v>18514</v>
      </c>
      <c r="G293" s="7">
        <f>C293/F293*1000</f>
        <v>0.59414497137301503</v>
      </c>
      <c r="H293" s="8" t="s">
        <v>419</v>
      </c>
      <c r="I293" s="9" t="s">
        <v>420</v>
      </c>
      <c r="J293" s="10" t="s">
        <v>389</v>
      </c>
    </row>
    <row r="294" spans="1:10" ht="15.75" hidden="1" customHeight="1" x14ac:dyDescent="0.2">
      <c r="A294" s="1" t="s">
        <v>197</v>
      </c>
      <c r="B294" s="1">
        <v>7</v>
      </c>
      <c r="C294" s="1">
        <v>5</v>
      </c>
      <c r="D294" s="1">
        <f>C294-B294</f>
        <v>-2</v>
      </c>
      <c r="E294" s="12">
        <f>C294/B294-100%</f>
        <v>-0.2857142857142857</v>
      </c>
      <c r="F294" s="1">
        <v>7904</v>
      </c>
      <c r="G294" s="7">
        <f>C294/F294*1000</f>
        <v>0.63259109311740891</v>
      </c>
      <c r="H294" s="8" t="s">
        <v>381</v>
      </c>
      <c r="I294" s="9" t="s">
        <v>381</v>
      </c>
      <c r="J294" s="10" t="s">
        <v>389</v>
      </c>
    </row>
    <row r="295" spans="1:10" ht="15.75" hidden="1" customHeight="1" x14ac:dyDescent="0.2">
      <c r="A295" s="1" t="s">
        <v>180</v>
      </c>
      <c r="B295" s="1">
        <v>17</v>
      </c>
      <c r="C295" s="1">
        <v>8</v>
      </c>
      <c r="D295" s="1">
        <f>C295-B295</f>
        <v>-9</v>
      </c>
      <c r="E295" s="12">
        <f>C295/B295-100%</f>
        <v>-0.52941176470588236</v>
      </c>
      <c r="F295" s="1">
        <v>12828</v>
      </c>
      <c r="G295" s="7">
        <f>C295/F295*1000</f>
        <v>0.62363579669473024</v>
      </c>
      <c r="H295" s="8" t="s">
        <v>384</v>
      </c>
      <c r="I295" s="9" t="s">
        <v>385</v>
      </c>
      <c r="J295" s="10" t="s">
        <v>389</v>
      </c>
    </row>
    <row r="296" spans="1:10" ht="15.75" hidden="1" customHeight="1" x14ac:dyDescent="0.2">
      <c r="A296" s="1" t="s">
        <v>87</v>
      </c>
      <c r="B296" s="1">
        <v>9</v>
      </c>
      <c r="C296" s="1">
        <v>12</v>
      </c>
      <c r="D296" s="1">
        <f>C296-B296</f>
        <v>3</v>
      </c>
      <c r="E296" s="12">
        <f>C296/B296-100%</f>
        <v>0.33333333333333326</v>
      </c>
      <c r="F296" s="1">
        <v>17276</v>
      </c>
      <c r="G296" s="7">
        <f>C296/F296*1000</f>
        <v>0.69460523269275287</v>
      </c>
      <c r="H296" s="8" t="s">
        <v>419</v>
      </c>
      <c r="I296" s="9" t="s">
        <v>421</v>
      </c>
      <c r="J296" s="10" t="s">
        <v>389</v>
      </c>
    </row>
    <row r="297" spans="1:10" ht="15.75" hidden="1" customHeight="1" x14ac:dyDescent="0.2">
      <c r="A297" s="1" t="s">
        <v>346</v>
      </c>
      <c r="B297" s="1">
        <v>5</v>
      </c>
      <c r="C297" s="1">
        <v>8</v>
      </c>
      <c r="D297" s="1">
        <f>C297-B297</f>
        <v>3</v>
      </c>
      <c r="E297" s="12">
        <f>C297/B297-100%</f>
        <v>0.60000000000000009</v>
      </c>
      <c r="F297" s="1">
        <v>19801</v>
      </c>
      <c r="G297" s="7">
        <f>C297/F297*1000</f>
        <v>0.40401999898995</v>
      </c>
      <c r="H297" s="8" t="s">
        <v>419</v>
      </c>
      <c r="I297" s="9" t="s">
        <v>420</v>
      </c>
      <c r="J297" s="10" t="s">
        <v>389</v>
      </c>
    </row>
    <row r="298" spans="1:10" ht="15.75" hidden="1" customHeight="1" x14ac:dyDescent="0.2">
      <c r="A298" s="1" t="s">
        <v>94</v>
      </c>
      <c r="B298" s="1">
        <v>3</v>
      </c>
      <c r="C298" s="1">
        <v>7</v>
      </c>
      <c r="D298" s="1">
        <f>C298-B298</f>
        <v>4</v>
      </c>
      <c r="E298" s="12">
        <f>C298/B298-100%</f>
        <v>1.3333333333333335</v>
      </c>
      <c r="F298" s="1">
        <v>15315</v>
      </c>
      <c r="G298" s="7">
        <f>C298/F298*1000</f>
        <v>0.45706823375775385</v>
      </c>
      <c r="H298" s="8" t="s">
        <v>419</v>
      </c>
      <c r="I298" s="9" t="s">
        <v>420</v>
      </c>
      <c r="J298" s="10" t="s">
        <v>389</v>
      </c>
    </row>
    <row r="299" spans="1:10" ht="15.75" hidden="1" customHeight="1" x14ac:dyDescent="0.2">
      <c r="A299" s="1" t="s">
        <v>77</v>
      </c>
      <c r="B299" s="1">
        <v>24</v>
      </c>
      <c r="C299" s="1">
        <v>7</v>
      </c>
      <c r="D299" s="1">
        <f>C299-B299</f>
        <v>-17</v>
      </c>
      <c r="E299" s="12">
        <f>C299/B299-100%</f>
        <v>-0.70833333333333326</v>
      </c>
      <c r="F299" s="1">
        <v>11858</v>
      </c>
      <c r="G299" s="7">
        <f>C299/F299*1000</f>
        <v>0.59031877213695394</v>
      </c>
      <c r="H299" s="8" t="s">
        <v>406</v>
      </c>
      <c r="I299" s="9" t="s">
        <v>429</v>
      </c>
      <c r="J299" s="10" t="s">
        <v>389</v>
      </c>
    </row>
    <row r="300" spans="1:10" ht="15.75" hidden="1" customHeight="1" x14ac:dyDescent="0.2">
      <c r="A300" s="1" t="s">
        <v>244</v>
      </c>
      <c r="B300" s="1">
        <v>8</v>
      </c>
      <c r="C300" s="1">
        <v>10</v>
      </c>
      <c r="D300" s="1">
        <f>C300-B300</f>
        <v>2</v>
      </c>
      <c r="E300" s="12">
        <f>C300/B300-100%</f>
        <v>0.25</v>
      </c>
      <c r="F300" s="1">
        <v>16947</v>
      </c>
      <c r="G300" s="7">
        <f>C300/F300*1000</f>
        <v>0.59007493951731871</v>
      </c>
      <c r="H300" s="8" t="s">
        <v>431</v>
      </c>
      <c r="I300" s="9" t="s">
        <v>433</v>
      </c>
      <c r="J300" s="10" t="s">
        <v>389</v>
      </c>
    </row>
    <row r="301" spans="1:10" ht="15.75" hidden="1" customHeight="1" x14ac:dyDescent="0.2">
      <c r="A301" s="1" t="s">
        <v>173</v>
      </c>
      <c r="B301" s="1">
        <v>60</v>
      </c>
      <c r="C301" s="1">
        <v>66</v>
      </c>
      <c r="D301" s="1">
        <f>C301-B301</f>
        <v>6</v>
      </c>
      <c r="E301" s="6">
        <f>C301/B301-100%</f>
        <v>0.10000000000000009</v>
      </c>
      <c r="F301" s="1">
        <v>24629</v>
      </c>
      <c r="G301" s="7">
        <f>C301/F301*1000</f>
        <v>2.6797677534613666</v>
      </c>
      <c r="H301" s="8" t="s">
        <v>419</v>
      </c>
      <c r="I301" s="9" t="s">
        <v>421</v>
      </c>
      <c r="J301" s="10" t="s">
        <v>389</v>
      </c>
    </row>
    <row r="302" spans="1:10" ht="15.75" hidden="1" customHeight="1" x14ac:dyDescent="0.2">
      <c r="A302" s="1" t="s">
        <v>210</v>
      </c>
      <c r="B302" s="1">
        <v>22</v>
      </c>
      <c r="C302" s="1">
        <v>11</v>
      </c>
      <c r="D302" s="1">
        <f>C302-B302</f>
        <v>-11</v>
      </c>
      <c r="E302" s="12">
        <f>C302/B302-100%</f>
        <v>-0.5</v>
      </c>
      <c r="F302" s="1">
        <v>19451</v>
      </c>
      <c r="G302" s="7">
        <f>C302/F302*1000</f>
        <v>0.56552362346408924</v>
      </c>
      <c r="H302" s="8" t="s">
        <v>403</v>
      </c>
      <c r="I302" s="9" t="s">
        <v>404</v>
      </c>
      <c r="J302" s="10" t="s">
        <v>389</v>
      </c>
    </row>
    <row r="303" spans="1:10" ht="15.75" hidden="1" customHeight="1" x14ac:dyDescent="0.2">
      <c r="A303" s="1" t="s">
        <v>299</v>
      </c>
      <c r="B303" s="1">
        <v>10</v>
      </c>
      <c r="C303" s="1">
        <v>8</v>
      </c>
      <c r="D303" s="1">
        <f>C303-B303</f>
        <v>-2</v>
      </c>
      <c r="E303" s="12">
        <f>C303/B303-100%</f>
        <v>-0.19999999999999996</v>
      </c>
      <c r="F303" s="1">
        <v>14203</v>
      </c>
      <c r="G303" s="7">
        <f>C303/F303*1000</f>
        <v>0.5632612828275716</v>
      </c>
      <c r="H303" s="8" t="s">
        <v>424</v>
      </c>
      <c r="I303" s="9" t="s">
        <v>425</v>
      </c>
      <c r="J303" s="10" t="s">
        <v>389</v>
      </c>
    </row>
    <row r="304" spans="1:10" ht="15.75" customHeight="1" x14ac:dyDescent="0.2">
      <c r="A304" s="1" t="s">
        <v>140</v>
      </c>
      <c r="B304" s="1">
        <v>3</v>
      </c>
      <c r="C304" s="1">
        <v>5</v>
      </c>
      <c r="D304" s="1">
        <f>C304-B304</f>
        <v>2</v>
      </c>
      <c r="E304" s="12">
        <f>C304/B304-100%</f>
        <v>0.66666666666666674</v>
      </c>
      <c r="F304" s="1">
        <v>8911</v>
      </c>
      <c r="G304" s="7">
        <f>C304/F304*1000</f>
        <v>0.56110425317023904</v>
      </c>
      <c r="H304" s="8" t="s">
        <v>382</v>
      </c>
      <c r="I304" s="9" t="s">
        <v>414</v>
      </c>
      <c r="J304" s="10" t="s">
        <v>389</v>
      </c>
    </row>
    <row r="305" spans="1:10" ht="15.75" hidden="1" customHeight="1" x14ac:dyDescent="0.2">
      <c r="A305" s="1" t="s">
        <v>297</v>
      </c>
      <c r="B305" s="1">
        <v>8</v>
      </c>
      <c r="C305" s="1">
        <v>4</v>
      </c>
      <c r="D305" s="1">
        <f>C305-B305</f>
        <v>-4</v>
      </c>
      <c r="E305" s="12">
        <f>C305/B305-100%</f>
        <v>-0.5</v>
      </c>
      <c r="F305" s="1">
        <v>7381</v>
      </c>
      <c r="G305" s="7">
        <f>C305/F305*1000</f>
        <v>0.54193198753556437</v>
      </c>
      <c r="H305" s="8" t="s">
        <v>379</v>
      </c>
      <c r="I305" s="9" t="s">
        <v>423</v>
      </c>
      <c r="J305" s="10" t="s">
        <v>389</v>
      </c>
    </row>
    <row r="306" spans="1:10" ht="15.75" customHeight="1" x14ac:dyDescent="0.2">
      <c r="A306" s="1" t="s">
        <v>172</v>
      </c>
      <c r="B306" s="1">
        <v>15</v>
      </c>
      <c r="C306" s="1">
        <v>8</v>
      </c>
      <c r="D306" s="1">
        <f>C306-B306</f>
        <v>-7</v>
      </c>
      <c r="E306" s="12">
        <f>C306/B306-100%</f>
        <v>-0.46666666666666667</v>
      </c>
      <c r="F306" s="1">
        <v>15140</v>
      </c>
      <c r="G306" s="7">
        <f>C306/F306*1000</f>
        <v>0.52840158520475555</v>
      </c>
      <c r="H306" s="8" t="s">
        <v>382</v>
      </c>
      <c r="I306" s="9" t="s">
        <v>410</v>
      </c>
      <c r="J306" s="10" t="s">
        <v>389</v>
      </c>
    </row>
    <row r="307" spans="1:10" ht="15.75" hidden="1" customHeight="1" x14ac:dyDescent="0.2">
      <c r="A307" s="1" t="s">
        <v>151</v>
      </c>
      <c r="B307" s="1">
        <v>12</v>
      </c>
      <c r="C307" s="1">
        <v>19</v>
      </c>
      <c r="D307" s="1">
        <f>C307-B307</f>
        <v>7</v>
      </c>
      <c r="E307" s="12">
        <f>C307/B307-100%</f>
        <v>0.58333333333333326</v>
      </c>
      <c r="F307" s="1">
        <v>20551</v>
      </c>
      <c r="G307" s="7">
        <f>C307/F307*1000</f>
        <v>0.92452921998929494</v>
      </c>
      <c r="H307" s="8" t="s">
        <v>419</v>
      </c>
      <c r="I307" s="9" t="s">
        <v>420</v>
      </c>
      <c r="J307" s="10" t="s">
        <v>389</v>
      </c>
    </row>
    <row r="308" spans="1:10" ht="15.75" hidden="1" customHeight="1" x14ac:dyDescent="0.2">
      <c r="A308" s="1" t="s">
        <v>163</v>
      </c>
      <c r="B308" s="1">
        <v>10</v>
      </c>
      <c r="C308" s="1">
        <v>13</v>
      </c>
      <c r="D308" s="1">
        <f>C308-B308</f>
        <v>3</v>
      </c>
      <c r="E308" s="12">
        <f>C308/B308-100%</f>
        <v>0.30000000000000004</v>
      </c>
      <c r="F308" s="1">
        <v>25220</v>
      </c>
      <c r="G308" s="7">
        <f>C308/F308*1000</f>
        <v>0.51546391752577325</v>
      </c>
      <c r="H308" s="8" t="s">
        <v>400</v>
      </c>
      <c r="I308" s="9" t="s">
        <v>401</v>
      </c>
      <c r="J308" s="10" t="s">
        <v>386</v>
      </c>
    </row>
    <row r="309" spans="1:10" ht="15.75" hidden="1" customHeight="1" x14ac:dyDescent="0.2">
      <c r="A309" s="1" t="s">
        <v>341</v>
      </c>
      <c r="B309" s="1">
        <v>3</v>
      </c>
      <c r="C309" s="1">
        <v>6</v>
      </c>
      <c r="D309" s="1">
        <f>C309-B309</f>
        <v>3</v>
      </c>
      <c r="E309" s="12">
        <f>C309/B309-100%</f>
        <v>1</v>
      </c>
      <c r="F309" s="1">
        <v>11846</v>
      </c>
      <c r="G309" s="7">
        <f>C309/F309*1000</f>
        <v>0.50650008441668071</v>
      </c>
      <c r="H309" s="8" t="s">
        <v>403</v>
      </c>
      <c r="I309" s="9" t="s">
        <v>428</v>
      </c>
      <c r="J309" s="10" t="s">
        <v>389</v>
      </c>
    </row>
    <row r="310" spans="1:10" ht="15.75" hidden="1" customHeight="1" x14ac:dyDescent="0.2">
      <c r="A310" s="1" t="s">
        <v>170</v>
      </c>
      <c r="B310" s="1">
        <v>15</v>
      </c>
      <c r="C310" s="1">
        <v>8</v>
      </c>
      <c r="D310" s="1">
        <f>C310-B310</f>
        <v>-7</v>
      </c>
      <c r="E310" s="12">
        <f>C310/B310-100%</f>
        <v>-0.46666666666666667</v>
      </c>
      <c r="F310" s="1">
        <v>16295</v>
      </c>
      <c r="G310" s="7">
        <f>C310/F310*1000</f>
        <v>0.49094814360233202</v>
      </c>
      <c r="H310" s="8" t="s">
        <v>424</v>
      </c>
      <c r="I310" s="9" t="s">
        <v>435</v>
      </c>
      <c r="J310" s="10" t="s">
        <v>389</v>
      </c>
    </row>
    <row r="311" spans="1:10" ht="15.75" hidden="1" customHeight="1" x14ac:dyDescent="0.2">
      <c r="A311" s="1" t="s">
        <v>354</v>
      </c>
      <c r="B311" s="1">
        <v>16</v>
      </c>
      <c r="C311" s="1">
        <v>4</v>
      </c>
      <c r="D311" s="1">
        <f>C311-B311</f>
        <v>-12</v>
      </c>
      <c r="E311" s="12">
        <f>C311/B311-100%</f>
        <v>-0.75</v>
      </c>
      <c r="F311" s="1">
        <v>8201</v>
      </c>
      <c r="G311" s="7">
        <f>C311/F311*1000</f>
        <v>0.48774539690281676</v>
      </c>
      <c r="H311" s="8" t="s">
        <v>379</v>
      </c>
      <c r="I311" s="9" t="s">
        <v>422</v>
      </c>
      <c r="J311" s="10" t="s">
        <v>389</v>
      </c>
    </row>
    <row r="312" spans="1:10" ht="15.75" hidden="1" customHeight="1" x14ac:dyDescent="0.2">
      <c r="A312" s="1" t="s">
        <v>345</v>
      </c>
      <c r="B312" s="1">
        <v>8</v>
      </c>
      <c r="C312" s="1">
        <v>7</v>
      </c>
      <c r="D312" s="1">
        <f>C312-B312</f>
        <v>-1</v>
      </c>
      <c r="E312" s="12">
        <f>C312/B312-100%</f>
        <v>-0.125</v>
      </c>
      <c r="F312" s="1">
        <v>14714</v>
      </c>
      <c r="G312" s="7">
        <f>C312/F312*1000</f>
        <v>0.47573739295908662</v>
      </c>
      <c r="H312" s="8" t="s">
        <v>431</v>
      </c>
      <c r="I312" s="9" t="s">
        <v>433</v>
      </c>
      <c r="J312" s="10" t="s">
        <v>389</v>
      </c>
    </row>
    <row r="313" spans="1:10" ht="15.75" hidden="1" customHeight="1" x14ac:dyDescent="0.2">
      <c r="A313" s="1" t="s">
        <v>164</v>
      </c>
      <c r="B313" s="1">
        <v>14</v>
      </c>
      <c r="C313" s="1">
        <v>13</v>
      </c>
      <c r="D313" s="1">
        <f>C313-B313</f>
        <v>-1</v>
      </c>
      <c r="E313" s="12">
        <f>C313/B313-100%</f>
        <v>-7.1428571428571397E-2</v>
      </c>
      <c r="F313" s="1">
        <v>27622</v>
      </c>
      <c r="G313" s="7">
        <f>C313/F313*1000</f>
        <v>0.47063934544927954</v>
      </c>
      <c r="H313" s="8" t="s">
        <v>379</v>
      </c>
      <c r="I313" s="9" t="s">
        <v>423</v>
      </c>
      <c r="J313" s="10" t="s">
        <v>389</v>
      </c>
    </row>
    <row r="314" spans="1:10" ht="15.75" hidden="1" customHeight="1" x14ac:dyDescent="0.2">
      <c r="A314" s="1" t="s">
        <v>367</v>
      </c>
      <c r="B314" s="1">
        <v>12</v>
      </c>
      <c r="C314" s="1">
        <v>20</v>
      </c>
      <c r="D314" s="1">
        <f>C314-B314</f>
        <v>8</v>
      </c>
      <c r="E314" s="12">
        <f>C314/B314-100%</f>
        <v>0.66666666666666674</v>
      </c>
      <c r="F314" s="1">
        <v>11696</v>
      </c>
      <c r="G314" s="7">
        <f>C314/F314*1000</f>
        <v>1.7099863201094392</v>
      </c>
      <c r="H314" s="8" t="s">
        <v>419</v>
      </c>
      <c r="I314" s="9" t="s">
        <v>421</v>
      </c>
      <c r="J314" s="10" t="s">
        <v>389</v>
      </c>
    </row>
    <row r="315" spans="1:10" ht="15.75" hidden="1" customHeight="1" x14ac:dyDescent="0.2">
      <c r="A315" s="1" t="s">
        <v>246</v>
      </c>
      <c r="B315" s="1">
        <v>15</v>
      </c>
      <c r="C315" s="1">
        <v>10</v>
      </c>
      <c r="D315" s="1">
        <f>C315-B315</f>
        <v>-5</v>
      </c>
      <c r="E315" s="12">
        <f>C315/B315-100%</f>
        <v>-0.33333333333333337</v>
      </c>
      <c r="F315" s="1">
        <v>22188</v>
      </c>
      <c r="G315" s="7">
        <f>C315/F315*1000</f>
        <v>0.45069406886605373</v>
      </c>
      <c r="H315" s="8" t="s">
        <v>406</v>
      </c>
      <c r="I315" s="9" t="s">
        <v>429</v>
      </c>
      <c r="J315" s="10" t="s">
        <v>389</v>
      </c>
    </row>
    <row r="316" spans="1:10" ht="15.75" hidden="1" customHeight="1" x14ac:dyDescent="0.2">
      <c r="A316" s="1" t="s">
        <v>252</v>
      </c>
      <c r="B316" s="1">
        <v>4</v>
      </c>
      <c r="C316" s="1">
        <v>3</v>
      </c>
      <c r="D316" s="1">
        <f>C316-B316</f>
        <v>-1</v>
      </c>
      <c r="E316" s="12">
        <f>C316/B316-100%</f>
        <v>-0.25</v>
      </c>
      <c r="F316" s="1">
        <v>7013</v>
      </c>
      <c r="G316" s="7">
        <f>C316/F316*1000</f>
        <v>0.42777698559817484</v>
      </c>
      <c r="H316" s="8" t="s">
        <v>400</v>
      </c>
      <c r="I316" s="9" t="s">
        <v>409</v>
      </c>
      <c r="J316" s="10" t="s">
        <v>386</v>
      </c>
    </row>
    <row r="317" spans="1:10" ht="15.75" hidden="1" customHeight="1" x14ac:dyDescent="0.2">
      <c r="A317" s="1" t="s">
        <v>340</v>
      </c>
      <c r="B317" s="1">
        <v>16</v>
      </c>
      <c r="C317" s="1">
        <v>15</v>
      </c>
      <c r="D317" s="1">
        <f>C317-B317</f>
        <v>-1</v>
      </c>
      <c r="E317" s="12">
        <f>C317/B317-100%</f>
        <v>-6.25E-2</v>
      </c>
      <c r="F317" s="1">
        <v>35469</v>
      </c>
      <c r="G317" s="7">
        <f>C317/F317*1000</f>
        <v>0.42290450816205699</v>
      </c>
      <c r="H317" s="8" t="s">
        <v>400</v>
      </c>
      <c r="I317" s="9" t="s">
        <v>401</v>
      </c>
      <c r="J317" s="10" t="s">
        <v>389</v>
      </c>
    </row>
    <row r="318" spans="1:10" ht="15.75" hidden="1" customHeight="1" x14ac:dyDescent="0.2">
      <c r="A318" s="1" t="s">
        <v>369</v>
      </c>
      <c r="B318" s="1">
        <v>126</v>
      </c>
      <c r="C318" s="1">
        <v>143</v>
      </c>
      <c r="D318" s="1">
        <f>C318-B318</f>
        <v>17</v>
      </c>
      <c r="E318" s="6">
        <f>C318/B318-100%</f>
        <v>0.13492063492063489</v>
      </c>
      <c r="F318" s="1">
        <v>58344</v>
      </c>
      <c r="G318" s="7">
        <f>C318/F318*1000</f>
        <v>2.4509803921568629</v>
      </c>
      <c r="H318" s="8" t="s">
        <v>419</v>
      </c>
      <c r="I318" s="9" t="s">
        <v>421</v>
      </c>
      <c r="J318" s="10" t="s">
        <v>386</v>
      </c>
    </row>
    <row r="319" spans="1:10" ht="15.75" hidden="1" customHeight="1" x14ac:dyDescent="0.2">
      <c r="A319" s="1" t="s">
        <v>195</v>
      </c>
      <c r="B319" s="1">
        <v>22</v>
      </c>
      <c r="C319" s="1">
        <v>8</v>
      </c>
      <c r="D319" s="1">
        <f>C319-B319</f>
        <v>-14</v>
      </c>
      <c r="E319" s="12">
        <f>C319/B319-100%</f>
        <v>-0.63636363636363635</v>
      </c>
      <c r="F319" s="1">
        <v>19849</v>
      </c>
      <c r="G319" s="7">
        <f>C319/F319*1000</f>
        <v>0.40304297445715154</v>
      </c>
      <c r="H319" s="8" t="s">
        <v>406</v>
      </c>
      <c r="I319" s="9" t="s">
        <v>429</v>
      </c>
      <c r="J319" s="10" t="s">
        <v>388</v>
      </c>
    </row>
    <row r="320" spans="1:10" ht="15.75" hidden="1" customHeight="1" x14ac:dyDescent="0.2">
      <c r="A320" s="1" t="s">
        <v>296</v>
      </c>
      <c r="B320" s="1">
        <v>0</v>
      </c>
      <c r="C320" s="1">
        <v>1</v>
      </c>
      <c r="D320" s="1">
        <f>C320-B320</f>
        <v>1</v>
      </c>
      <c r="E320" s="12" t="e">
        <f>C320/B320-100%</f>
        <v>#DIV/0!</v>
      </c>
      <c r="F320" s="1">
        <v>2493</v>
      </c>
      <c r="G320" s="7">
        <f>C320/F320*1000</f>
        <v>0.40112314480545525</v>
      </c>
      <c r="H320" s="8" t="s">
        <v>431</v>
      </c>
      <c r="I320" s="9" t="s">
        <v>432</v>
      </c>
      <c r="J320" s="10" t="s">
        <v>389</v>
      </c>
    </row>
    <row r="321" spans="1:10" ht="15.75" hidden="1" customHeight="1" x14ac:dyDescent="0.2">
      <c r="A321" s="1" t="s">
        <v>88</v>
      </c>
      <c r="B321" s="1">
        <v>2</v>
      </c>
      <c r="C321" s="1">
        <v>4</v>
      </c>
      <c r="D321" s="1">
        <f>C321-B321</f>
        <v>2</v>
      </c>
      <c r="E321" s="12">
        <f>C321/B321-100%</f>
        <v>1</v>
      </c>
      <c r="F321" s="1">
        <v>10165</v>
      </c>
      <c r="G321" s="7">
        <f>C321/F321*1000</f>
        <v>0.39350713231677326</v>
      </c>
      <c r="H321" s="8" t="s">
        <v>431</v>
      </c>
      <c r="I321" s="9" t="s">
        <v>432</v>
      </c>
      <c r="J321" s="10" t="s">
        <v>389</v>
      </c>
    </row>
    <row r="322" spans="1:10" ht="15.75" hidden="1" customHeight="1" x14ac:dyDescent="0.2">
      <c r="A322" s="1" t="s">
        <v>248</v>
      </c>
      <c r="B322" s="1">
        <v>7</v>
      </c>
      <c r="C322" s="1">
        <v>2</v>
      </c>
      <c r="D322" s="1">
        <f>C322-B322</f>
        <v>-5</v>
      </c>
      <c r="E322" s="12">
        <f>C322/B322-100%</f>
        <v>-0.7142857142857143</v>
      </c>
      <c r="F322" s="1">
        <v>5225</v>
      </c>
      <c r="G322" s="7">
        <f>C322/F322*1000</f>
        <v>0.38277511961722488</v>
      </c>
      <c r="H322" s="8" t="s">
        <v>381</v>
      </c>
      <c r="I322" s="9" t="s">
        <v>381</v>
      </c>
      <c r="J322" s="10" t="s">
        <v>389</v>
      </c>
    </row>
    <row r="323" spans="1:10" ht="15.75" hidden="1" customHeight="1" x14ac:dyDescent="0.2">
      <c r="A323" s="1" t="s">
        <v>274</v>
      </c>
      <c r="B323" s="1">
        <v>9</v>
      </c>
      <c r="C323" s="1">
        <v>2</v>
      </c>
      <c r="D323" s="1">
        <f>C323-B323</f>
        <v>-7</v>
      </c>
      <c r="E323" s="12">
        <f>C323/B323-100%</f>
        <v>-0.77777777777777779</v>
      </c>
      <c r="F323" s="1">
        <v>5247</v>
      </c>
      <c r="G323" s="7">
        <f>C323/F323*1000</f>
        <v>0.38117019249094719</v>
      </c>
      <c r="H323" s="8" t="s">
        <v>406</v>
      </c>
      <c r="I323" s="9" t="s">
        <v>411</v>
      </c>
      <c r="J323" s="10" t="s">
        <v>389</v>
      </c>
    </row>
    <row r="324" spans="1:10" ht="15.75" hidden="1" customHeight="1" x14ac:dyDescent="0.2">
      <c r="A324" s="1" t="s">
        <v>99</v>
      </c>
      <c r="B324" s="1">
        <v>16</v>
      </c>
      <c r="C324" s="1">
        <v>4</v>
      </c>
      <c r="D324" s="1">
        <f>C324-B324</f>
        <v>-12</v>
      </c>
      <c r="E324" s="12">
        <f>C324/B324-100%</f>
        <v>-0.75</v>
      </c>
      <c r="F324" s="1">
        <v>10538</v>
      </c>
      <c r="G324" s="7">
        <f>C324/F324*1000</f>
        <v>0.37957866767887644</v>
      </c>
      <c r="H324" s="8" t="s">
        <v>379</v>
      </c>
      <c r="I324" s="9" t="s">
        <v>423</v>
      </c>
      <c r="J324" s="10" t="s">
        <v>389</v>
      </c>
    </row>
    <row r="325" spans="1:10" ht="15.75" hidden="1" customHeight="1" x14ac:dyDescent="0.2">
      <c r="A325" s="1" t="s">
        <v>81</v>
      </c>
      <c r="B325" s="1">
        <v>8</v>
      </c>
      <c r="C325" s="1">
        <v>6</v>
      </c>
      <c r="D325" s="1">
        <f>C325-B325</f>
        <v>-2</v>
      </c>
      <c r="E325" s="12">
        <f>C325/B325-100%</f>
        <v>-0.25</v>
      </c>
      <c r="F325" s="1">
        <v>16356</v>
      </c>
      <c r="G325" s="7">
        <f>C325/F325*1000</f>
        <v>0.36683785766691124</v>
      </c>
      <c r="H325" s="8" t="s">
        <v>406</v>
      </c>
      <c r="I325" s="9" t="s">
        <v>417</v>
      </c>
      <c r="J325" s="10" t="s">
        <v>389</v>
      </c>
    </row>
    <row r="326" spans="1:10" ht="15.75" hidden="1" customHeight="1" x14ac:dyDescent="0.2">
      <c r="A326" s="1" t="s">
        <v>336</v>
      </c>
      <c r="B326" s="1">
        <v>8</v>
      </c>
      <c r="C326" s="1">
        <v>3</v>
      </c>
      <c r="D326" s="1">
        <f>C326-B326</f>
        <v>-5</v>
      </c>
      <c r="E326" s="12">
        <f>C326/B326-100%</f>
        <v>-0.625</v>
      </c>
      <c r="F326" s="1">
        <v>8274</v>
      </c>
      <c r="G326" s="7">
        <f>C326/F326*1000</f>
        <v>0.36258158085569253</v>
      </c>
      <c r="H326" s="8" t="s">
        <v>379</v>
      </c>
      <c r="I326" s="9" t="s">
        <v>390</v>
      </c>
      <c r="J326" s="10" t="s">
        <v>388</v>
      </c>
    </row>
    <row r="327" spans="1:10" ht="15.75" hidden="1" customHeight="1" x14ac:dyDescent="0.2">
      <c r="A327" s="1" t="s">
        <v>76</v>
      </c>
      <c r="B327" s="1">
        <v>12</v>
      </c>
      <c r="C327" s="1">
        <v>8</v>
      </c>
      <c r="D327" s="1">
        <f>C327-B327</f>
        <v>-4</v>
      </c>
      <c r="E327" s="12">
        <f>C327/B327-100%</f>
        <v>-0.33333333333333337</v>
      </c>
      <c r="F327" s="1">
        <v>22291</v>
      </c>
      <c r="G327" s="7">
        <f>C327/F327*1000</f>
        <v>0.35888923780898119</v>
      </c>
      <c r="H327" s="8" t="s">
        <v>406</v>
      </c>
      <c r="I327" s="9" t="s">
        <v>429</v>
      </c>
      <c r="J327" s="10" t="s">
        <v>389</v>
      </c>
    </row>
    <row r="328" spans="1:10" ht="15.75" hidden="1" customHeight="1" x14ac:dyDescent="0.2">
      <c r="A328" s="1" t="s">
        <v>353</v>
      </c>
      <c r="B328" s="1">
        <v>10</v>
      </c>
      <c r="C328" s="1">
        <v>5</v>
      </c>
      <c r="D328" s="1">
        <f>C328-B328</f>
        <v>-5</v>
      </c>
      <c r="E328" s="12">
        <f>C328/B328-100%</f>
        <v>-0.5</v>
      </c>
      <c r="F328" s="1">
        <v>14693</v>
      </c>
      <c r="G328" s="7">
        <f>C328/F328*1000</f>
        <v>0.3402981011365957</v>
      </c>
      <c r="H328" s="8" t="s">
        <v>403</v>
      </c>
      <c r="I328" s="9" t="s">
        <v>428</v>
      </c>
      <c r="J328" s="10" t="s">
        <v>389</v>
      </c>
    </row>
    <row r="329" spans="1:10" ht="15.75" hidden="1" customHeight="1" x14ac:dyDescent="0.2">
      <c r="A329" s="1" t="s">
        <v>30</v>
      </c>
      <c r="B329" s="1">
        <v>5</v>
      </c>
      <c r="C329" s="1">
        <v>5</v>
      </c>
      <c r="D329" s="1">
        <f>C329-B329</f>
        <v>0</v>
      </c>
      <c r="E329" s="12">
        <f>C329/B329-100%</f>
        <v>0</v>
      </c>
      <c r="F329" s="1">
        <v>14772</v>
      </c>
      <c r="G329" s="7">
        <f>C329/F329*1000</f>
        <v>0.33847820200379092</v>
      </c>
      <c r="H329" s="8" t="s">
        <v>406</v>
      </c>
      <c r="I329" s="9" t="s">
        <v>429</v>
      </c>
      <c r="J329" s="10" t="s">
        <v>389</v>
      </c>
    </row>
    <row r="330" spans="1:10" ht="15.75" hidden="1" customHeight="1" x14ac:dyDescent="0.2">
      <c r="A330" s="1" t="s">
        <v>339</v>
      </c>
      <c r="B330" s="1">
        <v>15</v>
      </c>
      <c r="C330" s="1">
        <v>4</v>
      </c>
      <c r="D330" s="1">
        <f>C330-B330</f>
        <v>-11</v>
      </c>
      <c r="E330" s="12">
        <f>C330/B330-100%</f>
        <v>-0.73333333333333339</v>
      </c>
      <c r="F330" s="1">
        <v>11965</v>
      </c>
      <c r="G330" s="7">
        <f>C330/F330*1000</f>
        <v>0.33430839949853741</v>
      </c>
      <c r="H330" s="8" t="s">
        <v>406</v>
      </c>
      <c r="I330" s="9" t="s">
        <v>417</v>
      </c>
      <c r="J330" s="10" t="s">
        <v>389</v>
      </c>
    </row>
    <row r="331" spans="1:10" ht="15.75" hidden="1" customHeight="1" x14ac:dyDescent="0.2">
      <c r="A331" s="1" t="s">
        <v>31</v>
      </c>
      <c r="B331" s="1">
        <v>5</v>
      </c>
      <c r="C331" s="1">
        <v>5</v>
      </c>
      <c r="D331" s="1">
        <f>C331-B331</f>
        <v>0</v>
      </c>
      <c r="E331" s="12">
        <f>C331/B331-100%</f>
        <v>0</v>
      </c>
      <c r="F331" s="1">
        <v>15290</v>
      </c>
      <c r="G331" s="7">
        <f>C331/F331*1000</f>
        <v>0.32701111837802488</v>
      </c>
      <c r="H331" s="8" t="s">
        <v>431</v>
      </c>
      <c r="I331" s="9" t="s">
        <v>432</v>
      </c>
      <c r="J331" s="10" t="s">
        <v>389</v>
      </c>
    </row>
    <row r="332" spans="1:10" ht="15.75" hidden="1" customHeight="1" x14ac:dyDescent="0.2">
      <c r="A332" s="1" t="s">
        <v>73</v>
      </c>
      <c r="B332" s="1">
        <v>5</v>
      </c>
      <c r="C332" s="1">
        <v>4</v>
      </c>
      <c r="D332" s="1">
        <f>C332-B332</f>
        <v>-1</v>
      </c>
      <c r="E332" s="12">
        <f>C332/B332-100%</f>
        <v>-0.19999999999999996</v>
      </c>
      <c r="F332" s="1">
        <v>13423</v>
      </c>
      <c r="G332" s="7">
        <f>C332/F332*1000</f>
        <v>0.29799597705430975</v>
      </c>
      <c r="H332" s="8" t="s">
        <v>424</v>
      </c>
      <c r="I332" s="9" t="s">
        <v>425</v>
      </c>
      <c r="J332" s="10" t="s">
        <v>389</v>
      </c>
    </row>
    <row r="333" spans="1:10" ht="15.75" hidden="1" customHeight="1" x14ac:dyDescent="0.2">
      <c r="A333" s="1" t="s">
        <v>224</v>
      </c>
      <c r="B333" s="1">
        <v>10</v>
      </c>
      <c r="C333" s="1">
        <v>7</v>
      </c>
      <c r="D333" s="1">
        <f>C333-B333</f>
        <v>-3</v>
      </c>
      <c r="E333" s="12">
        <f>C333/B333-100%</f>
        <v>-0.30000000000000004</v>
      </c>
      <c r="F333" s="1">
        <v>24475</v>
      </c>
      <c r="G333" s="7">
        <f>C333/F333*1000</f>
        <v>0.28600612870275793</v>
      </c>
      <c r="H333" s="8" t="s">
        <v>431</v>
      </c>
      <c r="I333" s="9" t="s">
        <v>432</v>
      </c>
      <c r="J333" s="10" t="s">
        <v>389</v>
      </c>
    </row>
    <row r="334" spans="1:10" ht="15.75" hidden="1" customHeight="1" x14ac:dyDescent="0.2">
      <c r="A334" s="1" t="s">
        <v>119</v>
      </c>
      <c r="B334" s="1">
        <v>14</v>
      </c>
      <c r="C334" s="1">
        <v>8</v>
      </c>
      <c r="D334" s="1">
        <f>C334-B334</f>
        <v>-6</v>
      </c>
      <c r="E334" s="12">
        <f>C334/B334-100%</f>
        <v>-0.4285714285714286</v>
      </c>
      <c r="F334" s="1">
        <v>29134</v>
      </c>
      <c r="G334" s="7">
        <f>C334/F334*1000</f>
        <v>0.27459325873549806</v>
      </c>
      <c r="H334" s="8" t="s">
        <v>431</v>
      </c>
      <c r="I334" s="9" t="s">
        <v>434</v>
      </c>
      <c r="J334" s="10" t="s">
        <v>389</v>
      </c>
    </row>
    <row r="335" spans="1:10" ht="15.75" hidden="1" customHeight="1" x14ac:dyDescent="0.2">
      <c r="A335" s="1" t="s">
        <v>241</v>
      </c>
      <c r="B335" s="1">
        <v>3</v>
      </c>
      <c r="C335" s="1">
        <v>4</v>
      </c>
      <c r="D335" s="1">
        <f>C335-B335</f>
        <v>1</v>
      </c>
      <c r="E335" s="12">
        <f>C335/B335-100%</f>
        <v>0.33333333333333326</v>
      </c>
      <c r="F335" s="1">
        <v>14762</v>
      </c>
      <c r="G335" s="7">
        <f>C335/F335*1000</f>
        <v>0.27096599376778219</v>
      </c>
      <c r="H335" s="8" t="s">
        <v>431</v>
      </c>
      <c r="I335" s="9" t="s">
        <v>433</v>
      </c>
      <c r="J335" s="10" t="s">
        <v>386</v>
      </c>
    </row>
    <row r="336" spans="1:10" ht="15.75" hidden="1" customHeight="1" x14ac:dyDescent="0.2">
      <c r="A336" s="1" t="s">
        <v>239</v>
      </c>
      <c r="B336" s="1">
        <v>12</v>
      </c>
      <c r="C336" s="1">
        <v>4</v>
      </c>
      <c r="D336" s="1">
        <f>C336-B336</f>
        <v>-8</v>
      </c>
      <c r="E336" s="12">
        <f>C336/B336-100%</f>
        <v>-0.66666666666666674</v>
      </c>
      <c r="F336" s="1">
        <v>16757</v>
      </c>
      <c r="G336" s="7">
        <f>C336/F336*1000</f>
        <v>0.23870621232917588</v>
      </c>
      <c r="H336" s="8" t="s">
        <v>406</v>
      </c>
      <c r="I336" s="9" t="s">
        <v>429</v>
      </c>
      <c r="J336" s="10" t="s">
        <v>389</v>
      </c>
    </row>
    <row r="337" spans="1:10" ht="15.75" hidden="1" customHeight="1" x14ac:dyDescent="0.2">
      <c r="A337" s="1" t="s">
        <v>60</v>
      </c>
      <c r="B337" s="1">
        <v>9</v>
      </c>
      <c r="C337" s="1">
        <v>6</v>
      </c>
      <c r="D337" s="1">
        <f>C337-B337</f>
        <v>-3</v>
      </c>
      <c r="E337" s="12">
        <f>C337/B337-100%</f>
        <v>-0.33333333333333337</v>
      </c>
      <c r="F337" s="1">
        <v>25396</v>
      </c>
      <c r="G337" s="7">
        <f>C337/F337*1000</f>
        <v>0.23625767837454717</v>
      </c>
      <c r="H337" s="8" t="s">
        <v>406</v>
      </c>
      <c r="I337" s="9" t="s">
        <v>429</v>
      </c>
      <c r="J337" s="10" t="s">
        <v>389</v>
      </c>
    </row>
    <row r="338" spans="1:10" ht="15.75" hidden="1" customHeight="1" x14ac:dyDescent="0.2">
      <c r="A338" s="1" t="s">
        <v>330</v>
      </c>
      <c r="B338" s="1">
        <v>10</v>
      </c>
      <c r="C338" s="1">
        <v>5</v>
      </c>
      <c r="D338" s="1">
        <f>C338-B338</f>
        <v>-5</v>
      </c>
      <c r="E338" s="12">
        <f>C338/B338-100%</f>
        <v>-0.5</v>
      </c>
      <c r="F338" s="1">
        <v>24900</v>
      </c>
      <c r="G338" s="7">
        <f>C338/F338*1000</f>
        <v>0.20080321285140562</v>
      </c>
      <c r="H338" s="8" t="s">
        <v>431</v>
      </c>
      <c r="I338" s="9" t="s">
        <v>432</v>
      </c>
      <c r="J338" s="10" t="s">
        <v>389</v>
      </c>
    </row>
    <row r="339" spans="1:10" ht="15.75" hidden="1" customHeight="1" x14ac:dyDescent="0.2">
      <c r="A339" s="1" t="s">
        <v>305</v>
      </c>
      <c r="B339" s="1">
        <v>6</v>
      </c>
      <c r="C339" s="1">
        <v>1</v>
      </c>
      <c r="D339" s="1">
        <f>C339-B339</f>
        <v>-5</v>
      </c>
      <c r="E339" s="12">
        <f>C339/B339-100%</f>
        <v>-0.83333333333333337</v>
      </c>
      <c r="F339" s="1">
        <v>17575</v>
      </c>
      <c r="G339" s="7">
        <f>C339/F339*1000</f>
        <v>5.6899004267425321E-2</v>
      </c>
      <c r="H339" s="8" t="s">
        <v>431</v>
      </c>
      <c r="I339" s="9" t="s">
        <v>432</v>
      </c>
      <c r="J339" s="10" t="s">
        <v>389</v>
      </c>
    </row>
    <row r="340" spans="1:10" ht="15.75" hidden="1" customHeight="1" x14ac:dyDescent="0.2">
      <c r="A340" s="1" t="s">
        <v>40</v>
      </c>
      <c r="B340" s="1">
        <v>0</v>
      </c>
      <c r="C340" s="1">
        <v>0</v>
      </c>
      <c r="D340" s="1">
        <f>C340-B340</f>
        <v>0</v>
      </c>
      <c r="E340" s="12" t="e">
        <f>C340/B340-100%</f>
        <v>#DIV/0!</v>
      </c>
      <c r="F340" s="1">
        <v>1988</v>
      </c>
      <c r="G340" s="7">
        <f>C340/F340*1000</f>
        <v>0</v>
      </c>
      <c r="H340" s="8" t="s">
        <v>431</v>
      </c>
      <c r="I340" s="9" t="s">
        <v>432</v>
      </c>
      <c r="J340" s="10" t="s">
        <v>389</v>
      </c>
    </row>
    <row r="341" spans="1:10" ht="15.75" hidden="1" customHeight="1" x14ac:dyDescent="0.2">
      <c r="A341" s="1" t="s">
        <v>276</v>
      </c>
      <c r="B341" s="1">
        <v>0</v>
      </c>
      <c r="C341" s="1">
        <v>0</v>
      </c>
      <c r="D341" s="1">
        <f>C341-B341</f>
        <v>0</v>
      </c>
      <c r="E341" s="12" t="e">
        <f>C341/B341-100%</f>
        <v>#DIV/0!</v>
      </c>
      <c r="F341" s="1">
        <v>364</v>
      </c>
      <c r="G341" s="7">
        <f>C341/F341*1000</f>
        <v>0</v>
      </c>
      <c r="H341" s="8" t="s">
        <v>431</v>
      </c>
      <c r="I341" s="9" t="s">
        <v>432</v>
      </c>
      <c r="J341" s="10" t="s">
        <v>386</v>
      </c>
    </row>
    <row r="342" spans="1:10" ht="15.75" hidden="1" customHeight="1" x14ac:dyDescent="0.2">
      <c r="A342" s="1" t="s">
        <v>323</v>
      </c>
      <c r="B342" s="1">
        <v>0</v>
      </c>
      <c r="C342" s="1">
        <v>0</v>
      </c>
      <c r="D342" s="1">
        <f>C342-B342</f>
        <v>0</v>
      </c>
      <c r="E342" s="12" t="e">
        <f>C342/B342-100%</f>
        <v>#DIV/0!</v>
      </c>
      <c r="F342" s="1">
        <v>475</v>
      </c>
      <c r="G342" s="7">
        <f>C342/F342*1000</f>
        <v>0</v>
      </c>
      <c r="H342" s="8" t="s">
        <v>431</v>
      </c>
      <c r="I342" s="9" t="s">
        <v>432</v>
      </c>
      <c r="J342" s="10" t="s">
        <v>389</v>
      </c>
    </row>
    <row r="343" spans="1:10" ht="15.75" hidden="1" customHeight="1" x14ac:dyDescent="0.2">
      <c r="A343" s="1" t="s">
        <v>264</v>
      </c>
      <c r="B343" s="1">
        <v>15</v>
      </c>
      <c r="C343" s="1">
        <v>36</v>
      </c>
      <c r="D343" s="1">
        <f>C343-B343</f>
        <v>21</v>
      </c>
      <c r="E343" s="12">
        <f>C343/B343-100%</f>
        <v>1.4</v>
      </c>
      <c r="F343" s="1">
        <v>20468</v>
      </c>
      <c r="G343" s="7">
        <f>C343/F343*1000</f>
        <v>1.7588430721125659</v>
      </c>
      <c r="H343" s="8" t="s">
        <v>419</v>
      </c>
      <c r="I343" s="9" t="s">
        <v>420</v>
      </c>
      <c r="J343" s="10" t="s">
        <v>389</v>
      </c>
    </row>
    <row r="344" spans="1:10" ht="15.75" customHeight="1" x14ac:dyDescent="0.2">
      <c r="E344" s="2"/>
      <c r="G344" s="3"/>
    </row>
    <row r="345" spans="1:10" ht="15.75" customHeight="1" x14ac:dyDescent="0.2">
      <c r="E345" s="2"/>
      <c r="G345" s="3"/>
    </row>
    <row r="346" spans="1:10" ht="15.75" customHeight="1" x14ac:dyDescent="0.2">
      <c r="E346" s="2"/>
      <c r="G346" s="3"/>
    </row>
    <row r="347" spans="1:10" ht="15.75" customHeight="1" x14ac:dyDescent="0.2">
      <c r="E347" s="2"/>
      <c r="G347" s="3"/>
    </row>
    <row r="348" spans="1:10" ht="15.75" customHeight="1" x14ac:dyDescent="0.2">
      <c r="E348" s="2"/>
      <c r="G348" s="3"/>
    </row>
    <row r="349" spans="1:10" ht="15.75" customHeight="1" x14ac:dyDescent="0.2">
      <c r="E349" s="2"/>
      <c r="G349" s="3"/>
    </row>
    <row r="350" spans="1:10" ht="15.75" customHeight="1" x14ac:dyDescent="0.2">
      <c r="E350" s="2"/>
      <c r="G350" s="3"/>
    </row>
    <row r="351" spans="1:10" ht="15.75" customHeight="1" x14ac:dyDescent="0.2">
      <c r="E351" s="2"/>
      <c r="G351" s="3"/>
    </row>
    <row r="352" spans="1:10" ht="15.75" customHeight="1" x14ac:dyDescent="0.2">
      <c r="E352" s="2"/>
      <c r="G352" s="3"/>
    </row>
    <row r="353" spans="5:7" ht="15.75" customHeight="1" x14ac:dyDescent="0.2">
      <c r="E353" s="2"/>
      <c r="G353" s="3"/>
    </row>
    <row r="354" spans="5:7" ht="15.75" customHeight="1" x14ac:dyDescent="0.2">
      <c r="E354" s="2"/>
      <c r="G354" s="3"/>
    </row>
    <row r="355" spans="5:7" ht="15.75" customHeight="1" x14ac:dyDescent="0.2">
      <c r="E355" s="2"/>
      <c r="G355" s="3"/>
    </row>
    <row r="356" spans="5:7" ht="15.75" customHeight="1" x14ac:dyDescent="0.2">
      <c r="E356" s="2"/>
      <c r="G356" s="3"/>
    </row>
    <row r="357" spans="5:7" ht="15.75" customHeight="1" x14ac:dyDescent="0.2">
      <c r="E357" s="2"/>
      <c r="G357" s="3"/>
    </row>
    <row r="358" spans="5:7" ht="15.75" customHeight="1" x14ac:dyDescent="0.2">
      <c r="E358" s="2"/>
      <c r="G358" s="3"/>
    </row>
    <row r="359" spans="5:7" ht="15.75" customHeight="1" x14ac:dyDescent="0.2">
      <c r="E359" s="2"/>
      <c r="G359" s="3"/>
    </row>
    <row r="360" spans="5:7" ht="15.75" customHeight="1" x14ac:dyDescent="0.2">
      <c r="E360" s="2"/>
      <c r="G360" s="3"/>
    </row>
    <row r="361" spans="5:7" ht="15.75" customHeight="1" x14ac:dyDescent="0.2">
      <c r="E361" s="2"/>
      <c r="G361" s="3"/>
    </row>
    <row r="362" spans="5:7" ht="15.75" customHeight="1" x14ac:dyDescent="0.2">
      <c r="E362" s="2"/>
      <c r="G362" s="3"/>
    </row>
    <row r="363" spans="5:7" ht="15.75" customHeight="1" x14ac:dyDescent="0.2">
      <c r="E363" s="2"/>
      <c r="G363" s="3"/>
    </row>
    <row r="364" spans="5:7" ht="15.75" customHeight="1" x14ac:dyDescent="0.2">
      <c r="E364" s="2"/>
      <c r="G364" s="3"/>
    </row>
    <row r="365" spans="5:7" ht="15.75" customHeight="1" x14ac:dyDescent="0.2">
      <c r="E365" s="2"/>
      <c r="G365" s="3"/>
    </row>
    <row r="366" spans="5:7" ht="15.75" customHeight="1" x14ac:dyDescent="0.2">
      <c r="E366" s="2"/>
      <c r="G366" s="3"/>
    </row>
    <row r="367" spans="5:7" ht="15.75" customHeight="1" x14ac:dyDescent="0.2">
      <c r="E367" s="2"/>
      <c r="G367" s="3"/>
    </row>
    <row r="368" spans="5:7" ht="15.75" customHeight="1" x14ac:dyDescent="0.2">
      <c r="E368" s="2"/>
      <c r="G368" s="3"/>
    </row>
    <row r="369" spans="5:7" ht="15.75" customHeight="1" x14ac:dyDescent="0.2">
      <c r="E369" s="2"/>
      <c r="G369" s="3"/>
    </row>
    <row r="370" spans="5:7" ht="15.75" customHeight="1" x14ac:dyDescent="0.2">
      <c r="E370" s="2"/>
      <c r="G370" s="3"/>
    </row>
    <row r="371" spans="5:7" ht="15.75" customHeight="1" x14ac:dyDescent="0.2">
      <c r="E371" s="2"/>
      <c r="G371" s="3"/>
    </row>
    <row r="372" spans="5:7" ht="15.75" customHeight="1" x14ac:dyDescent="0.2">
      <c r="E372" s="2"/>
      <c r="G372" s="3"/>
    </row>
    <row r="373" spans="5:7" ht="15.75" customHeight="1" x14ac:dyDescent="0.2">
      <c r="E373" s="2"/>
      <c r="G373" s="3"/>
    </row>
    <row r="374" spans="5:7" ht="15.75" customHeight="1" x14ac:dyDescent="0.2">
      <c r="E374" s="2"/>
      <c r="G374" s="3"/>
    </row>
    <row r="375" spans="5:7" ht="15.75" customHeight="1" x14ac:dyDescent="0.2">
      <c r="E375" s="2"/>
      <c r="G375" s="3"/>
    </row>
    <row r="376" spans="5:7" ht="15.75" customHeight="1" x14ac:dyDescent="0.2">
      <c r="E376" s="2"/>
      <c r="G376" s="3"/>
    </row>
    <row r="377" spans="5:7" ht="15.75" customHeight="1" x14ac:dyDescent="0.2">
      <c r="E377" s="2"/>
      <c r="G377" s="3"/>
    </row>
    <row r="378" spans="5:7" ht="15.75" customHeight="1" x14ac:dyDescent="0.2">
      <c r="E378" s="2"/>
      <c r="G378" s="3"/>
    </row>
    <row r="379" spans="5:7" ht="15.75" customHeight="1" x14ac:dyDescent="0.2">
      <c r="E379" s="2"/>
      <c r="G379" s="3"/>
    </row>
    <row r="380" spans="5:7" ht="15.75" customHeight="1" x14ac:dyDescent="0.2">
      <c r="E380" s="2"/>
      <c r="G380" s="3"/>
    </row>
    <row r="381" spans="5:7" ht="15.75" customHeight="1" x14ac:dyDescent="0.2">
      <c r="E381" s="2"/>
      <c r="G381" s="3"/>
    </row>
    <row r="382" spans="5:7" ht="15.75" customHeight="1" x14ac:dyDescent="0.2">
      <c r="E382" s="2"/>
      <c r="G382" s="3"/>
    </row>
    <row r="383" spans="5:7" ht="15.75" customHeight="1" x14ac:dyDescent="0.2">
      <c r="E383" s="2"/>
      <c r="G383" s="3"/>
    </row>
    <row r="384" spans="5:7" ht="15.75" customHeight="1" x14ac:dyDescent="0.2">
      <c r="E384" s="2"/>
      <c r="G384" s="3"/>
    </row>
    <row r="385" spans="5:7" ht="15.75" customHeight="1" x14ac:dyDescent="0.2">
      <c r="E385" s="2"/>
      <c r="G385" s="3"/>
    </row>
    <row r="386" spans="5:7" ht="15.75" customHeight="1" x14ac:dyDescent="0.2">
      <c r="E386" s="2"/>
      <c r="G386" s="3"/>
    </row>
    <row r="387" spans="5:7" ht="15.75" customHeight="1" x14ac:dyDescent="0.2">
      <c r="E387" s="2"/>
      <c r="G387" s="3"/>
    </row>
    <row r="388" spans="5:7" ht="15.75" customHeight="1" x14ac:dyDescent="0.2">
      <c r="E388" s="2"/>
      <c r="G388" s="3"/>
    </row>
    <row r="389" spans="5:7" ht="15.75" customHeight="1" x14ac:dyDescent="0.2">
      <c r="E389" s="2"/>
      <c r="G389" s="3"/>
    </row>
    <row r="390" spans="5:7" ht="15.75" customHeight="1" x14ac:dyDescent="0.2">
      <c r="E390" s="2"/>
      <c r="G390" s="3"/>
    </row>
    <row r="391" spans="5:7" ht="15.75" customHeight="1" x14ac:dyDescent="0.2">
      <c r="E391" s="2"/>
      <c r="G391" s="3"/>
    </row>
    <row r="392" spans="5:7" ht="15.75" customHeight="1" x14ac:dyDescent="0.2">
      <c r="E392" s="2"/>
      <c r="G392" s="3"/>
    </row>
    <row r="393" spans="5:7" ht="15.75" customHeight="1" x14ac:dyDescent="0.2">
      <c r="E393" s="2"/>
      <c r="G393" s="3"/>
    </row>
    <row r="394" spans="5:7" ht="15.75" customHeight="1" x14ac:dyDescent="0.2">
      <c r="E394" s="2"/>
      <c r="G394" s="3"/>
    </row>
    <row r="395" spans="5:7" ht="15.75" customHeight="1" x14ac:dyDescent="0.2">
      <c r="E395" s="2"/>
      <c r="G395" s="3"/>
    </row>
    <row r="396" spans="5:7" ht="15.75" customHeight="1" x14ac:dyDescent="0.2">
      <c r="E396" s="2"/>
      <c r="G396" s="3"/>
    </row>
    <row r="397" spans="5:7" ht="15.75" customHeight="1" x14ac:dyDescent="0.2">
      <c r="E397" s="2"/>
      <c r="G397" s="3"/>
    </row>
    <row r="398" spans="5:7" ht="15.75" customHeight="1" x14ac:dyDescent="0.2">
      <c r="E398" s="2"/>
      <c r="G398" s="3"/>
    </row>
    <row r="399" spans="5:7" ht="15.75" customHeight="1" x14ac:dyDescent="0.2">
      <c r="E399" s="2"/>
      <c r="G399" s="3"/>
    </row>
    <row r="400" spans="5:7" ht="15.75" customHeight="1" x14ac:dyDescent="0.2">
      <c r="E400" s="2"/>
      <c r="G400" s="3"/>
    </row>
    <row r="401" spans="5:7" ht="15.75" customHeight="1" x14ac:dyDescent="0.2">
      <c r="E401" s="2"/>
      <c r="G401" s="3"/>
    </row>
    <row r="402" spans="5:7" ht="15.75" customHeight="1" x14ac:dyDescent="0.2">
      <c r="E402" s="2"/>
      <c r="G402" s="3"/>
    </row>
    <row r="403" spans="5:7" ht="15.75" customHeight="1" x14ac:dyDescent="0.2">
      <c r="E403" s="2"/>
      <c r="G403" s="3"/>
    </row>
    <row r="404" spans="5:7" ht="15.75" customHeight="1" x14ac:dyDescent="0.2">
      <c r="E404" s="2"/>
      <c r="G404" s="3"/>
    </row>
    <row r="405" spans="5:7" ht="15.75" customHeight="1" x14ac:dyDescent="0.2">
      <c r="E405" s="2"/>
      <c r="G405" s="3"/>
    </row>
    <row r="406" spans="5:7" ht="15.75" customHeight="1" x14ac:dyDescent="0.2">
      <c r="E406" s="2"/>
      <c r="G406" s="3"/>
    </row>
    <row r="407" spans="5:7" ht="15.75" customHeight="1" x14ac:dyDescent="0.2">
      <c r="E407" s="2"/>
      <c r="G407" s="3"/>
    </row>
    <row r="408" spans="5:7" ht="15.75" customHeight="1" x14ac:dyDescent="0.2">
      <c r="E408" s="2"/>
      <c r="G408" s="3"/>
    </row>
    <row r="409" spans="5:7" ht="15.75" customHeight="1" x14ac:dyDescent="0.2">
      <c r="E409" s="2"/>
      <c r="G409" s="3"/>
    </row>
    <row r="410" spans="5:7" ht="15.75" customHeight="1" x14ac:dyDescent="0.2">
      <c r="E410" s="2"/>
      <c r="G410" s="3"/>
    </row>
    <row r="411" spans="5:7" ht="15.75" customHeight="1" x14ac:dyDescent="0.2">
      <c r="E411" s="2"/>
      <c r="G411" s="3"/>
    </row>
    <row r="412" spans="5:7" ht="15.75" customHeight="1" x14ac:dyDescent="0.2">
      <c r="E412" s="2"/>
      <c r="G412" s="3"/>
    </row>
    <row r="413" spans="5:7" ht="15.75" customHeight="1" x14ac:dyDescent="0.2">
      <c r="E413" s="2"/>
      <c r="G413" s="3"/>
    </row>
    <row r="414" spans="5:7" ht="15.75" customHeight="1" x14ac:dyDescent="0.2">
      <c r="E414" s="2"/>
      <c r="G414" s="3"/>
    </row>
    <row r="415" spans="5:7" ht="15.75" customHeight="1" x14ac:dyDescent="0.2">
      <c r="E415" s="2"/>
      <c r="G415" s="3"/>
    </row>
    <row r="416" spans="5:7" ht="15.75" customHeight="1" x14ac:dyDescent="0.2">
      <c r="E416" s="2"/>
      <c r="G416" s="3"/>
    </row>
    <row r="417" spans="5:7" ht="15.75" customHeight="1" x14ac:dyDescent="0.2">
      <c r="E417" s="2"/>
      <c r="G417" s="3"/>
    </row>
    <row r="418" spans="5:7" ht="15.75" customHeight="1" x14ac:dyDescent="0.2">
      <c r="E418" s="2"/>
      <c r="G418" s="3"/>
    </row>
    <row r="419" spans="5:7" ht="15.75" customHeight="1" x14ac:dyDescent="0.2">
      <c r="E419" s="2"/>
      <c r="G419" s="3"/>
    </row>
    <row r="420" spans="5:7" ht="15.75" customHeight="1" x14ac:dyDescent="0.2">
      <c r="E420" s="2"/>
      <c r="G420" s="3"/>
    </row>
    <row r="421" spans="5:7" ht="15.75" customHeight="1" x14ac:dyDescent="0.2">
      <c r="E421" s="2"/>
      <c r="G421" s="3"/>
    </row>
    <row r="422" spans="5:7" ht="15.75" customHeight="1" x14ac:dyDescent="0.2">
      <c r="E422" s="2"/>
      <c r="G422" s="3"/>
    </row>
    <row r="423" spans="5:7" ht="15.75" customHeight="1" x14ac:dyDescent="0.2">
      <c r="E423" s="2"/>
      <c r="G423" s="3"/>
    </row>
    <row r="424" spans="5:7" ht="15.75" customHeight="1" x14ac:dyDescent="0.2">
      <c r="E424" s="2"/>
      <c r="G424" s="3"/>
    </row>
    <row r="425" spans="5:7" ht="15.75" customHeight="1" x14ac:dyDescent="0.2">
      <c r="E425" s="2"/>
      <c r="G425" s="3"/>
    </row>
    <row r="426" spans="5:7" ht="15.75" customHeight="1" x14ac:dyDescent="0.2">
      <c r="E426" s="2"/>
      <c r="G426" s="3"/>
    </row>
    <row r="427" spans="5:7" ht="15.75" customHeight="1" x14ac:dyDescent="0.2">
      <c r="E427" s="2"/>
      <c r="G427" s="3"/>
    </row>
    <row r="428" spans="5:7" ht="15.75" customHeight="1" x14ac:dyDescent="0.2">
      <c r="E428" s="2"/>
      <c r="G428" s="3"/>
    </row>
    <row r="429" spans="5:7" ht="15.75" customHeight="1" x14ac:dyDescent="0.2">
      <c r="E429" s="2"/>
      <c r="G429" s="3"/>
    </row>
    <row r="430" spans="5:7" ht="15.75" customHeight="1" x14ac:dyDescent="0.2">
      <c r="E430" s="2"/>
      <c r="G430" s="3"/>
    </row>
    <row r="431" spans="5:7" ht="15.75" customHeight="1" x14ac:dyDescent="0.2">
      <c r="E431" s="2"/>
      <c r="G431" s="3"/>
    </row>
    <row r="432" spans="5:7" ht="15.75" customHeight="1" x14ac:dyDescent="0.2">
      <c r="E432" s="2"/>
      <c r="G432" s="3"/>
    </row>
    <row r="433" spans="5:7" ht="15.75" customHeight="1" x14ac:dyDescent="0.2">
      <c r="E433" s="2"/>
      <c r="G433" s="3"/>
    </row>
    <row r="434" spans="5:7" ht="15.75" customHeight="1" x14ac:dyDescent="0.2">
      <c r="E434" s="2"/>
      <c r="G434" s="3"/>
    </row>
    <row r="435" spans="5:7" ht="15.75" customHeight="1" x14ac:dyDescent="0.2">
      <c r="E435" s="2"/>
      <c r="G435" s="3"/>
    </row>
    <row r="436" spans="5:7" ht="15.75" customHeight="1" x14ac:dyDescent="0.2">
      <c r="E436" s="2"/>
      <c r="G436" s="3"/>
    </row>
    <row r="437" spans="5:7" ht="15.75" customHeight="1" x14ac:dyDescent="0.2">
      <c r="E437" s="2"/>
      <c r="G437" s="3"/>
    </row>
    <row r="438" spans="5:7" ht="15.75" customHeight="1" x14ac:dyDescent="0.2">
      <c r="E438" s="2"/>
      <c r="G438" s="3"/>
    </row>
    <row r="439" spans="5:7" ht="15.75" customHeight="1" x14ac:dyDescent="0.2">
      <c r="E439" s="2"/>
      <c r="G439" s="3"/>
    </row>
    <row r="440" spans="5:7" ht="15.75" customHeight="1" x14ac:dyDescent="0.2">
      <c r="E440" s="2"/>
      <c r="G440" s="3"/>
    </row>
    <row r="441" spans="5:7" ht="15.75" customHeight="1" x14ac:dyDescent="0.2">
      <c r="E441" s="2"/>
      <c r="G441" s="3"/>
    </row>
    <row r="442" spans="5:7" ht="15.75" customHeight="1" x14ac:dyDescent="0.2">
      <c r="E442" s="2"/>
      <c r="G442" s="3"/>
    </row>
    <row r="443" spans="5:7" ht="15.75" customHeight="1" x14ac:dyDescent="0.2">
      <c r="E443" s="2"/>
      <c r="G443" s="3"/>
    </row>
    <row r="444" spans="5:7" ht="15.75" customHeight="1" x14ac:dyDescent="0.2">
      <c r="E444" s="2"/>
      <c r="G444" s="3"/>
    </row>
    <row r="445" spans="5:7" ht="15.75" customHeight="1" x14ac:dyDescent="0.2">
      <c r="E445" s="2"/>
      <c r="G445" s="3"/>
    </row>
    <row r="446" spans="5:7" ht="15.75" customHeight="1" x14ac:dyDescent="0.2">
      <c r="E446" s="2"/>
      <c r="G446" s="3"/>
    </row>
    <row r="447" spans="5:7" ht="15.75" customHeight="1" x14ac:dyDescent="0.2">
      <c r="E447" s="2"/>
      <c r="G447" s="3"/>
    </row>
    <row r="448" spans="5:7" ht="15.75" customHeight="1" x14ac:dyDescent="0.2">
      <c r="E448" s="2"/>
      <c r="G448" s="3"/>
    </row>
    <row r="449" spans="5:7" ht="15.75" customHeight="1" x14ac:dyDescent="0.2">
      <c r="E449" s="2"/>
      <c r="G449" s="3"/>
    </row>
    <row r="450" spans="5:7" ht="15.75" customHeight="1" x14ac:dyDescent="0.2">
      <c r="E450" s="2"/>
      <c r="G450" s="3"/>
    </row>
    <row r="451" spans="5:7" ht="15.75" customHeight="1" x14ac:dyDescent="0.2">
      <c r="E451" s="2"/>
      <c r="G451" s="3"/>
    </row>
    <row r="452" spans="5:7" ht="15.75" customHeight="1" x14ac:dyDescent="0.2">
      <c r="E452" s="2"/>
      <c r="G452" s="3"/>
    </row>
    <row r="453" spans="5:7" ht="15.75" customHeight="1" x14ac:dyDescent="0.2">
      <c r="E453" s="2"/>
      <c r="G453" s="3"/>
    </row>
    <row r="454" spans="5:7" ht="15.75" customHeight="1" x14ac:dyDescent="0.2">
      <c r="E454" s="2"/>
      <c r="G454" s="3"/>
    </row>
    <row r="455" spans="5:7" ht="15.75" customHeight="1" x14ac:dyDescent="0.2">
      <c r="E455" s="2"/>
      <c r="G455" s="3"/>
    </row>
    <row r="456" spans="5:7" ht="15.75" customHeight="1" x14ac:dyDescent="0.2">
      <c r="E456" s="2"/>
      <c r="G456" s="3"/>
    </row>
    <row r="457" spans="5:7" ht="15.75" customHeight="1" x14ac:dyDescent="0.2">
      <c r="E457" s="2"/>
      <c r="G457" s="3"/>
    </row>
    <row r="458" spans="5:7" ht="15.75" customHeight="1" x14ac:dyDescent="0.2">
      <c r="E458" s="2"/>
      <c r="G458" s="3"/>
    </row>
    <row r="459" spans="5:7" ht="15.75" customHeight="1" x14ac:dyDescent="0.2">
      <c r="E459" s="2"/>
      <c r="G459" s="3"/>
    </row>
    <row r="460" spans="5:7" ht="15.75" customHeight="1" x14ac:dyDescent="0.2">
      <c r="E460" s="2"/>
      <c r="G460" s="3"/>
    </row>
    <row r="461" spans="5:7" ht="15.75" customHeight="1" x14ac:dyDescent="0.2">
      <c r="E461" s="2"/>
      <c r="G461" s="3"/>
    </row>
    <row r="462" spans="5:7" ht="15.75" customHeight="1" x14ac:dyDescent="0.2">
      <c r="E462" s="2"/>
      <c r="G462" s="3"/>
    </row>
    <row r="463" spans="5:7" ht="15.75" customHeight="1" x14ac:dyDescent="0.2">
      <c r="E463" s="2"/>
      <c r="G463" s="3"/>
    </row>
    <row r="464" spans="5:7" ht="15.75" customHeight="1" x14ac:dyDescent="0.2">
      <c r="E464" s="2"/>
      <c r="G464" s="3"/>
    </row>
    <row r="465" spans="5:7" ht="15.75" customHeight="1" x14ac:dyDescent="0.2">
      <c r="E465" s="2"/>
      <c r="G465" s="3"/>
    </row>
    <row r="466" spans="5:7" ht="15.75" customHeight="1" x14ac:dyDescent="0.2">
      <c r="E466" s="2"/>
      <c r="G466" s="3"/>
    </row>
    <row r="467" spans="5:7" ht="15.75" customHeight="1" x14ac:dyDescent="0.2">
      <c r="E467" s="2"/>
      <c r="G467" s="3"/>
    </row>
    <row r="468" spans="5:7" ht="15.75" customHeight="1" x14ac:dyDescent="0.2">
      <c r="E468" s="2"/>
      <c r="G468" s="3"/>
    </row>
    <row r="469" spans="5:7" ht="15.75" customHeight="1" x14ac:dyDescent="0.2">
      <c r="E469" s="2"/>
      <c r="G469" s="3"/>
    </row>
    <row r="470" spans="5:7" ht="15.75" customHeight="1" x14ac:dyDescent="0.2">
      <c r="E470" s="2"/>
      <c r="G470" s="3"/>
    </row>
    <row r="471" spans="5:7" ht="15.75" customHeight="1" x14ac:dyDescent="0.2">
      <c r="E471" s="2"/>
      <c r="G471" s="3"/>
    </row>
    <row r="472" spans="5:7" ht="15.75" customHeight="1" x14ac:dyDescent="0.2">
      <c r="E472" s="2"/>
      <c r="G472" s="3"/>
    </row>
    <row r="473" spans="5:7" ht="15.75" customHeight="1" x14ac:dyDescent="0.2">
      <c r="E473" s="2"/>
      <c r="G473" s="3"/>
    </row>
    <row r="474" spans="5:7" ht="15.75" customHeight="1" x14ac:dyDescent="0.2">
      <c r="E474" s="2"/>
      <c r="G474" s="3"/>
    </row>
    <row r="475" spans="5:7" ht="15.75" customHeight="1" x14ac:dyDescent="0.2">
      <c r="E475" s="2"/>
      <c r="G475" s="3"/>
    </row>
    <row r="476" spans="5:7" ht="15.75" customHeight="1" x14ac:dyDescent="0.2">
      <c r="E476" s="2"/>
      <c r="G476" s="3"/>
    </row>
    <row r="477" spans="5:7" ht="15.75" customHeight="1" x14ac:dyDescent="0.2">
      <c r="E477" s="2"/>
      <c r="G477" s="3"/>
    </row>
    <row r="478" spans="5:7" ht="15.75" customHeight="1" x14ac:dyDescent="0.2">
      <c r="E478" s="2"/>
      <c r="G478" s="3"/>
    </row>
    <row r="479" spans="5:7" ht="15.75" customHeight="1" x14ac:dyDescent="0.2">
      <c r="E479" s="2"/>
      <c r="G479" s="3"/>
    </row>
    <row r="480" spans="5:7" ht="15.75" customHeight="1" x14ac:dyDescent="0.2">
      <c r="E480" s="2"/>
      <c r="G480" s="3"/>
    </row>
    <row r="481" spans="5:7" ht="15.75" customHeight="1" x14ac:dyDescent="0.2">
      <c r="E481" s="2"/>
      <c r="G481" s="3"/>
    </row>
    <row r="482" spans="5:7" ht="15.75" customHeight="1" x14ac:dyDescent="0.2">
      <c r="E482" s="2"/>
      <c r="G482" s="3"/>
    </row>
    <row r="483" spans="5:7" ht="15.75" customHeight="1" x14ac:dyDescent="0.2">
      <c r="E483" s="2"/>
      <c r="G483" s="3"/>
    </row>
    <row r="484" spans="5:7" ht="15.75" customHeight="1" x14ac:dyDescent="0.2">
      <c r="E484" s="2"/>
      <c r="G484" s="3"/>
    </row>
    <row r="485" spans="5:7" ht="15.75" customHeight="1" x14ac:dyDescent="0.2">
      <c r="E485" s="2"/>
      <c r="G485" s="3"/>
    </row>
    <row r="486" spans="5:7" ht="15.75" customHeight="1" x14ac:dyDescent="0.2">
      <c r="E486" s="2"/>
      <c r="G486" s="3"/>
    </row>
    <row r="487" spans="5:7" ht="15.75" customHeight="1" x14ac:dyDescent="0.2">
      <c r="E487" s="2"/>
      <c r="G487" s="3"/>
    </row>
    <row r="488" spans="5:7" ht="15.75" customHeight="1" x14ac:dyDescent="0.2">
      <c r="E488" s="2"/>
      <c r="G488" s="3"/>
    </row>
    <row r="489" spans="5:7" ht="15.75" customHeight="1" x14ac:dyDescent="0.2">
      <c r="E489" s="2"/>
      <c r="G489" s="3"/>
    </row>
    <row r="490" spans="5:7" ht="15.75" customHeight="1" x14ac:dyDescent="0.2">
      <c r="E490" s="2"/>
      <c r="G490" s="3"/>
    </row>
    <row r="491" spans="5:7" ht="15.75" customHeight="1" x14ac:dyDescent="0.2">
      <c r="E491" s="2"/>
      <c r="G491" s="3"/>
    </row>
    <row r="492" spans="5:7" ht="15.75" customHeight="1" x14ac:dyDescent="0.2">
      <c r="E492" s="2"/>
      <c r="G492" s="3"/>
    </row>
    <row r="493" spans="5:7" ht="15.75" customHeight="1" x14ac:dyDescent="0.2">
      <c r="E493" s="2"/>
      <c r="G493" s="3"/>
    </row>
    <row r="494" spans="5:7" ht="15.75" customHeight="1" x14ac:dyDescent="0.2">
      <c r="E494" s="2"/>
      <c r="G494" s="3"/>
    </row>
    <row r="495" spans="5:7" ht="15.75" customHeight="1" x14ac:dyDescent="0.2">
      <c r="E495" s="2"/>
      <c r="G495" s="3"/>
    </row>
    <row r="496" spans="5:7" ht="15.75" customHeight="1" x14ac:dyDescent="0.2">
      <c r="E496" s="2"/>
      <c r="G496" s="3"/>
    </row>
    <row r="497" spans="5:7" ht="15.75" customHeight="1" x14ac:dyDescent="0.2">
      <c r="E497" s="2"/>
      <c r="G497" s="3"/>
    </row>
    <row r="498" spans="5:7" ht="15.75" customHeight="1" x14ac:dyDescent="0.2">
      <c r="E498" s="2"/>
      <c r="G498" s="3"/>
    </row>
    <row r="499" spans="5:7" ht="15.75" customHeight="1" x14ac:dyDescent="0.2">
      <c r="E499" s="2"/>
      <c r="G499" s="3"/>
    </row>
    <row r="500" spans="5:7" ht="15.75" customHeight="1" x14ac:dyDescent="0.2">
      <c r="E500" s="2"/>
      <c r="G500" s="3"/>
    </row>
    <row r="501" spans="5:7" ht="15.75" customHeight="1" x14ac:dyDescent="0.2">
      <c r="E501" s="2"/>
      <c r="G501" s="3"/>
    </row>
    <row r="502" spans="5:7" ht="15.75" customHeight="1" x14ac:dyDescent="0.2">
      <c r="E502" s="2"/>
      <c r="G502" s="3"/>
    </row>
    <row r="503" spans="5:7" ht="15.75" customHeight="1" x14ac:dyDescent="0.2">
      <c r="E503" s="2"/>
      <c r="G503" s="3"/>
    </row>
    <row r="504" spans="5:7" ht="15.75" customHeight="1" x14ac:dyDescent="0.2">
      <c r="E504" s="2"/>
      <c r="G504" s="3"/>
    </row>
    <row r="505" spans="5:7" ht="15.75" customHeight="1" x14ac:dyDescent="0.2">
      <c r="E505" s="2"/>
      <c r="G505" s="3"/>
    </row>
    <row r="506" spans="5:7" ht="15.75" customHeight="1" x14ac:dyDescent="0.2">
      <c r="E506" s="2"/>
      <c r="G506" s="3"/>
    </row>
    <row r="507" spans="5:7" ht="15.75" customHeight="1" x14ac:dyDescent="0.2">
      <c r="E507" s="2"/>
      <c r="G507" s="3"/>
    </row>
    <row r="508" spans="5:7" ht="15.75" customHeight="1" x14ac:dyDescent="0.2">
      <c r="E508" s="2"/>
      <c r="G508" s="3"/>
    </row>
    <row r="509" spans="5:7" ht="15.75" customHeight="1" x14ac:dyDescent="0.2">
      <c r="E509" s="2"/>
      <c r="G509" s="3"/>
    </row>
    <row r="510" spans="5:7" ht="15.75" customHeight="1" x14ac:dyDescent="0.2">
      <c r="E510" s="2"/>
      <c r="G510" s="3"/>
    </row>
    <row r="511" spans="5:7" ht="15.75" customHeight="1" x14ac:dyDescent="0.2">
      <c r="E511" s="2"/>
      <c r="G511" s="3"/>
    </row>
    <row r="512" spans="5:7" ht="15.75" customHeight="1" x14ac:dyDescent="0.2">
      <c r="E512" s="2"/>
      <c r="G512" s="3"/>
    </row>
    <row r="513" spans="5:7" ht="15.75" customHeight="1" x14ac:dyDescent="0.2">
      <c r="E513" s="2"/>
      <c r="G513" s="3"/>
    </row>
    <row r="514" spans="5:7" ht="15.75" customHeight="1" x14ac:dyDescent="0.2">
      <c r="E514" s="2"/>
      <c r="G514" s="3"/>
    </row>
    <row r="515" spans="5:7" ht="15.75" customHeight="1" x14ac:dyDescent="0.2">
      <c r="E515" s="2"/>
      <c r="G515" s="3"/>
    </row>
    <row r="516" spans="5:7" ht="15.75" customHeight="1" x14ac:dyDescent="0.2">
      <c r="E516" s="2"/>
      <c r="G516" s="3"/>
    </row>
    <row r="517" spans="5:7" ht="15.75" customHeight="1" x14ac:dyDescent="0.2">
      <c r="E517" s="2"/>
      <c r="G517" s="3"/>
    </row>
    <row r="518" spans="5:7" ht="15.75" customHeight="1" x14ac:dyDescent="0.2">
      <c r="E518" s="2"/>
      <c r="G518" s="3"/>
    </row>
    <row r="519" spans="5:7" ht="15.75" customHeight="1" x14ac:dyDescent="0.2">
      <c r="E519" s="2"/>
      <c r="G519" s="3"/>
    </row>
    <row r="520" spans="5:7" ht="15.75" customHeight="1" x14ac:dyDescent="0.2">
      <c r="E520" s="2"/>
      <c r="G520" s="3"/>
    </row>
    <row r="521" spans="5:7" ht="15.75" customHeight="1" x14ac:dyDescent="0.2">
      <c r="E521" s="2"/>
      <c r="G521" s="3"/>
    </row>
    <row r="522" spans="5:7" ht="15.75" customHeight="1" x14ac:dyDescent="0.2">
      <c r="E522" s="2"/>
      <c r="G522" s="3"/>
    </row>
    <row r="523" spans="5:7" ht="15.75" customHeight="1" x14ac:dyDescent="0.2">
      <c r="E523" s="2"/>
      <c r="G523" s="3"/>
    </row>
    <row r="524" spans="5:7" ht="15.75" customHeight="1" x14ac:dyDescent="0.2">
      <c r="E524" s="2"/>
      <c r="G524" s="3"/>
    </row>
    <row r="525" spans="5:7" ht="15.75" customHeight="1" x14ac:dyDescent="0.2">
      <c r="E525" s="2"/>
      <c r="G525" s="3"/>
    </row>
    <row r="526" spans="5:7" ht="15.75" customHeight="1" x14ac:dyDescent="0.2">
      <c r="E526" s="2"/>
      <c r="G526" s="3"/>
    </row>
    <row r="527" spans="5:7" ht="15.75" customHeight="1" x14ac:dyDescent="0.2">
      <c r="E527" s="2"/>
      <c r="G527" s="3"/>
    </row>
    <row r="528" spans="5:7" ht="15.75" customHeight="1" x14ac:dyDescent="0.2">
      <c r="E528" s="2"/>
      <c r="G528" s="3"/>
    </row>
    <row r="529" spans="5:7" ht="15.75" customHeight="1" x14ac:dyDescent="0.2">
      <c r="E529" s="2"/>
      <c r="G529" s="3"/>
    </row>
    <row r="530" spans="5:7" ht="15.75" customHeight="1" x14ac:dyDescent="0.2">
      <c r="E530" s="2"/>
      <c r="G530" s="3"/>
    </row>
    <row r="531" spans="5:7" ht="15.75" customHeight="1" x14ac:dyDescent="0.2">
      <c r="E531" s="2"/>
      <c r="G531" s="3"/>
    </row>
    <row r="532" spans="5:7" ht="15.75" customHeight="1" x14ac:dyDescent="0.2">
      <c r="E532" s="2"/>
      <c r="G532" s="3"/>
    </row>
    <row r="533" spans="5:7" ht="15.75" customHeight="1" x14ac:dyDescent="0.2">
      <c r="E533" s="2"/>
      <c r="G533" s="3"/>
    </row>
    <row r="534" spans="5:7" ht="15.75" customHeight="1" x14ac:dyDescent="0.2">
      <c r="E534" s="2"/>
      <c r="G534" s="3"/>
    </row>
    <row r="535" spans="5:7" ht="15.75" customHeight="1" x14ac:dyDescent="0.2">
      <c r="E535" s="2"/>
      <c r="G535" s="3"/>
    </row>
    <row r="536" spans="5:7" ht="15.75" customHeight="1" x14ac:dyDescent="0.2">
      <c r="E536" s="2"/>
      <c r="G536" s="3"/>
    </row>
    <row r="537" spans="5:7" ht="15.75" customHeight="1" x14ac:dyDescent="0.2">
      <c r="E537" s="2"/>
      <c r="G537" s="3"/>
    </row>
    <row r="538" spans="5:7" ht="15.75" customHeight="1" x14ac:dyDescent="0.2">
      <c r="E538" s="2"/>
      <c r="G538" s="3"/>
    </row>
    <row r="539" spans="5:7" ht="15.75" customHeight="1" x14ac:dyDescent="0.2">
      <c r="E539" s="2"/>
      <c r="G539" s="3"/>
    </row>
    <row r="540" spans="5:7" ht="15.75" customHeight="1" x14ac:dyDescent="0.2">
      <c r="E540" s="2"/>
      <c r="G540" s="3"/>
    </row>
    <row r="541" spans="5:7" ht="15.75" customHeight="1" x14ac:dyDescent="0.2">
      <c r="E541" s="2"/>
      <c r="G541" s="3"/>
    </row>
    <row r="542" spans="5:7" ht="15.75" customHeight="1" x14ac:dyDescent="0.2">
      <c r="E542" s="2"/>
      <c r="G542" s="3"/>
    </row>
    <row r="543" spans="5:7" ht="15.75" customHeight="1" x14ac:dyDescent="0.2">
      <c r="E543" s="2"/>
      <c r="G543" s="3"/>
    </row>
    <row r="544" spans="5:7" ht="15.75" customHeight="1" x14ac:dyDescent="0.2">
      <c r="E544" s="2"/>
      <c r="G544" s="3"/>
    </row>
    <row r="545" spans="5:7" ht="15.75" customHeight="1" x14ac:dyDescent="0.2">
      <c r="E545" s="2"/>
      <c r="G545" s="3"/>
    </row>
    <row r="546" spans="5:7" ht="15.75" customHeight="1" x14ac:dyDescent="0.2">
      <c r="E546" s="2"/>
      <c r="G546" s="3"/>
    </row>
    <row r="547" spans="5:7" ht="15.75" customHeight="1" x14ac:dyDescent="0.2">
      <c r="E547" s="2"/>
      <c r="G547" s="3"/>
    </row>
    <row r="548" spans="5:7" ht="15.75" customHeight="1" x14ac:dyDescent="0.2">
      <c r="E548" s="2"/>
      <c r="G548" s="3"/>
    </row>
    <row r="549" spans="5:7" ht="15.75" customHeight="1" x14ac:dyDescent="0.2">
      <c r="E549" s="2"/>
      <c r="G549" s="3"/>
    </row>
    <row r="550" spans="5:7" ht="15.75" customHeight="1" x14ac:dyDescent="0.2">
      <c r="E550" s="2"/>
      <c r="G550" s="3"/>
    </row>
    <row r="551" spans="5:7" ht="15.75" customHeight="1" x14ac:dyDescent="0.2">
      <c r="E551" s="2"/>
      <c r="G551" s="3"/>
    </row>
    <row r="552" spans="5:7" ht="15.75" customHeight="1" x14ac:dyDescent="0.2">
      <c r="E552" s="2"/>
      <c r="G552" s="3"/>
    </row>
    <row r="553" spans="5:7" ht="15.75" customHeight="1" x14ac:dyDescent="0.2">
      <c r="E553" s="2"/>
      <c r="G553" s="3"/>
    </row>
    <row r="554" spans="5:7" ht="15.75" customHeight="1" x14ac:dyDescent="0.2">
      <c r="E554" s="2"/>
      <c r="G554" s="3"/>
    </row>
    <row r="555" spans="5:7" ht="15.75" customHeight="1" x14ac:dyDescent="0.2">
      <c r="E555" s="2"/>
      <c r="G555" s="3"/>
    </row>
    <row r="556" spans="5:7" ht="15.75" customHeight="1" x14ac:dyDescent="0.2">
      <c r="E556" s="2"/>
      <c r="G556" s="3"/>
    </row>
    <row r="557" spans="5:7" ht="15.75" customHeight="1" x14ac:dyDescent="0.2">
      <c r="E557" s="2"/>
      <c r="G557" s="3"/>
    </row>
    <row r="558" spans="5:7" ht="15.75" customHeight="1" x14ac:dyDescent="0.2">
      <c r="E558" s="2"/>
      <c r="G558" s="3"/>
    </row>
    <row r="559" spans="5:7" ht="15.75" customHeight="1" x14ac:dyDescent="0.2">
      <c r="E559" s="2"/>
      <c r="G559" s="3"/>
    </row>
    <row r="560" spans="5:7" ht="15.75" customHeight="1" x14ac:dyDescent="0.2">
      <c r="E560" s="2"/>
      <c r="G560" s="3"/>
    </row>
    <row r="561" spans="5:7" ht="15.75" customHeight="1" x14ac:dyDescent="0.2">
      <c r="E561" s="2"/>
      <c r="G561" s="3"/>
    </row>
    <row r="562" spans="5:7" ht="15.75" customHeight="1" x14ac:dyDescent="0.2">
      <c r="E562" s="2"/>
      <c r="G562" s="3"/>
    </row>
    <row r="563" spans="5:7" ht="15.75" customHeight="1" x14ac:dyDescent="0.2">
      <c r="E563" s="2"/>
      <c r="G563" s="3"/>
    </row>
    <row r="564" spans="5:7" ht="15.75" customHeight="1" x14ac:dyDescent="0.2">
      <c r="E564" s="2"/>
      <c r="G564" s="3"/>
    </row>
    <row r="565" spans="5:7" ht="15.75" customHeight="1" x14ac:dyDescent="0.2">
      <c r="E565" s="2"/>
      <c r="G565" s="3"/>
    </row>
    <row r="566" spans="5:7" ht="15.75" customHeight="1" x14ac:dyDescent="0.2">
      <c r="E566" s="2"/>
      <c r="G566" s="3"/>
    </row>
    <row r="567" spans="5:7" ht="15.75" customHeight="1" x14ac:dyDescent="0.2">
      <c r="E567" s="2"/>
      <c r="G567" s="3"/>
    </row>
    <row r="568" spans="5:7" ht="15.75" customHeight="1" x14ac:dyDescent="0.2">
      <c r="E568" s="2"/>
      <c r="G568" s="3"/>
    </row>
    <row r="569" spans="5:7" ht="15.75" customHeight="1" x14ac:dyDescent="0.2">
      <c r="E569" s="2"/>
      <c r="G569" s="3"/>
    </row>
    <row r="570" spans="5:7" ht="15.75" customHeight="1" x14ac:dyDescent="0.2">
      <c r="E570" s="2"/>
      <c r="G570" s="3"/>
    </row>
    <row r="571" spans="5:7" ht="15.75" customHeight="1" x14ac:dyDescent="0.2">
      <c r="E571" s="2"/>
      <c r="G571" s="3"/>
    </row>
    <row r="572" spans="5:7" ht="15.75" customHeight="1" x14ac:dyDescent="0.2">
      <c r="E572" s="2"/>
      <c r="G572" s="3"/>
    </row>
    <row r="573" spans="5:7" ht="15.75" customHeight="1" x14ac:dyDescent="0.2">
      <c r="E573" s="2"/>
      <c r="G573" s="3"/>
    </row>
    <row r="574" spans="5:7" ht="15.75" customHeight="1" x14ac:dyDescent="0.2">
      <c r="E574" s="2"/>
      <c r="G574" s="3"/>
    </row>
    <row r="575" spans="5:7" ht="15.75" customHeight="1" x14ac:dyDescent="0.2">
      <c r="E575" s="2"/>
      <c r="G575" s="3"/>
    </row>
    <row r="576" spans="5:7" ht="15.75" customHeight="1" x14ac:dyDescent="0.2">
      <c r="E576" s="2"/>
      <c r="G576" s="3"/>
    </row>
    <row r="577" spans="5:7" ht="15.75" customHeight="1" x14ac:dyDescent="0.2">
      <c r="E577" s="2"/>
      <c r="G577" s="3"/>
    </row>
    <row r="578" spans="5:7" ht="15.75" customHeight="1" x14ac:dyDescent="0.2">
      <c r="E578" s="2"/>
      <c r="G578" s="3"/>
    </row>
    <row r="579" spans="5:7" ht="15.75" customHeight="1" x14ac:dyDescent="0.2">
      <c r="E579" s="2"/>
      <c r="G579" s="3"/>
    </row>
    <row r="580" spans="5:7" ht="15.75" customHeight="1" x14ac:dyDescent="0.2">
      <c r="E580" s="2"/>
      <c r="G580" s="3"/>
    </row>
    <row r="581" spans="5:7" ht="15.75" customHeight="1" x14ac:dyDescent="0.2">
      <c r="E581" s="2"/>
      <c r="G581" s="3"/>
    </row>
    <row r="582" spans="5:7" ht="15.75" customHeight="1" x14ac:dyDescent="0.2">
      <c r="E582" s="2"/>
      <c r="G582" s="3"/>
    </row>
    <row r="583" spans="5:7" ht="15.75" customHeight="1" x14ac:dyDescent="0.2">
      <c r="E583" s="2"/>
      <c r="G583" s="3"/>
    </row>
    <row r="584" spans="5:7" ht="15.75" customHeight="1" x14ac:dyDescent="0.2">
      <c r="E584" s="2"/>
      <c r="G584" s="3"/>
    </row>
    <row r="585" spans="5:7" ht="15.75" customHeight="1" x14ac:dyDescent="0.2">
      <c r="E585" s="2"/>
      <c r="G585" s="3"/>
    </row>
    <row r="586" spans="5:7" ht="15.75" customHeight="1" x14ac:dyDescent="0.2">
      <c r="E586" s="2"/>
      <c r="G586" s="3"/>
    </row>
    <row r="587" spans="5:7" ht="15.75" customHeight="1" x14ac:dyDescent="0.2">
      <c r="E587" s="2"/>
      <c r="G587" s="3"/>
    </row>
    <row r="588" spans="5:7" ht="15.75" customHeight="1" x14ac:dyDescent="0.2">
      <c r="E588" s="2"/>
      <c r="G588" s="3"/>
    </row>
    <row r="589" spans="5:7" ht="15.75" customHeight="1" x14ac:dyDescent="0.2">
      <c r="E589" s="2"/>
      <c r="G589" s="3"/>
    </row>
    <row r="590" spans="5:7" ht="15.75" customHeight="1" x14ac:dyDescent="0.2">
      <c r="E590" s="2"/>
      <c r="G590" s="3"/>
    </row>
    <row r="591" spans="5:7" ht="15.75" customHeight="1" x14ac:dyDescent="0.2">
      <c r="E591" s="2"/>
      <c r="G591" s="3"/>
    </row>
    <row r="592" spans="5:7" ht="15.75" customHeight="1" x14ac:dyDescent="0.2">
      <c r="E592" s="2"/>
      <c r="G592" s="3"/>
    </row>
    <row r="593" spans="5:7" ht="15.75" customHeight="1" x14ac:dyDescent="0.2">
      <c r="E593" s="2"/>
      <c r="G593" s="3"/>
    </row>
    <row r="594" spans="5:7" ht="15.75" customHeight="1" x14ac:dyDescent="0.2">
      <c r="E594" s="2"/>
      <c r="G594" s="3"/>
    </row>
    <row r="595" spans="5:7" ht="15.75" customHeight="1" x14ac:dyDescent="0.2">
      <c r="E595" s="2"/>
      <c r="G595" s="3"/>
    </row>
    <row r="596" spans="5:7" ht="15.75" customHeight="1" x14ac:dyDescent="0.2">
      <c r="E596" s="2"/>
      <c r="G596" s="3"/>
    </row>
    <row r="597" spans="5:7" ht="15.75" customHeight="1" x14ac:dyDescent="0.2">
      <c r="E597" s="2"/>
      <c r="G597" s="3"/>
    </row>
    <row r="598" spans="5:7" ht="15.75" customHeight="1" x14ac:dyDescent="0.2">
      <c r="E598" s="2"/>
      <c r="G598" s="3"/>
    </row>
    <row r="599" spans="5:7" ht="15.75" customHeight="1" x14ac:dyDescent="0.2">
      <c r="E599" s="2"/>
      <c r="G599" s="3"/>
    </row>
    <row r="600" spans="5:7" ht="15.75" customHeight="1" x14ac:dyDescent="0.2">
      <c r="E600" s="2"/>
      <c r="G600" s="3"/>
    </row>
    <row r="601" spans="5:7" ht="15.75" customHeight="1" x14ac:dyDescent="0.2">
      <c r="E601" s="2"/>
      <c r="G601" s="3"/>
    </row>
    <row r="602" spans="5:7" ht="15.75" customHeight="1" x14ac:dyDescent="0.2">
      <c r="E602" s="2"/>
      <c r="G602" s="3"/>
    </row>
    <row r="603" spans="5:7" ht="15.75" customHeight="1" x14ac:dyDescent="0.2">
      <c r="E603" s="2"/>
      <c r="G603" s="3"/>
    </row>
    <row r="604" spans="5:7" ht="15.75" customHeight="1" x14ac:dyDescent="0.2">
      <c r="E604" s="2"/>
      <c r="G604" s="3"/>
    </row>
    <row r="605" spans="5:7" ht="15.75" customHeight="1" x14ac:dyDescent="0.2">
      <c r="E605" s="2"/>
      <c r="G605" s="3"/>
    </row>
    <row r="606" spans="5:7" ht="15.75" customHeight="1" x14ac:dyDescent="0.2">
      <c r="E606" s="2"/>
      <c r="G606" s="3"/>
    </row>
    <row r="607" spans="5:7" ht="15.75" customHeight="1" x14ac:dyDescent="0.2">
      <c r="E607" s="2"/>
      <c r="G607" s="3"/>
    </row>
    <row r="608" spans="5:7" ht="15.75" customHeight="1" x14ac:dyDescent="0.2">
      <c r="E608" s="2"/>
      <c r="G608" s="3"/>
    </row>
    <row r="609" spans="5:7" ht="15.75" customHeight="1" x14ac:dyDescent="0.2">
      <c r="E609" s="2"/>
      <c r="G609" s="3"/>
    </row>
    <row r="610" spans="5:7" ht="15.75" customHeight="1" x14ac:dyDescent="0.2">
      <c r="E610" s="2"/>
      <c r="G610" s="3"/>
    </row>
    <row r="611" spans="5:7" ht="15.75" customHeight="1" x14ac:dyDescent="0.2">
      <c r="E611" s="2"/>
      <c r="G611" s="3"/>
    </row>
    <row r="612" spans="5:7" ht="15.75" customHeight="1" x14ac:dyDescent="0.2">
      <c r="E612" s="2"/>
      <c r="G612" s="3"/>
    </row>
    <row r="613" spans="5:7" ht="15.75" customHeight="1" x14ac:dyDescent="0.2">
      <c r="E613" s="2"/>
      <c r="G613" s="3"/>
    </row>
    <row r="614" spans="5:7" ht="15.75" customHeight="1" x14ac:dyDescent="0.2">
      <c r="E614" s="2"/>
      <c r="G614" s="3"/>
    </row>
    <row r="615" spans="5:7" ht="15.75" customHeight="1" x14ac:dyDescent="0.2">
      <c r="E615" s="2"/>
      <c r="G615" s="3"/>
    </row>
    <row r="616" spans="5:7" ht="15.75" customHeight="1" x14ac:dyDescent="0.2">
      <c r="E616" s="2"/>
      <c r="G616" s="3"/>
    </row>
    <row r="617" spans="5:7" ht="15.75" customHeight="1" x14ac:dyDescent="0.2">
      <c r="E617" s="2"/>
      <c r="G617" s="3"/>
    </row>
    <row r="618" spans="5:7" ht="15.75" customHeight="1" x14ac:dyDescent="0.2">
      <c r="E618" s="2"/>
      <c r="G618" s="3"/>
    </row>
    <row r="619" spans="5:7" ht="15.75" customHeight="1" x14ac:dyDescent="0.2">
      <c r="E619" s="2"/>
      <c r="G619" s="3"/>
    </row>
    <row r="620" spans="5:7" ht="15.75" customHeight="1" x14ac:dyDescent="0.2">
      <c r="E620" s="2"/>
      <c r="G620" s="3"/>
    </row>
    <row r="621" spans="5:7" ht="15.75" customHeight="1" x14ac:dyDescent="0.2">
      <c r="E621" s="2"/>
      <c r="G621" s="3"/>
    </row>
    <row r="622" spans="5:7" ht="15.75" customHeight="1" x14ac:dyDescent="0.2">
      <c r="E622" s="2"/>
      <c r="G622" s="3"/>
    </row>
    <row r="623" spans="5:7" ht="15.75" customHeight="1" x14ac:dyDescent="0.2">
      <c r="E623" s="2"/>
      <c r="G623" s="3"/>
    </row>
    <row r="624" spans="5:7" ht="15.75" customHeight="1" x14ac:dyDescent="0.2">
      <c r="E624" s="2"/>
      <c r="G624" s="3"/>
    </row>
    <row r="625" spans="5:7" ht="15.75" customHeight="1" x14ac:dyDescent="0.2">
      <c r="E625" s="2"/>
      <c r="G625" s="3"/>
    </row>
    <row r="626" spans="5:7" ht="15.75" customHeight="1" x14ac:dyDescent="0.2">
      <c r="E626" s="2"/>
      <c r="G626" s="3"/>
    </row>
    <row r="627" spans="5:7" ht="15.75" customHeight="1" x14ac:dyDescent="0.2">
      <c r="E627" s="2"/>
      <c r="G627" s="3"/>
    </row>
    <row r="628" spans="5:7" ht="15.75" customHeight="1" x14ac:dyDescent="0.2">
      <c r="E628" s="2"/>
      <c r="G628" s="3"/>
    </row>
    <row r="629" spans="5:7" ht="15.75" customHeight="1" x14ac:dyDescent="0.2">
      <c r="E629" s="2"/>
      <c r="G629" s="3"/>
    </row>
    <row r="630" spans="5:7" ht="15.75" customHeight="1" x14ac:dyDescent="0.2">
      <c r="E630" s="2"/>
      <c r="G630" s="3"/>
    </row>
    <row r="631" spans="5:7" ht="15.75" customHeight="1" x14ac:dyDescent="0.2">
      <c r="E631" s="2"/>
      <c r="G631" s="3"/>
    </row>
    <row r="632" spans="5:7" ht="15.75" customHeight="1" x14ac:dyDescent="0.2">
      <c r="E632" s="2"/>
      <c r="G632" s="3"/>
    </row>
    <row r="633" spans="5:7" ht="15.75" customHeight="1" x14ac:dyDescent="0.2">
      <c r="E633" s="2"/>
      <c r="G633" s="3"/>
    </row>
    <row r="634" spans="5:7" ht="15.75" customHeight="1" x14ac:dyDescent="0.2">
      <c r="E634" s="2"/>
      <c r="G634" s="3"/>
    </row>
    <row r="635" spans="5:7" ht="15.75" customHeight="1" x14ac:dyDescent="0.2">
      <c r="E635" s="2"/>
      <c r="G635" s="3"/>
    </row>
    <row r="636" spans="5:7" ht="15.75" customHeight="1" x14ac:dyDescent="0.2">
      <c r="E636" s="2"/>
      <c r="G636" s="3"/>
    </row>
    <row r="637" spans="5:7" ht="15.75" customHeight="1" x14ac:dyDescent="0.2">
      <c r="E637" s="2"/>
      <c r="G637" s="3"/>
    </row>
    <row r="638" spans="5:7" ht="15.75" customHeight="1" x14ac:dyDescent="0.2">
      <c r="E638" s="2"/>
      <c r="G638" s="3"/>
    </row>
    <row r="639" spans="5:7" ht="15.75" customHeight="1" x14ac:dyDescent="0.2">
      <c r="E639" s="2"/>
      <c r="G639" s="3"/>
    </row>
    <row r="640" spans="5:7" ht="15.75" customHeight="1" x14ac:dyDescent="0.2">
      <c r="E640" s="2"/>
      <c r="G640" s="3"/>
    </row>
    <row r="641" spans="5:7" ht="15.75" customHeight="1" x14ac:dyDescent="0.2">
      <c r="E641" s="2"/>
      <c r="G641" s="3"/>
    </row>
    <row r="642" spans="5:7" ht="15.75" customHeight="1" x14ac:dyDescent="0.2">
      <c r="E642" s="2"/>
      <c r="G642" s="3"/>
    </row>
    <row r="643" spans="5:7" ht="15.75" customHeight="1" x14ac:dyDescent="0.2">
      <c r="E643" s="2"/>
      <c r="G643" s="3"/>
    </row>
    <row r="644" spans="5:7" ht="15.75" customHeight="1" x14ac:dyDescent="0.2">
      <c r="E644" s="2"/>
      <c r="G644" s="3"/>
    </row>
    <row r="645" spans="5:7" ht="15.75" customHeight="1" x14ac:dyDescent="0.2">
      <c r="E645" s="2"/>
      <c r="G645" s="3"/>
    </row>
    <row r="646" spans="5:7" ht="15.75" customHeight="1" x14ac:dyDescent="0.2">
      <c r="E646" s="2"/>
      <c r="G646" s="3"/>
    </row>
    <row r="647" spans="5:7" ht="15.75" customHeight="1" x14ac:dyDescent="0.2">
      <c r="E647" s="2"/>
      <c r="G647" s="3"/>
    </row>
    <row r="648" spans="5:7" ht="15.75" customHeight="1" x14ac:dyDescent="0.2">
      <c r="E648" s="2"/>
      <c r="G648" s="3"/>
    </row>
    <row r="649" spans="5:7" ht="15.75" customHeight="1" x14ac:dyDescent="0.2">
      <c r="E649" s="2"/>
      <c r="G649" s="3"/>
    </row>
    <row r="650" spans="5:7" ht="15.75" customHeight="1" x14ac:dyDescent="0.2">
      <c r="E650" s="2"/>
      <c r="G650" s="3"/>
    </row>
    <row r="651" spans="5:7" ht="15.75" customHeight="1" x14ac:dyDescent="0.2">
      <c r="E651" s="2"/>
      <c r="G651" s="3"/>
    </row>
    <row r="652" spans="5:7" ht="15.75" customHeight="1" x14ac:dyDescent="0.2">
      <c r="E652" s="2"/>
      <c r="G652" s="3"/>
    </row>
    <row r="653" spans="5:7" ht="15.75" customHeight="1" x14ac:dyDescent="0.2">
      <c r="E653" s="2"/>
      <c r="G653" s="3"/>
    </row>
    <row r="654" spans="5:7" ht="15.75" customHeight="1" x14ac:dyDescent="0.2">
      <c r="E654" s="2"/>
      <c r="G654" s="3"/>
    </row>
    <row r="655" spans="5:7" ht="15.75" customHeight="1" x14ac:dyDescent="0.2">
      <c r="E655" s="2"/>
      <c r="G655" s="3"/>
    </row>
    <row r="656" spans="5:7" ht="15.75" customHeight="1" x14ac:dyDescent="0.2">
      <c r="E656" s="2"/>
      <c r="G656" s="3"/>
    </row>
    <row r="657" spans="5:7" ht="15.75" customHeight="1" x14ac:dyDescent="0.2">
      <c r="E657" s="2"/>
      <c r="G657" s="3"/>
    </row>
    <row r="658" spans="5:7" ht="15.75" customHeight="1" x14ac:dyDescent="0.2">
      <c r="E658" s="2"/>
      <c r="G658" s="3"/>
    </row>
    <row r="659" spans="5:7" ht="15.75" customHeight="1" x14ac:dyDescent="0.2">
      <c r="E659" s="2"/>
      <c r="G659" s="3"/>
    </row>
    <row r="660" spans="5:7" ht="15.75" customHeight="1" x14ac:dyDescent="0.2">
      <c r="E660" s="2"/>
      <c r="G660" s="3"/>
    </row>
    <row r="661" spans="5:7" ht="15.75" customHeight="1" x14ac:dyDescent="0.2">
      <c r="E661" s="2"/>
      <c r="G661" s="3"/>
    </row>
    <row r="662" spans="5:7" ht="15.75" customHeight="1" x14ac:dyDescent="0.2">
      <c r="E662" s="2"/>
      <c r="G662" s="3"/>
    </row>
    <row r="663" spans="5:7" ht="15.75" customHeight="1" x14ac:dyDescent="0.2">
      <c r="E663" s="2"/>
      <c r="G663" s="3"/>
    </row>
    <row r="664" spans="5:7" ht="15.75" customHeight="1" x14ac:dyDescent="0.2">
      <c r="E664" s="2"/>
      <c r="G664" s="3"/>
    </row>
    <row r="665" spans="5:7" ht="15.75" customHeight="1" x14ac:dyDescent="0.2">
      <c r="E665" s="2"/>
      <c r="G665" s="3"/>
    </row>
    <row r="666" spans="5:7" ht="15.75" customHeight="1" x14ac:dyDescent="0.2">
      <c r="E666" s="2"/>
      <c r="G666" s="3"/>
    </row>
    <row r="667" spans="5:7" ht="15.75" customHeight="1" x14ac:dyDescent="0.2">
      <c r="E667" s="2"/>
      <c r="G667" s="3"/>
    </row>
    <row r="668" spans="5:7" ht="15.75" customHeight="1" x14ac:dyDescent="0.2">
      <c r="E668" s="2"/>
      <c r="G668" s="3"/>
    </row>
    <row r="669" spans="5:7" ht="15.75" customHeight="1" x14ac:dyDescent="0.2">
      <c r="E669" s="2"/>
      <c r="G669" s="3"/>
    </row>
    <row r="670" spans="5:7" ht="15.75" customHeight="1" x14ac:dyDescent="0.2">
      <c r="E670" s="2"/>
      <c r="G670" s="3"/>
    </row>
    <row r="671" spans="5:7" ht="15.75" customHeight="1" x14ac:dyDescent="0.2">
      <c r="E671" s="2"/>
      <c r="G671" s="3"/>
    </row>
    <row r="672" spans="5:7" ht="15.75" customHeight="1" x14ac:dyDescent="0.2">
      <c r="E672" s="2"/>
      <c r="G672" s="3"/>
    </row>
    <row r="673" spans="5:7" ht="15.75" customHeight="1" x14ac:dyDescent="0.2">
      <c r="E673" s="2"/>
      <c r="G673" s="3"/>
    </row>
    <row r="674" spans="5:7" ht="15.75" customHeight="1" x14ac:dyDescent="0.2">
      <c r="E674" s="2"/>
      <c r="G674" s="3"/>
    </row>
    <row r="675" spans="5:7" ht="15.75" customHeight="1" x14ac:dyDescent="0.2">
      <c r="E675" s="2"/>
      <c r="G675" s="3"/>
    </row>
    <row r="676" spans="5:7" ht="15.75" customHeight="1" x14ac:dyDescent="0.2">
      <c r="E676" s="2"/>
      <c r="G676" s="3"/>
    </row>
    <row r="677" spans="5:7" ht="15.75" customHeight="1" x14ac:dyDescent="0.2">
      <c r="E677" s="2"/>
      <c r="G677" s="3"/>
    </row>
    <row r="678" spans="5:7" ht="15.75" customHeight="1" x14ac:dyDescent="0.2">
      <c r="E678" s="2"/>
      <c r="G678" s="3"/>
    </row>
    <row r="679" spans="5:7" ht="15.75" customHeight="1" x14ac:dyDescent="0.2">
      <c r="E679" s="2"/>
      <c r="G679" s="3"/>
    </row>
    <row r="680" spans="5:7" ht="15.75" customHeight="1" x14ac:dyDescent="0.2">
      <c r="E680" s="2"/>
      <c r="G680" s="3"/>
    </row>
    <row r="681" spans="5:7" ht="15.75" customHeight="1" x14ac:dyDescent="0.2">
      <c r="E681" s="2"/>
      <c r="G681" s="3"/>
    </row>
    <row r="682" spans="5:7" ht="15.75" customHeight="1" x14ac:dyDescent="0.2">
      <c r="E682" s="2"/>
      <c r="G682" s="3"/>
    </row>
    <row r="683" spans="5:7" ht="15.75" customHeight="1" x14ac:dyDescent="0.2">
      <c r="E683" s="2"/>
      <c r="G683" s="3"/>
    </row>
    <row r="684" spans="5:7" ht="15.75" customHeight="1" x14ac:dyDescent="0.2">
      <c r="E684" s="2"/>
      <c r="G684" s="3"/>
    </row>
    <row r="685" spans="5:7" ht="15.75" customHeight="1" x14ac:dyDescent="0.2">
      <c r="E685" s="2"/>
      <c r="G685" s="3"/>
    </row>
    <row r="686" spans="5:7" ht="15.75" customHeight="1" x14ac:dyDescent="0.2">
      <c r="E686" s="2"/>
      <c r="G686" s="3"/>
    </row>
    <row r="687" spans="5:7" ht="15.75" customHeight="1" x14ac:dyDescent="0.2">
      <c r="E687" s="2"/>
      <c r="G687" s="3"/>
    </row>
    <row r="688" spans="5:7" ht="15.75" customHeight="1" x14ac:dyDescent="0.2">
      <c r="E688" s="2"/>
      <c r="G688" s="3"/>
    </row>
    <row r="689" spans="5:7" ht="15.75" customHeight="1" x14ac:dyDescent="0.2">
      <c r="E689" s="2"/>
      <c r="G689" s="3"/>
    </row>
    <row r="690" spans="5:7" ht="15.75" customHeight="1" x14ac:dyDescent="0.2">
      <c r="E690" s="2"/>
      <c r="G690" s="3"/>
    </row>
    <row r="691" spans="5:7" ht="15.75" customHeight="1" x14ac:dyDescent="0.2">
      <c r="E691" s="2"/>
      <c r="G691" s="3"/>
    </row>
    <row r="692" spans="5:7" ht="15.75" customHeight="1" x14ac:dyDescent="0.2">
      <c r="E692" s="2"/>
      <c r="G692" s="3"/>
    </row>
    <row r="693" spans="5:7" ht="15.75" customHeight="1" x14ac:dyDescent="0.2">
      <c r="E693" s="2"/>
      <c r="G693" s="3"/>
    </row>
    <row r="694" spans="5:7" ht="15.75" customHeight="1" x14ac:dyDescent="0.2">
      <c r="E694" s="2"/>
      <c r="G694" s="3"/>
    </row>
    <row r="695" spans="5:7" ht="15.75" customHeight="1" x14ac:dyDescent="0.2">
      <c r="E695" s="2"/>
      <c r="G695" s="3"/>
    </row>
    <row r="696" spans="5:7" ht="15.75" customHeight="1" x14ac:dyDescent="0.2">
      <c r="E696" s="2"/>
      <c r="G696" s="3"/>
    </row>
    <row r="697" spans="5:7" ht="15.75" customHeight="1" x14ac:dyDescent="0.2">
      <c r="E697" s="2"/>
      <c r="G697" s="3"/>
    </row>
    <row r="698" spans="5:7" ht="15.75" customHeight="1" x14ac:dyDescent="0.2">
      <c r="E698" s="2"/>
      <c r="G698" s="3"/>
    </row>
    <row r="699" spans="5:7" ht="15.75" customHeight="1" x14ac:dyDescent="0.2">
      <c r="E699" s="2"/>
      <c r="G699" s="3"/>
    </row>
    <row r="700" spans="5:7" ht="15.75" customHeight="1" x14ac:dyDescent="0.2">
      <c r="E700" s="2"/>
      <c r="G700" s="3"/>
    </row>
    <row r="701" spans="5:7" ht="15.75" customHeight="1" x14ac:dyDescent="0.2">
      <c r="E701" s="2"/>
      <c r="G701" s="3"/>
    </row>
    <row r="702" spans="5:7" ht="15.75" customHeight="1" x14ac:dyDescent="0.2">
      <c r="E702" s="2"/>
      <c r="G702" s="3"/>
    </row>
    <row r="703" spans="5:7" ht="15.75" customHeight="1" x14ac:dyDescent="0.2">
      <c r="E703" s="2"/>
      <c r="G703" s="3"/>
    </row>
    <row r="704" spans="5:7" ht="15.75" customHeight="1" x14ac:dyDescent="0.2">
      <c r="E704" s="2"/>
      <c r="G704" s="3"/>
    </row>
    <row r="705" spans="5:7" ht="15.75" customHeight="1" x14ac:dyDescent="0.2">
      <c r="E705" s="2"/>
      <c r="G705" s="3"/>
    </row>
    <row r="706" spans="5:7" ht="15.75" customHeight="1" x14ac:dyDescent="0.2">
      <c r="E706" s="2"/>
      <c r="G706" s="3"/>
    </row>
    <row r="707" spans="5:7" ht="15.75" customHeight="1" x14ac:dyDescent="0.2">
      <c r="E707" s="2"/>
      <c r="G707" s="3"/>
    </row>
    <row r="708" spans="5:7" ht="15.75" customHeight="1" x14ac:dyDescent="0.2">
      <c r="E708" s="2"/>
      <c r="G708" s="3"/>
    </row>
    <row r="709" spans="5:7" ht="15.75" customHeight="1" x14ac:dyDescent="0.2">
      <c r="E709" s="2"/>
      <c r="G709" s="3"/>
    </row>
    <row r="710" spans="5:7" ht="15.75" customHeight="1" x14ac:dyDescent="0.2">
      <c r="E710" s="2"/>
      <c r="G710" s="3"/>
    </row>
    <row r="711" spans="5:7" ht="15.75" customHeight="1" x14ac:dyDescent="0.2">
      <c r="E711" s="2"/>
      <c r="G711" s="3"/>
    </row>
    <row r="712" spans="5:7" ht="15.75" customHeight="1" x14ac:dyDescent="0.2">
      <c r="E712" s="2"/>
      <c r="G712" s="3"/>
    </row>
    <row r="713" spans="5:7" ht="15.75" customHeight="1" x14ac:dyDescent="0.2">
      <c r="E713" s="2"/>
      <c r="G713" s="3"/>
    </row>
    <row r="714" spans="5:7" ht="15.75" customHeight="1" x14ac:dyDescent="0.2">
      <c r="E714" s="2"/>
      <c r="G714" s="3"/>
    </row>
    <row r="715" spans="5:7" ht="15.75" customHeight="1" x14ac:dyDescent="0.2">
      <c r="E715" s="2"/>
      <c r="G715" s="3"/>
    </row>
    <row r="716" spans="5:7" ht="15.75" customHeight="1" x14ac:dyDescent="0.2">
      <c r="E716" s="2"/>
      <c r="G716" s="3"/>
    </row>
    <row r="717" spans="5:7" ht="15.75" customHeight="1" x14ac:dyDescent="0.2">
      <c r="E717" s="2"/>
      <c r="G717" s="3"/>
    </row>
    <row r="718" spans="5:7" ht="15.75" customHeight="1" x14ac:dyDescent="0.2">
      <c r="E718" s="2"/>
      <c r="G718" s="3"/>
    </row>
    <row r="719" spans="5:7" ht="15.75" customHeight="1" x14ac:dyDescent="0.2">
      <c r="E719" s="2"/>
      <c r="G719" s="3"/>
    </row>
    <row r="720" spans="5:7" ht="15.75" customHeight="1" x14ac:dyDescent="0.2">
      <c r="E720" s="2"/>
      <c r="G720" s="3"/>
    </row>
    <row r="721" spans="5:7" ht="15.75" customHeight="1" x14ac:dyDescent="0.2">
      <c r="E721" s="2"/>
      <c r="G721" s="3"/>
    </row>
    <row r="722" spans="5:7" ht="15.75" customHeight="1" x14ac:dyDescent="0.2">
      <c r="E722" s="2"/>
      <c r="G722" s="3"/>
    </row>
    <row r="723" spans="5:7" ht="15.75" customHeight="1" x14ac:dyDescent="0.2">
      <c r="E723" s="2"/>
      <c r="G723" s="3"/>
    </row>
    <row r="724" spans="5:7" ht="15.75" customHeight="1" x14ac:dyDescent="0.2">
      <c r="E724" s="2"/>
      <c r="G724" s="3"/>
    </row>
    <row r="725" spans="5:7" ht="15.75" customHeight="1" x14ac:dyDescent="0.2">
      <c r="E725" s="2"/>
      <c r="G725" s="3"/>
    </row>
    <row r="726" spans="5:7" ht="15.75" customHeight="1" x14ac:dyDescent="0.2">
      <c r="E726" s="2"/>
      <c r="G726" s="3"/>
    </row>
    <row r="727" spans="5:7" ht="15.75" customHeight="1" x14ac:dyDescent="0.2">
      <c r="E727" s="2"/>
      <c r="G727" s="3"/>
    </row>
    <row r="728" spans="5:7" ht="15.75" customHeight="1" x14ac:dyDescent="0.2">
      <c r="E728" s="2"/>
      <c r="G728" s="3"/>
    </row>
    <row r="729" spans="5:7" ht="15.75" customHeight="1" x14ac:dyDescent="0.2">
      <c r="E729" s="2"/>
      <c r="G729" s="3"/>
    </row>
    <row r="730" spans="5:7" ht="15.75" customHeight="1" x14ac:dyDescent="0.2">
      <c r="E730" s="2"/>
      <c r="G730" s="3"/>
    </row>
    <row r="731" spans="5:7" ht="15.75" customHeight="1" x14ac:dyDescent="0.2">
      <c r="E731" s="2"/>
      <c r="G731" s="3"/>
    </row>
    <row r="732" spans="5:7" ht="15.75" customHeight="1" x14ac:dyDescent="0.2">
      <c r="E732" s="2"/>
      <c r="G732" s="3"/>
    </row>
    <row r="733" spans="5:7" ht="15.75" customHeight="1" x14ac:dyDescent="0.2">
      <c r="E733" s="2"/>
      <c r="G733" s="3"/>
    </row>
    <row r="734" spans="5:7" ht="15.75" customHeight="1" x14ac:dyDescent="0.2">
      <c r="E734" s="2"/>
      <c r="G734" s="3"/>
    </row>
    <row r="735" spans="5:7" ht="15.75" customHeight="1" x14ac:dyDescent="0.2">
      <c r="E735" s="2"/>
      <c r="G735" s="3"/>
    </row>
    <row r="736" spans="5:7" ht="15.75" customHeight="1" x14ac:dyDescent="0.2">
      <c r="E736" s="2"/>
      <c r="G736" s="3"/>
    </row>
    <row r="737" spans="5:7" ht="15.75" customHeight="1" x14ac:dyDescent="0.2">
      <c r="E737" s="2"/>
      <c r="G737" s="3"/>
    </row>
    <row r="738" spans="5:7" ht="15.75" customHeight="1" x14ac:dyDescent="0.2">
      <c r="E738" s="2"/>
      <c r="G738" s="3"/>
    </row>
    <row r="739" spans="5:7" ht="15.75" customHeight="1" x14ac:dyDescent="0.2">
      <c r="E739" s="2"/>
      <c r="G739" s="3"/>
    </row>
    <row r="740" spans="5:7" ht="15.75" customHeight="1" x14ac:dyDescent="0.2">
      <c r="E740" s="2"/>
      <c r="G740" s="3"/>
    </row>
    <row r="741" spans="5:7" ht="15.75" customHeight="1" x14ac:dyDescent="0.2">
      <c r="E741" s="2"/>
      <c r="G741" s="3"/>
    </row>
    <row r="742" spans="5:7" ht="15.75" customHeight="1" x14ac:dyDescent="0.2">
      <c r="E742" s="2"/>
      <c r="G742" s="3"/>
    </row>
    <row r="743" spans="5:7" ht="15.75" customHeight="1" x14ac:dyDescent="0.2">
      <c r="E743" s="2"/>
      <c r="G743" s="3"/>
    </row>
    <row r="744" spans="5:7" ht="15.75" customHeight="1" x14ac:dyDescent="0.2">
      <c r="E744" s="2"/>
      <c r="G744" s="3"/>
    </row>
    <row r="745" spans="5:7" ht="15.75" customHeight="1" x14ac:dyDescent="0.2">
      <c r="E745" s="2"/>
      <c r="G745" s="3"/>
    </row>
    <row r="746" spans="5:7" ht="15.75" customHeight="1" x14ac:dyDescent="0.2">
      <c r="E746" s="2"/>
      <c r="G746" s="3"/>
    </row>
    <row r="747" spans="5:7" ht="15.75" customHeight="1" x14ac:dyDescent="0.2">
      <c r="E747" s="2"/>
      <c r="G747" s="3"/>
    </row>
    <row r="748" spans="5:7" ht="15.75" customHeight="1" x14ac:dyDescent="0.2">
      <c r="E748" s="2"/>
      <c r="G748" s="3"/>
    </row>
    <row r="749" spans="5:7" ht="15.75" customHeight="1" x14ac:dyDescent="0.2">
      <c r="E749" s="2"/>
      <c r="G749" s="3"/>
    </row>
    <row r="750" spans="5:7" ht="15.75" customHeight="1" x14ac:dyDescent="0.2">
      <c r="E750" s="2"/>
      <c r="G750" s="3"/>
    </row>
    <row r="751" spans="5:7" ht="15.75" customHeight="1" x14ac:dyDescent="0.2">
      <c r="E751" s="2"/>
      <c r="G751" s="3"/>
    </row>
    <row r="752" spans="5:7" ht="15.75" customHeight="1" x14ac:dyDescent="0.2">
      <c r="E752" s="2"/>
      <c r="G752" s="3"/>
    </row>
    <row r="753" spans="5:7" ht="15.75" customHeight="1" x14ac:dyDescent="0.2">
      <c r="E753" s="2"/>
      <c r="G753" s="3"/>
    </row>
    <row r="754" spans="5:7" ht="15.75" customHeight="1" x14ac:dyDescent="0.2">
      <c r="E754" s="2"/>
      <c r="G754" s="3"/>
    </row>
    <row r="755" spans="5:7" ht="15.75" customHeight="1" x14ac:dyDescent="0.2">
      <c r="E755" s="2"/>
      <c r="G755" s="3"/>
    </row>
    <row r="756" spans="5:7" ht="15.75" customHeight="1" x14ac:dyDescent="0.2">
      <c r="E756" s="2"/>
      <c r="G756" s="3"/>
    </row>
    <row r="757" spans="5:7" ht="15.75" customHeight="1" x14ac:dyDescent="0.2">
      <c r="E757" s="2"/>
      <c r="G757" s="3"/>
    </row>
    <row r="758" spans="5:7" ht="15.75" customHeight="1" x14ac:dyDescent="0.2">
      <c r="E758" s="2"/>
      <c r="G758" s="3"/>
    </row>
    <row r="759" spans="5:7" ht="15.75" customHeight="1" x14ac:dyDescent="0.2">
      <c r="E759" s="2"/>
      <c r="G759" s="3"/>
    </row>
    <row r="760" spans="5:7" ht="15.75" customHeight="1" x14ac:dyDescent="0.2">
      <c r="E760" s="2"/>
      <c r="G760" s="3"/>
    </row>
    <row r="761" spans="5:7" ht="15.75" customHeight="1" x14ac:dyDescent="0.2">
      <c r="E761" s="2"/>
      <c r="G761" s="3"/>
    </row>
    <row r="762" spans="5:7" ht="15.75" customHeight="1" x14ac:dyDescent="0.2">
      <c r="E762" s="2"/>
      <c r="G762" s="3"/>
    </row>
    <row r="763" spans="5:7" ht="15.75" customHeight="1" x14ac:dyDescent="0.2">
      <c r="E763" s="2"/>
      <c r="G763" s="3"/>
    </row>
    <row r="764" spans="5:7" ht="15.75" customHeight="1" x14ac:dyDescent="0.2">
      <c r="E764" s="2"/>
      <c r="G764" s="3"/>
    </row>
    <row r="765" spans="5:7" ht="15.75" customHeight="1" x14ac:dyDescent="0.2">
      <c r="E765" s="2"/>
      <c r="G765" s="3"/>
    </row>
    <row r="766" spans="5:7" ht="15.75" customHeight="1" x14ac:dyDescent="0.2">
      <c r="E766" s="2"/>
      <c r="G766" s="3"/>
    </row>
    <row r="767" spans="5:7" ht="15.75" customHeight="1" x14ac:dyDescent="0.2">
      <c r="E767" s="2"/>
      <c r="G767" s="3"/>
    </row>
    <row r="768" spans="5:7" ht="15.75" customHeight="1" x14ac:dyDescent="0.2">
      <c r="E768" s="2"/>
      <c r="G768" s="3"/>
    </row>
    <row r="769" spans="5:7" ht="15.75" customHeight="1" x14ac:dyDescent="0.2">
      <c r="E769" s="2"/>
      <c r="G769" s="3"/>
    </row>
    <row r="770" spans="5:7" ht="15.75" customHeight="1" x14ac:dyDescent="0.2">
      <c r="E770" s="2"/>
      <c r="G770" s="3"/>
    </row>
    <row r="771" spans="5:7" ht="15.75" customHeight="1" x14ac:dyDescent="0.2">
      <c r="E771" s="2"/>
      <c r="G771" s="3"/>
    </row>
    <row r="772" spans="5:7" ht="15.75" customHeight="1" x14ac:dyDescent="0.2">
      <c r="E772" s="2"/>
      <c r="G772" s="3"/>
    </row>
    <row r="773" spans="5:7" ht="15.75" customHeight="1" x14ac:dyDescent="0.2">
      <c r="E773" s="2"/>
      <c r="G773" s="3"/>
    </row>
    <row r="774" spans="5:7" ht="15.75" customHeight="1" x14ac:dyDescent="0.2">
      <c r="E774" s="2"/>
      <c r="G774" s="3"/>
    </row>
    <row r="775" spans="5:7" ht="15.75" customHeight="1" x14ac:dyDescent="0.2">
      <c r="E775" s="2"/>
      <c r="G775" s="3"/>
    </row>
    <row r="776" spans="5:7" ht="15.75" customHeight="1" x14ac:dyDescent="0.2">
      <c r="E776" s="2"/>
      <c r="G776" s="3"/>
    </row>
    <row r="777" spans="5:7" ht="15.75" customHeight="1" x14ac:dyDescent="0.2">
      <c r="E777" s="2"/>
      <c r="G777" s="3"/>
    </row>
    <row r="778" spans="5:7" ht="15.75" customHeight="1" x14ac:dyDescent="0.2">
      <c r="E778" s="2"/>
      <c r="G778" s="3"/>
    </row>
    <row r="779" spans="5:7" ht="15.75" customHeight="1" x14ac:dyDescent="0.2">
      <c r="E779" s="2"/>
      <c r="G779" s="3"/>
    </row>
    <row r="780" spans="5:7" ht="15.75" customHeight="1" x14ac:dyDescent="0.2">
      <c r="E780" s="2"/>
      <c r="G780" s="3"/>
    </row>
    <row r="781" spans="5:7" ht="15.75" customHeight="1" x14ac:dyDescent="0.2">
      <c r="E781" s="2"/>
      <c r="G781" s="3"/>
    </row>
    <row r="782" spans="5:7" ht="15.75" customHeight="1" x14ac:dyDescent="0.2">
      <c r="E782" s="2"/>
      <c r="G782" s="3"/>
    </row>
    <row r="783" spans="5:7" ht="15.75" customHeight="1" x14ac:dyDescent="0.2">
      <c r="E783" s="2"/>
      <c r="G783" s="3"/>
    </row>
    <row r="784" spans="5:7" ht="15.75" customHeight="1" x14ac:dyDescent="0.2">
      <c r="E784" s="2"/>
      <c r="G784" s="3"/>
    </row>
    <row r="785" spans="5:7" ht="15.75" customHeight="1" x14ac:dyDescent="0.2">
      <c r="E785" s="2"/>
      <c r="G785" s="3"/>
    </row>
    <row r="786" spans="5:7" ht="15.75" customHeight="1" x14ac:dyDescent="0.2">
      <c r="E786" s="2"/>
      <c r="G786" s="3"/>
    </row>
    <row r="787" spans="5:7" ht="15.75" customHeight="1" x14ac:dyDescent="0.2">
      <c r="E787" s="2"/>
      <c r="G787" s="3"/>
    </row>
    <row r="788" spans="5:7" ht="15.75" customHeight="1" x14ac:dyDescent="0.2">
      <c r="E788" s="2"/>
      <c r="G788" s="3"/>
    </row>
    <row r="789" spans="5:7" ht="15.75" customHeight="1" x14ac:dyDescent="0.2">
      <c r="E789" s="2"/>
      <c r="G789" s="3"/>
    </row>
    <row r="790" spans="5:7" ht="15.75" customHeight="1" x14ac:dyDescent="0.2">
      <c r="E790" s="2"/>
      <c r="G790" s="3"/>
    </row>
    <row r="791" spans="5:7" ht="15.75" customHeight="1" x14ac:dyDescent="0.2">
      <c r="E791" s="2"/>
      <c r="G791" s="3"/>
    </row>
    <row r="792" spans="5:7" ht="15.75" customHeight="1" x14ac:dyDescent="0.2">
      <c r="E792" s="2"/>
      <c r="G792" s="3"/>
    </row>
    <row r="793" spans="5:7" ht="15.75" customHeight="1" x14ac:dyDescent="0.2">
      <c r="E793" s="2"/>
      <c r="G793" s="3"/>
    </row>
    <row r="794" spans="5:7" ht="15.75" customHeight="1" x14ac:dyDescent="0.2">
      <c r="E794" s="2"/>
      <c r="G794" s="3"/>
    </row>
    <row r="795" spans="5:7" ht="15.75" customHeight="1" x14ac:dyDescent="0.2">
      <c r="E795" s="2"/>
      <c r="G795" s="3"/>
    </row>
    <row r="796" spans="5:7" ht="15.75" customHeight="1" x14ac:dyDescent="0.2">
      <c r="E796" s="2"/>
      <c r="G796" s="3"/>
    </row>
    <row r="797" spans="5:7" ht="15.75" customHeight="1" x14ac:dyDescent="0.2">
      <c r="E797" s="2"/>
      <c r="G797" s="3"/>
    </row>
    <row r="798" spans="5:7" ht="15.75" customHeight="1" x14ac:dyDescent="0.2">
      <c r="E798" s="2"/>
      <c r="G798" s="3"/>
    </row>
    <row r="799" spans="5:7" ht="15.75" customHeight="1" x14ac:dyDescent="0.2">
      <c r="E799" s="2"/>
      <c r="G799" s="3"/>
    </row>
    <row r="800" spans="5:7" ht="15.75" customHeight="1" x14ac:dyDescent="0.2">
      <c r="E800" s="2"/>
      <c r="G800" s="3"/>
    </row>
    <row r="801" spans="5:7" ht="15.75" customHeight="1" x14ac:dyDescent="0.2">
      <c r="E801" s="2"/>
      <c r="G801" s="3"/>
    </row>
    <row r="802" spans="5:7" ht="15.75" customHeight="1" x14ac:dyDescent="0.2">
      <c r="E802" s="2"/>
      <c r="G802" s="3"/>
    </row>
    <row r="803" spans="5:7" ht="15.75" customHeight="1" x14ac:dyDescent="0.2">
      <c r="E803" s="2"/>
      <c r="G803" s="3"/>
    </row>
    <row r="804" spans="5:7" ht="15.75" customHeight="1" x14ac:dyDescent="0.2">
      <c r="E804" s="2"/>
      <c r="G804" s="3"/>
    </row>
    <row r="805" spans="5:7" ht="15.75" customHeight="1" x14ac:dyDescent="0.2">
      <c r="E805" s="2"/>
      <c r="G805" s="3"/>
    </row>
    <row r="806" spans="5:7" ht="15.75" customHeight="1" x14ac:dyDescent="0.2">
      <c r="E806" s="2"/>
      <c r="G806" s="3"/>
    </row>
    <row r="807" spans="5:7" ht="15.75" customHeight="1" x14ac:dyDescent="0.2">
      <c r="E807" s="2"/>
      <c r="G807" s="3"/>
    </row>
    <row r="808" spans="5:7" ht="15.75" customHeight="1" x14ac:dyDescent="0.2">
      <c r="E808" s="2"/>
      <c r="G808" s="3"/>
    </row>
    <row r="809" spans="5:7" ht="15.75" customHeight="1" x14ac:dyDescent="0.2">
      <c r="E809" s="2"/>
      <c r="G809" s="3"/>
    </row>
    <row r="810" spans="5:7" ht="15.75" customHeight="1" x14ac:dyDescent="0.2">
      <c r="E810" s="2"/>
      <c r="G810" s="3"/>
    </row>
    <row r="811" spans="5:7" ht="15.75" customHeight="1" x14ac:dyDescent="0.2">
      <c r="E811" s="2"/>
      <c r="G811" s="3"/>
    </row>
    <row r="812" spans="5:7" ht="15.75" customHeight="1" x14ac:dyDescent="0.2">
      <c r="E812" s="2"/>
      <c r="G812" s="3"/>
    </row>
    <row r="813" spans="5:7" ht="15.75" customHeight="1" x14ac:dyDescent="0.2">
      <c r="E813" s="2"/>
      <c r="G813" s="3"/>
    </row>
    <row r="814" spans="5:7" ht="15.75" customHeight="1" x14ac:dyDescent="0.2">
      <c r="E814" s="2"/>
      <c r="G814" s="3"/>
    </row>
    <row r="815" spans="5:7" ht="15.75" customHeight="1" x14ac:dyDescent="0.2">
      <c r="E815" s="2"/>
      <c r="G815" s="3"/>
    </row>
    <row r="816" spans="5:7" ht="15.75" customHeight="1" x14ac:dyDescent="0.2">
      <c r="E816" s="2"/>
      <c r="G816" s="3"/>
    </row>
    <row r="817" spans="5:7" ht="15.75" customHeight="1" x14ac:dyDescent="0.2">
      <c r="E817" s="2"/>
      <c r="G817" s="3"/>
    </row>
    <row r="818" spans="5:7" ht="15.75" customHeight="1" x14ac:dyDescent="0.2">
      <c r="E818" s="2"/>
      <c r="G818" s="3"/>
    </row>
    <row r="819" spans="5:7" ht="15.75" customHeight="1" x14ac:dyDescent="0.2">
      <c r="E819" s="2"/>
      <c r="G819" s="3"/>
    </row>
    <row r="820" spans="5:7" ht="15.75" customHeight="1" x14ac:dyDescent="0.2">
      <c r="E820" s="2"/>
      <c r="G820" s="3"/>
    </row>
    <row r="821" spans="5:7" ht="15.75" customHeight="1" x14ac:dyDescent="0.2">
      <c r="E821" s="2"/>
      <c r="G821" s="3"/>
    </row>
    <row r="822" spans="5:7" ht="15.75" customHeight="1" x14ac:dyDescent="0.2">
      <c r="E822" s="2"/>
      <c r="G822" s="3"/>
    </row>
    <row r="823" spans="5:7" ht="15.75" customHeight="1" x14ac:dyDescent="0.2">
      <c r="E823" s="2"/>
      <c r="G823" s="3"/>
    </row>
    <row r="824" spans="5:7" ht="15.75" customHeight="1" x14ac:dyDescent="0.2">
      <c r="E824" s="2"/>
      <c r="G824" s="3"/>
    </row>
    <row r="825" spans="5:7" ht="15.75" customHeight="1" x14ac:dyDescent="0.2">
      <c r="E825" s="2"/>
      <c r="G825" s="3"/>
    </row>
    <row r="826" spans="5:7" ht="15.75" customHeight="1" x14ac:dyDescent="0.2">
      <c r="E826" s="2"/>
      <c r="G826" s="3"/>
    </row>
    <row r="827" spans="5:7" ht="15.75" customHeight="1" x14ac:dyDescent="0.2">
      <c r="E827" s="2"/>
      <c r="G827" s="3"/>
    </row>
    <row r="828" spans="5:7" ht="15.75" customHeight="1" x14ac:dyDescent="0.2">
      <c r="E828" s="2"/>
      <c r="G828" s="3"/>
    </row>
    <row r="829" spans="5:7" ht="15.75" customHeight="1" x14ac:dyDescent="0.2">
      <c r="E829" s="2"/>
      <c r="G829" s="3"/>
    </row>
    <row r="830" spans="5:7" ht="15.75" customHeight="1" x14ac:dyDescent="0.2">
      <c r="E830" s="2"/>
      <c r="G830" s="3"/>
    </row>
    <row r="831" spans="5:7" ht="15.75" customHeight="1" x14ac:dyDescent="0.2">
      <c r="E831" s="2"/>
      <c r="G831" s="3"/>
    </row>
    <row r="832" spans="5:7" ht="15.75" customHeight="1" x14ac:dyDescent="0.2">
      <c r="E832" s="2"/>
      <c r="G832" s="3"/>
    </row>
    <row r="833" spans="5:7" ht="15.75" customHeight="1" x14ac:dyDescent="0.2">
      <c r="E833" s="2"/>
      <c r="G833" s="3"/>
    </row>
    <row r="834" spans="5:7" ht="15.75" customHeight="1" x14ac:dyDescent="0.2">
      <c r="E834" s="2"/>
      <c r="G834" s="3"/>
    </row>
    <row r="835" spans="5:7" ht="15.75" customHeight="1" x14ac:dyDescent="0.2">
      <c r="E835" s="2"/>
      <c r="G835" s="3"/>
    </row>
    <row r="836" spans="5:7" ht="15.75" customHeight="1" x14ac:dyDescent="0.2">
      <c r="E836" s="2"/>
      <c r="G836" s="3"/>
    </row>
    <row r="837" spans="5:7" ht="15.75" customHeight="1" x14ac:dyDescent="0.2">
      <c r="E837" s="2"/>
      <c r="G837" s="3"/>
    </row>
    <row r="838" spans="5:7" ht="15.75" customHeight="1" x14ac:dyDescent="0.2">
      <c r="E838" s="2"/>
      <c r="G838" s="3"/>
    </row>
    <row r="839" spans="5:7" ht="15.75" customHeight="1" x14ac:dyDescent="0.2">
      <c r="E839" s="2"/>
      <c r="G839" s="3"/>
    </row>
    <row r="840" spans="5:7" ht="15.75" customHeight="1" x14ac:dyDescent="0.2">
      <c r="E840" s="2"/>
      <c r="G840" s="3"/>
    </row>
    <row r="841" spans="5:7" ht="15.75" customHeight="1" x14ac:dyDescent="0.2">
      <c r="E841" s="2"/>
      <c r="G841" s="3"/>
    </row>
    <row r="842" spans="5:7" ht="15.75" customHeight="1" x14ac:dyDescent="0.2">
      <c r="E842" s="2"/>
      <c r="G842" s="3"/>
    </row>
    <row r="843" spans="5:7" ht="15.75" customHeight="1" x14ac:dyDescent="0.2">
      <c r="E843" s="2"/>
      <c r="G843" s="3"/>
    </row>
    <row r="844" spans="5:7" ht="15.75" customHeight="1" x14ac:dyDescent="0.2">
      <c r="E844" s="2"/>
      <c r="G844" s="3"/>
    </row>
    <row r="845" spans="5:7" ht="15.75" customHeight="1" x14ac:dyDescent="0.2">
      <c r="E845" s="2"/>
      <c r="G845" s="3"/>
    </row>
    <row r="846" spans="5:7" ht="15.75" customHeight="1" x14ac:dyDescent="0.2">
      <c r="E846" s="2"/>
      <c r="G846" s="3"/>
    </row>
    <row r="847" spans="5:7" ht="15.75" customHeight="1" x14ac:dyDescent="0.2">
      <c r="E847" s="2"/>
      <c r="G847" s="3"/>
    </row>
    <row r="848" spans="5:7" ht="15.75" customHeight="1" x14ac:dyDescent="0.2">
      <c r="E848" s="2"/>
      <c r="G848" s="3"/>
    </row>
    <row r="849" spans="5:7" ht="15.75" customHeight="1" x14ac:dyDescent="0.2">
      <c r="E849" s="2"/>
      <c r="G849" s="3"/>
    </row>
    <row r="850" spans="5:7" ht="15.75" customHeight="1" x14ac:dyDescent="0.2">
      <c r="E850" s="2"/>
      <c r="G850" s="3"/>
    </row>
    <row r="851" spans="5:7" ht="15.75" customHeight="1" x14ac:dyDescent="0.2">
      <c r="E851" s="2"/>
      <c r="G851" s="3"/>
    </row>
    <row r="852" spans="5:7" ht="15.75" customHeight="1" x14ac:dyDescent="0.2">
      <c r="E852" s="2"/>
      <c r="G852" s="3"/>
    </row>
    <row r="853" spans="5:7" ht="15.75" customHeight="1" x14ac:dyDescent="0.2">
      <c r="E853" s="2"/>
      <c r="G853" s="3"/>
    </row>
    <row r="854" spans="5:7" ht="15.75" customHeight="1" x14ac:dyDescent="0.2">
      <c r="E854" s="2"/>
      <c r="G854" s="3"/>
    </row>
    <row r="855" spans="5:7" ht="15.75" customHeight="1" x14ac:dyDescent="0.2">
      <c r="E855" s="2"/>
      <c r="G855" s="3"/>
    </row>
    <row r="856" spans="5:7" ht="15.75" customHeight="1" x14ac:dyDescent="0.2">
      <c r="E856" s="2"/>
      <c r="G856" s="3"/>
    </row>
    <row r="857" spans="5:7" ht="15.75" customHeight="1" x14ac:dyDescent="0.2">
      <c r="E857" s="2"/>
      <c r="G857" s="3"/>
    </row>
    <row r="858" spans="5:7" ht="15.75" customHeight="1" x14ac:dyDescent="0.2">
      <c r="E858" s="2"/>
      <c r="G858" s="3"/>
    </row>
    <row r="859" spans="5:7" ht="15.75" customHeight="1" x14ac:dyDescent="0.2">
      <c r="E859" s="2"/>
      <c r="G859" s="3"/>
    </row>
    <row r="860" spans="5:7" ht="15.75" customHeight="1" x14ac:dyDescent="0.2">
      <c r="E860" s="2"/>
      <c r="G860" s="3"/>
    </row>
    <row r="861" spans="5:7" ht="15.75" customHeight="1" x14ac:dyDescent="0.2">
      <c r="E861" s="2"/>
      <c r="G861" s="3"/>
    </row>
    <row r="862" spans="5:7" ht="15.75" customHeight="1" x14ac:dyDescent="0.2">
      <c r="E862" s="2"/>
      <c r="G862" s="3"/>
    </row>
    <row r="863" spans="5:7" ht="15.75" customHeight="1" x14ac:dyDescent="0.2">
      <c r="E863" s="2"/>
      <c r="G863" s="3"/>
    </row>
    <row r="864" spans="5:7" ht="15.75" customHeight="1" x14ac:dyDescent="0.2">
      <c r="E864" s="2"/>
      <c r="G864" s="3"/>
    </row>
    <row r="865" spans="5:7" ht="15.75" customHeight="1" x14ac:dyDescent="0.2">
      <c r="E865" s="2"/>
      <c r="G865" s="3"/>
    </row>
    <row r="866" spans="5:7" ht="15.75" customHeight="1" x14ac:dyDescent="0.2">
      <c r="E866" s="2"/>
      <c r="G866" s="3"/>
    </row>
    <row r="867" spans="5:7" ht="15.75" customHeight="1" x14ac:dyDescent="0.2">
      <c r="E867" s="2"/>
      <c r="G867" s="3"/>
    </row>
    <row r="868" spans="5:7" ht="15.75" customHeight="1" x14ac:dyDescent="0.2">
      <c r="E868" s="2"/>
      <c r="G868" s="3"/>
    </row>
    <row r="869" spans="5:7" ht="15.75" customHeight="1" x14ac:dyDescent="0.2">
      <c r="E869" s="2"/>
      <c r="G869" s="3"/>
    </row>
    <row r="870" spans="5:7" ht="15.75" customHeight="1" x14ac:dyDescent="0.2">
      <c r="E870" s="2"/>
      <c r="G870" s="3"/>
    </row>
    <row r="871" spans="5:7" ht="15.75" customHeight="1" x14ac:dyDescent="0.2">
      <c r="E871" s="2"/>
      <c r="G871" s="3"/>
    </row>
    <row r="872" spans="5:7" ht="15.75" customHeight="1" x14ac:dyDescent="0.2">
      <c r="E872" s="2"/>
      <c r="G872" s="3"/>
    </row>
    <row r="873" spans="5:7" ht="15.75" customHeight="1" x14ac:dyDescent="0.2">
      <c r="E873" s="2"/>
      <c r="G873" s="3"/>
    </row>
    <row r="874" spans="5:7" ht="15.75" customHeight="1" x14ac:dyDescent="0.2">
      <c r="E874" s="2"/>
      <c r="G874" s="3"/>
    </row>
    <row r="875" spans="5:7" ht="15.75" customHeight="1" x14ac:dyDescent="0.2">
      <c r="E875" s="2"/>
      <c r="G875" s="3"/>
    </row>
    <row r="876" spans="5:7" ht="15.75" customHeight="1" x14ac:dyDescent="0.2">
      <c r="E876" s="2"/>
      <c r="G876" s="3"/>
    </row>
    <row r="877" spans="5:7" ht="15.75" customHeight="1" x14ac:dyDescent="0.2">
      <c r="E877" s="2"/>
      <c r="G877" s="3"/>
    </row>
    <row r="878" spans="5:7" ht="15.75" customHeight="1" x14ac:dyDescent="0.2">
      <c r="E878" s="2"/>
      <c r="G878" s="3"/>
    </row>
    <row r="879" spans="5:7" ht="15.75" customHeight="1" x14ac:dyDescent="0.2">
      <c r="E879" s="2"/>
      <c r="G879" s="3"/>
    </row>
    <row r="880" spans="5:7" ht="15.75" customHeight="1" x14ac:dyDescent="0.2">
      <c r="E880" s="2"/>
      <c r="G880" s="3"/>
    </row>
    <row r="881" spans="5:7" ht="15.75" customHeight="1" x14ac:dyDescent="0.2">
      <c r="E881" s="2"/>
      <c r="G881" s="3"/>
    </row>
    <row r="882" spans="5:7" ht="15.75" customHeight="1" x14ac:dyDescent="0.2">
      <c r="E882" s="2"/>
      <c r="G882" s="3"/>
    </row>
    <row r="883" spans="5:7" ht="15.75" customHeight="1" x14ac:dyDescent="0.2">
      <c r="E883" s="2"/>
      <c r="G883" s="3"/>
    </row>
    <row r="884" spans="5:7" ht="15.75" customHeight="1" x14ac:dyDescent="0.2">
      <c r="E884" s="2"/>
      <c r="G884" s="3"/>
    </row>
    <row r="885" spans="5:7" ht="15.75" customHeight="1" x14ac:dyDescent="0.2">
      <c r="E885" s="2"/>
      <c r="G885" s="3"/>
    </row>
    <row r="886" spans="5:7" ht="15.75" customHeight="1" x14ac:dyDescent="0.2">
      <c r="E886" s="2"/>
      <c r="G886" s="3"/>
    </row>
    <row r="887" spans="5:7" ht="15.75" customHeight="1" x14ac:dyDescent="0.2">
      <c r="E887" s="2"/>
      <c r="G887" s="3"/>
    </row>
    <row r="888" spans="5:7" ht="15.75" customHeight="1" x14ac:dyDescent="0.2">
      <c r="E888" s="2"/>
      <c r="G888" s="3"/>
    </row>
    <row r="889" spans="5:7" ht="15.75" customHeight="1" x14ac:dyDescent="0.2">
      <c r="E889" s="2"/>
      <c r="G889" s="3"/>
    </row>
    <row r="890" spans="5:7" ht="15.75" customHeight="1" x14ac:dyDescent="0.2">
      <c r="E890" s="2"/>
      <c r="G890" s="3"/>
    </row>
    <row r="891" spans="5:7" ht="15.75" customHeight="1" x14ac:dyDescent="0.2">
      <c r="E891" s="2"/>
      <c r="G891" s="3"/>
    </row>
    <row r="892" spans="5:7" ht="15.75" customHeight="1" x14ac:dyDescent="0.2">
      <c r="E892" s="2"/>
      <c r="G892" s="3"/>
    </row>
    <row r="893" spans="5:7" ht="15.75" customHeight="1" x14ac:dyDescent="0.2">
      <c r="E893" s="2"/>
      <c r="G893" s="3"/>
    </row>
    <row r="894" spans="5:7" ht="15.75" customHeight="1" x14ac:dyDescent="0.2">
      <c r="E894" s="2"/>
      <c r="G894" s="3"/>
    </row>
    <row r="895" spans="5:7" ht="15.75" customHeight="1" x14ac:dyDescent="0.2">
      <c r="E895" s="2"/>
      <c r="G895" s="3"/>
    </row>
    <row r="896" spans="5:7" ht="15.75" customHeight="1" x14ac:dyDescent="0.2">
      <c r="E896" s="2"/>
      <c r="G896" s="3"/>
    </row>
    <row r="897" spans="5:7" ht="15.75" customHeight="1" x14ac:dyDescent="0.2">
      <c r="E897" s="2"/>
      <c r="G897" s="3"/>
    </row>
    <row r="898" spans="5:7" ht="15.75" customHeight="1" x14ac:dyDescent="0.2">
      <c r="E898" s="2"/>
      <c r="G898" s="3"/>
    </row>
    <row r="899" spans="5:7" ht="15.75" customHeight="1" x14ac:dyDescent="0.2">
      <c r="E899" s="2"/>
      <c r="G899" s="3"/>
    </row>
    <row r="900" spans="5:7" ht="15.75" customHeight="1" x14ac:dyDescent="0.2">
      <c r="E900" s="2"/>
      <c r="G900" s="3"/>
    </row>
    <row r="901" spans="5:7" ht="15.75" customHeight="1" x14ac:dyDescent="0.2">
      <c r="E901" s="2"/>
      <c r="G901" s="3"/>
    </row>
    <row r="902" spans="5:7" ht="15.75" customHeight="1" x14ac:dyDescent="0.2">
      <c r="E902" s="2"/>
      <c r="G902" s="3"/>
    </row>
    <row r="903" spans="5:7" ht="15.75" customHeight="1" x14ac:dyDescent="0.2">
      <c r="E903" s="2"/>
      <c r="G903" s="3"/>
    </row>
    <row r="904" spans="5:7" ht="15.75" customHeight="1" x14ac:dyDescent="0.2">
      <c r="E904" s="2"/>
      <c r="G904" s="3"/>
    </row>
    <row r="905" spans="5:7" ht="15.75" customHeight="1" x14ac:dyDescent="0.2">
      <c r="E905" s="2"/>
      <c r="G905" s="3"/>
    </row>
    <row r="906" spans="5:7" ht="15.75" customHeight="1" x14ac:dyDescent="0.2">
      <c r="E906" s="2"/>
      <c r="G906" s="3"/>
    </row>
    <row r="907" spans="5:7" ht="15.75" customHeight="1" x14ac:dyDescent="0.2">
      <c r="E907" s="2"/>
      <c r="G907" s="3"/>
    </row>
    <row r="908" spans="5:7" ht="15.75" customHeight="1" x14ac:dyDescent="0.2">
      <c r="E908" s="2"/>
      <c r="G908" s="3"/>
    </row>
    <row r="909" spans="5:7" ht="15.75" customHeight="1" x14ac:dyDescent="0.2">
      <c r="E909" s="2"/>
      <c r="G909" s="3"/>
    </row>
    <row r="910" spans="5:7" ht="15.75" customHeight="1" x14ac:dyDescent="0.2">
      <c r="E910" s="2"/>
      <c r="G910" s="3"/>
    </row>
    <row r="911" spans="5:7" ht="15.75" customHeight="1" x14ac:dyDescent="0.2">
      <c r="E911" s="2"/>
      <c r="G911" s="3"/>
    </row>
    <row r="912" spans="5:7" ht="15.75" customHeight="1" x14ac:dyDescent="0.2">
      <c r="E912" s="2"/>
      <c r="G912" s="3"/>
    </row>
    <row r="913" spans="5:7" ht="15.75" customHeight="1" x14ac:dyDescent="0.2">
      <c r="E913" s="2"/>
      <c r="G913" s="3"/>
    </row>
    <row r="914" spans="5:7" ht="15.75" customHeight="1" x14ac:dyDescent="0.2">
      <c r="E914" s="2"/>
      <c r="G914" s="3"/>
    </row>
    <row r="915" spans="5:7" ht="15.75" customHeight="1" x14ac:dyDescent="0.2">
      <c r="E915" s="2"/>
      <c r="G915" s="3"/>
    </row>
    <row r="916" spans="5:7" ht="15.75" customHeight="1" x14ac:dyDescent="0.2">
      <c r="E916" s="2"/>
      <c r="G916" s="3"/>
    </row>
    <row r="917" spans="5:7" ht="15.75" customHeight="1" x14ac:dyDescent="0.2">
      <c r="E917" s="2"/>
      <c r="G917" s="3"/>
    </row>
    <row r="918" spans="5:7" ht="15.75" customHeight="1" x14ac:dyDescent="0.2">
      <c r="E918" s="2"/>
      <c r="G918" s="3"/>
    </row>
    <row r="919" spans="5:7" ht="15.75" customHeight="1" x14ac:dyDescent="0.2">
      <c r="E919" s="2"/>
      <c r="G919" s="3"/>
    </row>
    <row r="920" spans="5:7" ht="15.75" customHeight="1" x14ac:dyDescent="0.2">
      <c r="E920" s="2"/>
      <c r="G920" s="3"/>
    </row>
    <row r="921" spans="5:7" ht="15.75" customHeight="1" x14ac:dyDescent="0.2">
      <c r="E921" s="2"/>
      <c r="G921" s="3"/>
    </row>
    <row r="922" spans="5:7" ht="15.75" customHeight="1" x14ac:dyDescent="0.2">
      <c r="E922" s="2"/>
      <c r="G922" s="3"/>
    </row>
    <row r="923" spans="5:7" ht="15.75" customHeight="1" x14ac:dyDescent="0.2">
      <c r="E923" s="2"/>
      <c r="G923" s="3"/>
    </row>
    <row r="924" spans="5:7" ht="15.75" customHeight="1" x14ac:dyDescent="0.2">
      <c r="E924" s="2"/>
      <c r="G924" s="3"/>
    </row>
    <row r="925" spans="5:7" ht="15.75" customHeight="1" x14ac:dyDescent="0.2">
      <c r="E925" s="2"/>
      <c r="G925" s="3"/>
    </row>
    <row r="926" spans="5:7" ht="15.75" customHeight="1" x14ac:dyDescent="0.2">
      <c r="E926" s="2"/>
      <c r="G926" s="3"/>
    </row>
    <row r="927" spans="5:7" ht="15.75" customHeight="1" x14ac:dyDescent="0.2">
      <c r="E927" s="2"/>
      <c r="G927" s="3"/>
    </row>
    <row r="928" spans="5:7" ht="15.75" customHeight="1" x14ac:dyDescent="0.2">
      <c r="E928" s="2"/>
      <c r="G928" s="3"/>
    </row>
    <row r="929" spans="5:7" ht="15.75" customHeight="1" x14ac:dyDescent="0.2">
      <c r="E929" s="2"/>
      <c r="G929" s="3"/>
    </row>
    <row r="930" spans="5:7" ht="15.75" customHeight="1" x14ac:dyDescent="0.2">
      <c r="E930" s="2"/>
      <c r="G930" s="3"/>
    </row>
    <row r="931" spans="5:7" ht="15.75" customHeight="1" x14ac:dyDescent="0.2">
      <c r="E931" s="2"/>
      <c r="G931" s="3"/>
    </row>
    <row r="932" spans="5:7" ht="15.75" customHeight="1" x14ac:dyDescent="0.2">
      <c r="E932" s="2"/>
      <c r="G932" s="3"/>
    </row>
    <row r="933" spans="5:7" ht="15.75" customHeight="1" x14ac:dyDescent="0.2">
      <c r="E933" s="2"/>
      <c r="G933" s="3"/>
    </row>
    <row r="934" spans="5:7" ht="15.75" customHeight="1" x14ac:dyDescent="0.2">
      <c r="E934" s="2"/>
      <c r="G934" s="3"/>
    </row>
    <row r="935" spans="5:7" ht="15.75" customHeight="1" x14ac:dyDescent="0.2">
      <c r="E935" s="2"/>
      <c r="G935" s="3"/>
    </row>
    <row r="936" spans="5:7" ht="15.75" customHeight="1" x14ac:dyDescent="0.2">
      <c r="E936" s="2"/>
      <c r="G936" s="3"/>
    </row>
    <row r="937" spans="5:7" ht="15.75" customHeight="1" x14ac:dyDescent="0.2">
      <c r="E937" s="2"/>
      <c r="G937" s="3"/>
    </row>
    <row r="938" spans="5:7" ht="15.75" customHeight="1" x14ac:dyDescent="0.2">
      <c r="E938" s="2"/>
      <c r="G938" s="3"/>
    </row>
    <row r="939" spans="5:7" ht="15.75" customHeight="1" x14ac:dyDescent="0.2">
      <c r="E939" s="2"/>
      <c r="G939" s="3"/>
    </row>
    <row r="940" spans="5:7" ht="15.75" customHeight="1" x14ac:dyDescent="0.2">
      <c r="E940" s="2"/>
      <c r="G940" s="3"/>
    </row>
    <row r="941" spans="5:7" ht="15.75" customHeight="1" x14ac:dyDescent="0.2">
      <c r="E941" s="2"/>
      <c r="G941" s="3"/>
    </row>
    <row r="942" spans="5:7" ht="15.75" customHeight="1" x14ac:dyDescent="0.2">
      <c r="E942" s="2"/>
      <c r="G942" s="3"/>
    </row>
    <row r="943" spans="5:7" ht="15.75" customHeight="1" x14ac:dyDescent="0.2">
      <c r="E943" s="2"/>
      <c r="G943" s="3"/>
    </row>
    <row r="944" spans="5:7" ht="15.75" customHeight="1" x14ac:dyDescent="0.2">
      <c r="E944" s="2"/>
      <c r="G944" s="3"/>
    </row>
    <row r="945" spans="5:7" ht="15.75" customHeight="1" x14ac:dyDescent="0.2">
      <c r="E945" s="2"/>
      <c r="G945" s="3"/>
    </row>
    <row r="946" spans="5:7" ht="15.75" customHeight="1" x14ac:dyDescent="0.2">
      <c r="E946" s="2"/>
      <c r="G946" s="3"/>
    </row>
    <row r="947" spans="5:7" ht="15.75" customHeight="1" x14ac:dyDescent="0.2">
      <c r="E947" s="2"/>
      <c r="G947" s="3"/>
    </row>
    <row r="948" spans="5:7" ht="15.75" customHeight="1" x14ac:dyDescent="0.2">
      <c r="E948" s="2"/>
      <c r="G948" s="3"/>
    </row>
    <row r="949" spans="5:7" ht="15.75" customHeight="1" x14ac:dyDescent="0.2">
      <c r="E949" s="2"/>
      <c r="G949" s="3"/>
    </row>
    <row r="950" spans="5:7" ht="15.75" customHeight="1" x14ac:dyDescent="0.2">
      <c r="E950" s="2"/>
      <c r="G950" s="3"/>
    </row>
    <row r="951" spans="5:7" ht="15.75" customHeight="1" x14ac:dyDescent="0.2">
      <c r="E951" s="2"/>
      <c r="G951" s="3"/>
    </row>
    <row r="952" spans="5:7" ht="15.75" customHeight="1" x14ac:dyDescent="0.2">
      <c r="E952" s="2"/>
      <c r="G952" s="3"/>
    </row>
    <row r="953" spans="5:7" ht="15.75" customHeight="1" x14ac:dyDescent="0.2">
      <c r="E953" s="2"/>
      <c r="G953" s="3"/>
    </row>
    <row r="954" spans="5:7" ht="15.75" customHeight="1" x14ac:dyDescent="0.2">
      <c r="E954" s="2"/>
      <c r="G954" s="3"/>
    </row>
    <row r="955" spans="5:7" ht="15.75" customHeight="1" x14ac:dyDescent="0.2">
      <c r="E955" s="2"/>
      <c r="G955" s="3"/>
    </row>
    <row r="956" spans="5:7" ht="15.75" customHeight="1" x14ac:dyDescent="0.2">
      <c r="E956" s="2"/>
      <c r="G956" s="3"/>
    </row>
    <row r="957" spans="5:7" ht="15.75" customHeight="1" x14ac:dyDescent="0.2">
      <c r="E957" s="2"/>
      <c r="G957" s="3"/>
    </row>
    <row r="958" spans="5:7" ht="15.75" customHeight="1" x14ac:dyDescent="0.2">
      <c r="E958" s="2"/>
      <c r="G958" s="3"/>
    </row>
    <row r="959" spans="5:7" ht="15.75" customHeight="1" x14ac:dyDescent="0.2">
      <c r="E959" s="2"/>
      <c r="G959" s="3"/>
    </row>
    <row r="960" spans="5:7" ht="15.75" customHeight="1" x14ac:dyDescent="0.2">
      <c r="E960" s="2"/>
      <c r="G960" s="3"/>
    </row>
    <row r="961" spans="5:7" ht="15.75" customHeight="1" x14ac:dyDescent="0.2">
      <c r="E961" s="2"/>
      <c r="G961" s="3"/>
    </row>
    <row r="962" spans="5:7" ht="15.75" customHeight="1" x14ac:dyDescent="0.2">
      <c r="E962" s="2"/>
      <c r="G962" s="3"/>
    </row>
    <row r="963" spans="5:7" ht="15.75" customHeight="1" x14ac:dyDescent="0.2">
      <c r="E963" s="2"/>
      <c r="G963" s="3"/>
    </row>
    <row r="964" spans="5:7" ht="15.75" customHeight="1" x14ac:dyDescent="0.2">
      <c r="E964" s="2"/>
      <c r="G964" s="3"/>
    </row>
    <row r="965" spans="5:7" ht="15.75" customHeight="1" x14ac:dyDescent="0.2">
      <c r="E965" s="2"/>
      <c r="G965" s="3"/>
    </row>
    <row r="966" spans="5:7" ht="15.75" customHeight="1" x14ac:dyDescent="0.2">
      <c r="E966" s="2"/>
      <c r="G966" s="3"/>
    </row>
    <row r="967" spans="5:7" ht="15.75" customHeight="1" x14ac:dyDescent="0.2">
      <c r="E967" s="2"/>
      <c r="G967" s="3"/>
    </row>
    <row r="968" spans="5:7" ht="15.75" customHeight="1" x14ac:dyDescent="0.2">
      <c r="E968" s="2"/>
      <c r="G968" s="3"/>
    </row>
    <row r="969" spans="5:7" ht="15.75" customHeight="1" x14ac:dyDescent="0.2">
      <c r="E969" s="2"/>
      <c r="G969" s="3"/>
    </row>
    <row r="970" spans="5:7" ht="15.75" customHeight="1" x14ac:dyDescent="0.2">
      <c r="E970" s="2"/>
      <c r="G970" s="3"/>
    </row>
    <row r="971" spans="5:7" ht="15.75" customHeight="1" x14ac:dyDescent="0.2">
      <c r="E971" s="2"/>
      <c r="G971" s="3"/>
    </row>
    <row r="972" spans="5:7" ht="15.75" customHeight="1" x14ac:dyDescent="0.2">
      <c r="E972" s="2"/>
      <c r="G972" s="3"/>
    </row>
    <row r="973" spans="5:7" ht="15.75" customHeight="1" x14ac:dyDescent="0.2">
      <c r="E973" s="2"/>
      <c r="G973" s="3"/>
    </row>
    <row r="974" spans="5:7" ht="15.75" customHeight="1" x14ac:dyDescent="0.2">
      <c r="E974" s="2"/>
      <c r="G974" s="3"/>
    </row>
    <row r="975" spans="5:7" ht="15.75" customHeight="1" x14ac:dyDescent="0.2">
      <c r="E975" s="2"/>
      <c r="G975" s="3"/>
    </row>
    <row r="976" spans="5:7" ht="15.75" customHeight="1" x14ac:dyDescent="0.2">
      <c r="E976" s="2"/>
      <c r="G976" s="3"/>
    </row>
    <row r="977" spans="5:7" ht="15.75" customHeight="1" x14ac:dyDescent="0.2">
      <c r="E977" s="2"/>
      <c r="G977" s="3"/>
    </row>
    <row r="978" spans="5:7" ht="15.75" customHeight="1" x14ac:dyDescent="0.2">
      <c r="E978" s="2"/>
      <c r="G978" s="3"/>
    </row>
    <row r="979" spans="5:7" ht="15.75" customHeight="1" x14ac:dyDescent="0.2">
      <c r="E979" s="2"/>
      <c r="G979" s="3"/>
    </row>
    <row r="980" spans="5:7" ht="15.75" customHeight="1" x14ac:dyDescent="0.2">
      <c r="E980" s="2"/>
      <c r="G980" s="3"/>
    </row>
    <row r="981" spans="5:7" ht="15.75" customHeight="1" x14ac:dyDescent="0.2">
      <c r="E981" s="2"/>
      <c r="G981" s="3"/>
    </row>
    <row r="982" spans="5:7" ht="15.75" customHeight="1" x14ac:dyDescent="0.2">
      <c r="E982" s="2"/>
      <c r="G982" s="3"/>
    </row>
    <row r="983" spans="5:7" ht="15.75" customHeight="1" x14ac:dyDescent="0.2">
      <c r="E983" s="2"/>
      <c r="G983" s="3"/>
    </row>
    <row r="984" spans="5:7" ht="15.75" customHeight="1" x14ac:dyDescent="0.2">
      <c r="E984" s="2"/>
      <c r="G984" s="3"/>
    </row>
    <row r="985" spans="5:7" ht="15.75" customHeight="1" x14ac:dyDescent="0.2">
      <c r="E985" s="2"/>
      <c r="G985" s="3"/>
    </row>
    <row r="986" spans="5:7" ht="15.75" customHeight="1" x14ac:dyDescent="0.2">
      <c r="E986" s="2"/>
      <c r="G986" s="3"/>
    </row>
    <row r="987" spans="5:7" ht="15.75" customHeight="1" x14ac:dyDescent="0.2">
      <c r="E987" s="2"/>
      <c r="G987" s="3"/>
    </row>
    <row r="988" spans="5:7" ht="15.75" customHeight="1" x14ac:dyDescent="0.2">
      <c r="E988" s="2"/>
      <c r="G988" s="3"/>
    </row>
    <row r="989" spans="5:7" ht="15.75" customHeight="1" x14ac:dyDescent="0.2">
      <c r="E989" s="2"/>
      <c r="G989" s="3"/>
    </row>
    <row r="990" spans="5:7" ht="15.75" customHeight="1" x14ac:dyDescent="0.2">
      <c r="E990" s="2"/>
      <c r="G990" s="3"/>
    </row>
    <row r="991" spans="5:7" ht="15.75" customHeight="1" x14ac:dyDescent="0.2">
      <c r="E991" s="2"/>
      <c r="G991" s="3"/>
    </row>
    <row r="992" spans="5:7" ht="15.75" customHeight="1" x14ac:dyDescent="0.2">
      <c r="E992" s="2"/>
      <c r="G992" s="3"/>
    </row>
    <row r="993" spans="5:7" ht="15.75" customHeight="1" x14ac:dyDescent="0.2">
      <c r="E993" s="2"/>
      <c r="G993" s="3"/>
    </row>
    <row r="994" spans="5:7" ht="15.75" customHeight="1" x14ac:dyDescent="0.2">
      <c r="E994" s="2"/>
      <c r="G994" s="3"/>
    </row>
    <row r="995" spans="5:7" ht="15.75" customHeight="1" x14ac:dyDescent="0.2">
      <c r="E995" s="2"/>
      <c r="G995" s="3"/>
    </row>
    <row r="996" spans="5:7" ht="15.75" customHeight="1" x14ac:dyDescent="0.2">
      <c r="E996" s="2"/>
      <c r="G996" s="3"/>
    </row>
    <row r="997" spans="5:7" ht="15.75" customHeight="1" x14ac:dyDescent="0.2">
      <c r="E997" s="2"/>
      <c r="G997" s="3"/>
    </row>
    <row r="998" spans="5:7" ht="15.75" customHeight="1" x14ac:dyDescent="0.2">
      <c r="E998" s="2"/>
      <c r="G998" s="3"/>
    </row>
    <row r="999" spans="5:7" ht="15.75" customHeight="1" x14ac:dyDescent="0.2">
      <c r="E999" s="2"/>
      <c r="G999" s="3"/>
    </row>
    <row r="1000" spans="5:7" ht="15.75" customHeight="1" x14ac:dyDescent="0.2">
      <c r="E1000" s="2"/>
      <c r="G1000" s="3"/>
    </row>
  </sheetData>
  <autoFilter ref="A1:X343" xr:uid="{00000000-0009-0000-0000-000001000000}">
    <filterColumn colId="7">
      <filters>
        <filter val="Zuid-Holland"/>
      </filters>
    </filterColumn>
    <sortState xmlns:xlrd2="http://schemas.microsoft.com/office/spreadsheetml/2017/richdata2" ref="A31:U328">
      <sortCondition descending="1" ref="G1:G343"/>
    </sortState>
  </autoFilter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9"/>
  <sheetViews>
    <sheetView workbookViewId="0">
      <selection activeCell="A16" sqref="A16"/>
    </sheetView>
  </sheetViews>
  <sheetFormatPr baseColWidth="10" defaultColWidth="11.1640625" defaultRowHeight="15" customHeight="1" x14ac:dyDescent="0.2"/>
  <cols>
    <col min="1" max="1" width="15.1640625" customWidth="1"/>
    <col min="2" max="2" width="9.5" customWidth="1"/>
    <col min="3" max="3" width="10.83203125" customWidth="1"/>
    <col min="4" max="4" width="10.1640625" bestFit="1" customWidth="1"/>
    <col min="5" max="5" width="20.5" bestFit="1" customWidth="1"/>
    <col min="6" max="6" width="16.1640625" bestFit="1" customWidth="1"/>
    <col min="7" max="7" width="24.1640625" bestFit="1" customWidth="1"/>
    <col min="8" max="25" width="8.33203125" customWidth="1"/>
  </cols>
  <sheetData>
    <row r="1" spans="1:8" ht="15.75" customHeight="1" x14ac:dyDescent="0.2">
      <c r="A1" s="1" t="s">
        <v>25</v>
      </c>
      <c r="B1" s="62">
        <v>2022</v>
      </c>
      <c r="C1" s="62">
        <v>2023</v>
      </c>
      <c r="D1" s="1" t="s">
        <v>373</v>
      </c>
      <c r="E1" s="1" t="s">
        <v>437</v>
      </c>
      <c r="F1" s="1" t="s">
        <v>438</v>
      </c>
      <c r="G1" s="1" t="s">
        <v>439</v>
      </c>
      <c r="H1" s="1" t="s">
        <v>440</v>
      </c>
    </row>
    <row r="2" spans="1:8" ht="15.75" customHeight="1" x14ac:dyDescent="0.2">
      <c r="A2" s="1" t="s">
        <v>379</v>
      </c>
      <c r="B2" s="1">
        <v>7942</v>
      </c>
      <c r="C2" s="1">
        <v>8545</v>
      </c>
      <c r="D2" s="1">
        <f>C2-B2</f>
        <v>603</v>
      </c>
      <c r="E2" s="6">
        <f>C2/B2-100%</f>
        <v>7.5925459581969168E-2</v>
      </c>
      <c r="F2" s="1">
        <v>1281070</v>
      </c>
      <c r="G2" s="13">
        <f>C2/F2*1000</f>
        <v>6.6702053751941737</v>
      </c>
      <c r="H2" s="14">
        <f>C2/35380</f>
        <v>0.24152063312605992</v>
      </c>
    </row>
    <row r="3" spans="1:8" ht="15.75" customHeight="1" x14ac:dyDescent="0.2">
      <c r="A3" s="1" t="s">
        <v>382</v>
      </c>
      <c r="B3" s="1">
        <v>9132</v>
      </c>
      <c r="C3" s="1">
        <v>9351</v>
      </c>
      <c r="D3" s="1">
        <f>C3-B3</f>
        <v>219</v>
      </c>
      <c r="E3" s="6">
        <f>C3/B3-100%</f>
        <v>2.3981603153744979E-2</v>
      </c>
      <c r="F3" s="1">
        <v>1645748</v>
      </c>
      <c r="G3" s="13">
        <f>C3/F3*1000</f>
        <v>5.6819148496610659</v>
      </c>
      <c r="H3" s="14">
        <f>C3/35380</f>
        <v>0.26430186546071227</v>
      </c>
    </row>
    <row r="4" spans="1:8" ht="15.75" customHeight="1" x14ac:dyDescent="0.2">
      <c r="A4" s="1" t="s">
        <v>381</v>
      </c>
      <c r="B4" s="1">
        <v>4468</v>
      </c>
      <c r="C4" s="1">
        <v>4152</v>
      </c>
      <c r="D4" s="1">
        <f>C4-B4</f>
        <v>-316</v>
      </c>
      <c r="E4" s="6">
        <f>C4/B4-100%</f>
        <v>-7.0725156669650846E-2</v>
      </c>
      <c r="F4" s="1">
        <v>752271</v>
      </c>
      <c r="G4" s="13">
        <f>C4/F4*1000</f>
        <v>5.5192875971558122</v>
      </c>
      <c r="H4" s="14">
        <f>C4/35380</f>
        <v>0.11735443753533069</v>
      </c>
    </row>
    <row r="5" spans="1:8" ht="15.75" customHeight="1" x14ac:dyDescent="0.2">
      <c r="A5" s="1" t="s">
        <v>384</v>
      </c>
      <c r="B5" s="1">
        <v>5137</v>
      </c>
      <c r="C5" s="1">
        <v>5624</v>
      </c>
      <c r="D5" s="1">
        <f>C5-B5</f>
        <v>487</v>
      </c>
      <c r="E5" s="6">
        <f>C5/B5-100%</f>
        <v>9.4802413860229695E-2</v>
      </c>
      <c r="F5" s="1">
        <v>1452605</v>
      </c>
      <c r="G5" s="13">
        <f>C5/F5*1000</f>
        <v>3.8716650431466229</v>
      </c>
      <c r="H5" s="14">
        <f>C5/35380</f>
        <v>0.15895986433013001</v>
      </c>
    </row>
    <row r="6" spans="1:8" ht="15.75" customHeight="1" x14ac:dyDescent="0.2">
      <c r="A6" s="1" t="s">
        <v>393</v>
      </c>
      <c r="B6" s="1">
        <v>2619</v>
      </c>
      <c r="C6" s="1">
        <v>2208</v>
      </c>
      <c r="D6" s="1">
        <f>C6-B6</f>
        <v>-411</v>
      </c>
      <c r="E6" s="6">
        <f>C6/B6-100%</f>
        <v>-0.15693012600229095</v>
      </c>
      <c r="F6" s="1">
        <v>602590</v>
      </c>
      <c r="G6" s="13">
        <f>C6/F6*1000</f>
        <v>3.6641829436266784</v>
      </c>
      <c r="H6" s="14">
        <f>C6/35380</f>
        <v>6.240814019219898E-2</v>
      </c>
    </row>
    <row r="7" spans="1:8" ht="15.75" customHeight="1" x14ac:dyDescent="0.2">
      <c r="A7" s="1" t="s">
        <v>400</v>
      </c>
      <c r="B7" s="1">
        <v>578</v>
      </c>
      <c r="C7" s="1">
        <v>754</v>
      </c>
      <c r="D7" s="1">
        <f>C7-B7</f>
        <v>176</v>
      </c>
      <c r="E7" s="6">
        <f>C7/B7-100%</f>
        <v>0.30449826989619377</v>
      </c>
      <c r="F7" s="1">
        <v>292582</v>
      </c>
      <c r="G7" s="13">
        <f>C7/F7*1000</f>
        <v>2.5770553212432756</v>
      </c>
      <c r="H7" s="14">
        <f>C7/35380</f>
        <v>2.1311475409836064E-2</v>
      </c>
    </row>
    <row r="8" spans="1:8" ht="15.75" customHeight="1" x14ac:dyDescent="0.2">
      <c r="A8" s="1" t="s">
        <v>406</v>
      </c>
      <c r="B8" s="1">
        <v>2248</v>
      </c>
      <c r="C8" s="1">
        <v>2306</v>
      </c>
      <c r="D8" s="1">
        <f>C8-B8</f>
        <v>58</v>
      </c>
      <c r="E8" s="6">
        <f>C8/B8-100%</f>
        <v>2.5800711743772187E-2</v>
      </c>
      <c r="F8" s="1">
        <v>1081124</v>
      </c>
      <c r="G8" s="13">
        <f>C8/F8*1000</f>
        <v>2.1329653212767452</v>
      </c>
      <c r="H8" s="14">
        <f>C8/35380</f>
        <v>6.5178066704352736E-2</v>
      </c>
    </row>
    <row r="9" spans="1:8" ht="15.75" customHeight="1" x14ac:dyDescent="0.2">
      <c r="A9" s="1" t="s">
        <v>403</v>
      </c>
      <c r="B9" s="1">
        <v>481</v>
      </c>
      <c r="C9" s="1">
        <v>533</v>
      </c>
      <c r="D9" s="1">
        <f>C9-B9</f>
        <v>52</v>
      </c>
      <c r="E9" s="6">
        <f>C9/B9-100%</f>
        <v>0.10810810810810811</v>
      </c>
      <c r="F9" s="1">
        <v>279019</v>
      </c>
      <c r="G9" s="13">
        <f>C9/F9*1000</f>
        <v>1.910264175557937</v>
      </c>
      <c r="H9" s="14">
        <f>C9/35380</f>
        <v>1.5065008479366874E-2</v>
      </c>
    </row>
    <row r="10" spans="1:8" ht="15.75" customHeight="1" x14ac:dyDescent="0.2">
      <c r="A10" s="1" t="s">
        <v>419</v>
      </c>
      <c r="B10" s="1">
        <v>1088</v>
      </c>
      <c r="C10" s="1">
        <v>905</v>
      </c>
      <c r="D10" s="1">
        <f>C10-B10</f>
        <v>-183</v>
      </c>
      <c r="E10" s="6">
        <f>C10/B10-100%</f>
        <v>-0.16819852941176472</v>
      </c>
      <c r="F10" s="1">
        <v>607154</v>
      </c>
      <c r="G10" s="13">
        <f>C10/F10*1000</f>
        <v>1.4905608791179832</v>
      </c>
      <c r="H10" s="14">
        <f>C10/35380</f>
        <v>2.5579423403052571E-2</v>
      </c>
    </row>
    <row r="11" spans="1:8" ht="15.75" customHeight="1" x14ac:dyDescent="0.2">
      <c r="A11" s="1" t="s">
        <v>426</v>
      </c>
      <c r="B11" s="1">
        <v>471</v>
      </c>
      <c r="C11" s="1">
        <v>540</v>
      </c>
      <c r="D11" s="1">
        <f>C11-B11</f>
        <v>69</v>
      </c>
      <c r="E11" s="6">
        <f>C11/B11-100%</f>
        <v>0.14649681528662417</v>
      </c>
      <c r="F11" s="1">
        <v>364785</v>
      </c>
      <c r="G11" s="13">
        <f>C11/F11*1000</f>
        <v>1.480324026481352</v>
      </c>
      <c r="H11" s="14">
        <f>C11/35380</f>
        <v>1.5262860373092142E-2</v>
      </c>
    </row>
    <row r="12" spans="1:8" ht="15.75" customHeight="1" x14ac:dyDescent="0.2">
      <c r="A12" s="1" t="s">
        <v>424</v>
      </c>
      <c r="B12" s="1">
        <v>255</v>
      </c>
      <c r="C12" s="1">
        <v>217</v>
      </c>
      <c r="D12" s="1">
        <f>C12-B12</f>
        <v>-38</v>
      </c>
      <c r="E12" s="6">
        <f>C12/B12-100%</f>
        <v>-0.14901960784313728</v>
      </c>
      <c r="F12" s="1">
        <v>210917</v>
      </c>
      <c r="G12" s="13">
        <f>C12/F12*1000</f>
        <v>1.0288407288174968</v>
      </c>
      <c r="H12" s="14">
        <f>C12/35380</f>
        <v>6.1334087054833236E-3</v>
      </c>
    </row>
    <row r="13" spans="1:8" ht="15.75" customHeight="1" x14ac:dyDescent="0.2">
      <c r="A13" s="1" t="s">
        <v>451</v>
      </c>
      <c r="B13" s="1">
        <v>246</v>
      </c>
      <c r="C13" s="1">
        <v>245</v>
      </c>
      <c r="D13" s="1">
        <f>C13-B13</f>
        <v>-1</v>
      </c>
      <c r="E13" s="6">
        <f>C13/B13-100%</f>
        <v>-4.0650406504064707E-3</v>
      </c>
      <c r="F13" s="1">
        <v>347242</v>
      </c>
      <c r="G13" s="13">
        <f>C13/F13*1000</f>
        <v>0.7055598113131476</v>
      </c>
      <c r="H13" s="14">
        <f>C13/35380</f>
        <v>6.9248162803843983E-3</v>
      </c>
    </row>
    <row r="14" spans="1:8" ht="15.75" customHeight="1" x14ac:dyDescent="0.2"/>
    <row r="15" spans="1:8" ht="15.75" customHeight="1" x14ac:dyDescent="0.2">
      <c r="A15" s="45" t="s">
        <v>507</v>
      </c>
      <c r="B15" s="1">
        <v>34665</v>
      </c>
      <c r="C15" s="1">
        <v>35380</v>
      </c>
      <c r="D15" s="1">
        <f>C15-B15</f>
        <v>715</v>
      </c>
      <c r="E15" s="6">
        <f>C15/B15-100%</f>
        <v>2.0625991634213081E-2</v>
      </c>
      <c r="F15" s="1">
        <f>SUM(F1:F4)</f>
        <v>3679089</v>
      </c>
      <c r="G15" s="13">
        <f>C15/F15*1000</f>
        <v>9.6165110439024435</v>
      </c>
    </row>
    <row r="16" spans="1:8" ht="15.75" customHeight="1" x14ac:dyDescent="0.2"/>
    <row r="17" spans="1:3" ht="15.75" customHeight="1" x14ac:dyDescent="0.2"/>
    <row r="18" spans="1:3" ht="15.75" customHeight="1" x14ac:dyDescent="0.2"/>
    <row r="19" spans="1:3" ht="15.75" customHeight="1" x14ac:dyDescent="0.2">
      <c r="A19" s="1"/>
    </row>
    <row r="20" spans="1:3" ht="15.75" customHeight="1" x14ac:dyDescent="0.2">
      <c r="B20" s="14"/>
      <c r="C20" s="14"/>
    </row>
    <row r="21" spans="1:3" ht="15.75" customHeight="1" x14ac:dyDescent="0.2"/>
    <row r="22" spans="1:3" ht="15.75" customHeight="1" x14ac:dyDescent="0.2"/>
    <row r="23" spans="1:3" ht="15.75" customHeight="1" x14ac:dyDescent="0.2"/>
    <row r="24" spans="1:3" ht="15.75" customHeight="1" x14ac:dyDescent="0.2"/>
    <row r="25" spans="1:3" ht="15.75" customHeight="1" x14ac:dyDescent="0.2"/>
    <row r="26" spans="1:3" ht="15.75" customHeight="1" x14ac:dyDescent="0.2"/>
    <row r="27" spans="1:3" ht="15.75" customHeight="1" x14ac:dyDescent="0.2"/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autoFilter ref="A1:H12" xr:uid="{00000000-0009-0000-0000-000002000000}">
    <sortState xmlns:xlrd2="http://schemas.microsoft.com/office/spreadsheetml/2017/richdata2" ref="A2:H13">
      <sortCondition descending="1" ref="G1:G13"/>
    </sortState>
  </autoFilter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O47"/>
  <sheetViews>
    <sheetView showGridLines="0" workbookViewId="0">
      <selection activeCell="F1" sqref="F1:F1048576"/>
    </sheetView>
  </sheetViews>
  <sheetFormatPr baseColWidth="10" defaultColWidth="11.1640625" defaultRowHeight="15" customHeight="1" x14ac:dyDescent="0.2"/>
  <cols>
    <col min="1" max="1" width="26.1640625" customWidth="1"/>
    <col min="5" max="5" width="11.1640625" style="46"/>
    <col min="9" max="9" width="26.1640625" customWidth="1"/>
  </cols>
  <sheetData>
    <row r="1" spans="1:15" x14ac:dyDescent="0.2">
      <c r="A1" s="28"/>
      <c r="B1" s="27" t="s">
        <v>503</v>
      </c>
      <c r="C1" s="29"/>
      <c r="D1" s="30"/>
    </row>
    <row r="2" spans="1:15" x14ac:dyDescent="0.2">
      <c r="A2" s="27" t="s">
        <v>377</v>
      </c>
      <c r="B2" s="28" t="s">
        <v>504</v>
      </c>
      <c r="C2" s="31" t="s">
        <v>505</v>
      </c>
      <c r="D2" s="32" t="s">
        <v>506</v>
      </c>
      <c r="I2" s="1" t="s">
        <v>377</v>
      </c>
      <c r="J2" s="1" t="s">
        <v>454</v>
      </c>
      <c r="K2" s="1" t="s">
        <v>455</v>
      </c>
      <c r="L2" s="1" t="s">
        <v>456</v>
      </c>
      <c r="M2" s="1" t="s">
        <v>457</v>
      </c>
      <c r="N2" s="1"/>
    </row>
    <row r="3" spans="1:15" x14ac:dyDescent="0.2">
      <c r="A3" s="33" t="s">
        <v>429</v>
      </c>
      <c r="B3" s="34">
        <v>251</v>
      </c>
      <c r="C3" s="35">
        <v>156</v>
      </c>
      <c r="D3" s="36">
        <v>222446</v>
      </c>
      <c r="E3" s="47"/>
      <c r="I3" s="14" t="s">
        <v>43</v>
      </c>
      <c r="J3" s="1">
        <v>5070</v>
      </c>
      <c r="K3" s="1">
        <v>5643</v>
      </c>
      <c r="L3" s="1">
        <v>573</v>
      </c>
      <c r="M3" s="16">
        <v>21.63420066938356</v>
      </c>
      <c r="N3" s="14"/>
    </row>
    <row r="4" spans="1:15" x14ac:dyDescent="0.2">
      <c r="A4" s="37" t="s">
        <v>392</v>
      </c>
      <c r="B4" s="38">
        <v>2191</v>
      </c>
      <c r="C4" s="39">
        <v>2264</v>
      </c>
      <c r="D4" s="40">
        <v>360634</v>
      </c>
      <c r="E4" s="47"/>
      <c r="I4" s="14" t="s">
        <v>383</v>
      </c>
      <c r="J4" s="1">
        <v>4971</v>
      </c>
      <c r="K4" s="1">
        <v>5168</v>
      </c>
      <c r="L4" s="1">
        <v>197</v>
      </c>
      <c r="M4" s="16">
        <v>10.280914858189819</v>
      </c>
      <c r="N4" s="14"/>
      <c r="O4" s="14"/>
    </row>
    <row r="5" spans="1:15" x14ac:dyDescent="0.2">
      <c r="A5" s="37" t="s">
        <v>398</v>
      </c>
      <c r="B5" s="38">
        <v>346</v>
      </c>
      <c r="C5" s="39">
        <v>522</v>
      </c>
      <c r="D5" s="40">
        <v>98319</v>
      </c>
      <c r="E5" s="47"/>
      <c r="I5" s="1" t="s">
        <v>458</v>
      </c>
      <c r="J5" s="1">
        <v>2191</v>
      </c>
      <c r="K5" s="1">
        <v>2264</v>
      </c>
      <c r="L5" s="1">
        <v>73</v>
      </c>
      <c r="M5" s="16">
        <v>6.2778329275664522</v>
      </c>
      <c r="N5" s="14"/>
    </row>
    <row r="6" spans="1:15" x14ac:dyDescent="0.2">
      <c r="A6" s="37" t="s">
        <v>410</v>
      </c>
      <c r="B6" s="38">
        <v>532</v>
      </c>
      <c r="C6" s="39">
        <v>519</v>
      </c>
      <c r="D6" s="40">
        <v>189432</v>
      </c>
      <c r="E6" s="47"/>
      <c r="I6" s="14" t="s">
        <v>385</v>
      </c>
      <c r="J6" s="1">
        <v>1784</v>
      </c>
      <c r="K6" s="1">
        <v>2304</v>
      </c>
      <c r="L6" s="1">
        <v>520</v>
      </c>
      <c r="M6" s="16">
        <v>5.6550007731446374</v>
      </c>
      <c r="N6" s="14"/>
    </row>
    <row r="7" spans="1:15" x14ac:dyDescent="0.2">
      <c r="A7" s="37" t="s">
        <v>418</v>
      </c>
      <c r="B7" s="38">
        <v>301</v>
      </c>
      <c r="C7" s="39">
        <v>288</v>
      </c>
      <c r="D7" s="40">
        <v>132738</v>
      </c>
      <c r="E7" s="47"/>
      <c r="I7" s="14" t="s">
        <v>381</v>
      </c>
      <c r="J7" s="1">
        <v>4468</v>
      </c>
      <c r="K7" s="1">
        <v>4152</v>
      </c>
      <c r="L7" s="1">
        <v>-316</v>
      </c>
      <c r="M7" s="16">
        <v>5.5192875971558122</v>
      </c>
      <c r="N7" s="14"/>
    </row>
    <row r="8" spans="1:15" x14ac:dyDescent="0.2">
      <c r="A8" s="37" t="s">
        <v>43</v>
      </c>
      <c r="B8" s="38">
        <v>5070</v>
      </c>
      <c r="C8" s="39">
        <v>5643</v>
      </c>
      <c r="D8" s="40">
        <v>260837</v>
      </c>
      <c r="E8" s="47"/>
      <c r="I8" s="1" t="s">
        <v>462</v>
      </c>
      <c r="J8" s="1">
        <v>346</v>
      </c>
      <c r="K8" s="1">
        <v>522</v>
      </c>
      <c r="L8" s="1">
        <v>176</v>
      </c>
      <c r="M8" s="16">
        <v>5.3092484667256583</v>
      </c>
      <c r="N8" s="14"/>
    </row>
    <row r="9" spans="1:15" x14ac:dyDescent="0.2">
      <c r="A9" s="37" t="s">
        <v>407</v>
      </c>
      <c r="B9" s="38">
        <v>1085</v>
      </c>
      <c r="C9" s="39">
        <v>1029</v>
      </c>
      <c r="D9" s="40">
        <v>359868</v>
      </c>
      <c r="E9" s="47"/>
      <c r="I9" s="14" t="s">
        <v>394</v>
      </c>
      <c r="J9" s="1">
        <v>1604</v>
      </c>
      <c r="K9" s="1">
        <v>1457</v>
      </c>
      <c r="L9" s="1">
        <v>-147</v>
      </c>
      <c r="M9" s="16">
        <v>4.6627879439569373</v>
      </c>
      <c r="N9" s="14"/>
    </row>
    <row r="10" spans="1:15" x14ac:dyDescent="0.2">
      <c r="A10" s="37" t="s">
        <v>408</v>
      </c>
      <c r="B10" s="38">
        <v>448</v>
      </c>
      <c r="C10" s="39">
        <v>313</v>
      </c>
      <c r="D10" s="40">
        <v>101521</v>
      </c>
      <c r="E10" s="47"/>
      <c r="I10" s="1" t="s">
        <v>460</v>
      </c>
      <c r="J10" s="1">
        <v>575</v>
      </c>
      <c r="K10" s="1">
        <v>682</v>
      </c>
      <c r="L10" s="1">
        <v>107</v>
      </c>
      <c r="M10" s="16">
        <v>4.2408451842777817</v>
      </c>
      <c r="N10" s="14"/>
    </row>
    <row r="11" spans="1:15" x14ac:dyDescent="0.2">
      <c r="A11" s="37" t="s">
        <v>427</v>
      </c>
      <c r="B11" s="38">
        <v>57</v>
      </c>
      <c r="C11" s="39">
        <v>41</v>
      </c>
      <c r="D11" s="40">
        <v>24085</v>
      </c>
      <c r="E11" s="47"/>
      <c r="I11" s="1" t="s">
        <v>464</v>
      </c>
      <c r="J11" s="1">
        <v>580</v>
      </c>
      <c r="K11" s="1">
        <v>445</v>
      </c>
      <c r="L11" s="1">
        <v>-135</v>
      </c>
      <c r="M11" s="16">
        <v>3.6891191709844562</v>
      </c>
      <c r="N11" s="14"/>
    </row>
    <row r="12" spans="1:15" x14ac:dyDescent="0.2">
      <c r="A12" s="37" t="s">
        <v>426</v>
      </c>
      <c r="B12" s="38">
        <v>471</v>
      </c>
      <c r="C12" s="39">
        <v>540</v>
      </c>
      <c r="D12" s="40">
        <v>364785</v>
      </c>
      <c r="E12" s="47"/>
      <c r="I12" s="14" t="s">
        <v>397</v>
      </c>
      <c r="J12" s="1">
        <v>1362</v>
      </c>
      <c r="K12" s="1">
        <v>1394</v>
      </c>
      <c r="L12" s="1">
        <v>32</v>
      </c>
      <c r="M12" s="16">
        <v>3.467213196302966</v>
      </c>
      <c r="N12" s="14"/>
    </row>
    <row r="13" spans="1:15" x14ac:dyDescent="0.2">
      <c r="A13" s="37" t="s">
        <v>387</v>
      </c>
      <c r="B13" s="38">
        <v>580</v>
      </c>
      <c r="C13" s="39">
        <v>445</v>
      </c>
      <c r="D13" s="40">
        <v>120625</v>
      </c>
      <c r="E13" s="47"/>
      <c r="I13" s="14" t="s">
        <v>396</v>
      </c>
      <c r="J13" s="1">
        <v>569</v>
      </c>
      <c r="K13" s="1">
        <v>450</v>
      </c>
      <c r="L13" s="1">
        <v>-119</v>
      </c>
      <c r="M13" s="16">
        <v>3.3306687982946976</v>
      </c>
      <c r="N13" s="14"/>
    </row>
    <row r="14" spans="1:15" x14ac:dyDescent="0.2">
      <c r="A14" s="37" t="s">
        <v>412</v>
      </c>
      <c r="B14" s="38">
        <v>252</v>
      </c>
      <c r="C14" s="39">
        <v>226</v>
      </c>
      <c r="D14" s="40">
        <v>97412</v>
      </c>
      <c r="E14" s="47"/>
      <c r="I14" s="1" t="s">
        <v>459</v>
      </c>
      <c r="J14" s="1">
        <v>846</v>
      </c>
      <c r="K14" s="1">
        <v>965</v>
      </c>
      <c r="L14" s="1">
        <v>119</v>
      </c>
      <c r="M14" s="16">
        <v>3.2188232782631032</v>
      </c>
      <c r="N14" s="14"/>
    </row>
    <row r="15" spans="1:15" x14ac:dyDescent="0.2">
      <c r="A15" s="37" t="s">
        <v>423</v>
      </c>
      <c r="B15" s="38">
        <v>384</v>
      </c>
      <c r="C15" s="39">
        <v>270</v>
      </c>
      <c r="D15" s="40">
        <v>195136</v>
      </c>
      <c r="E15" s="47"/>
      <c r="I15" s="1" t="s">
        <v>466</v>
      </c>
      <c r="J15" s="1">
        <v>448</v>
      </c>
      <c r="K15" s="1">
        <v>313</v>
      </c>
      <c r="L15" s="1">
        <v>-135</v>
      </c>
      <c r="M15" s="16">
        <v>3.0831059583731442</v>
      </c>
      <c r="N15" s="14"/>
    </row>
    <row r="16" spans="1:15" x14ac:dyDescent="0.2">
      <c r="A16" s="37" t="s">
        <v>396</v>
      </c>
      <c r="B16" s="38">
        <v>569</v>
      </c>
      <c r="C16" s="39">
        <v>450</v>
      </c>
      <c r="D16" s="40">
        <v>135108</v>
      </c>
      <c r="E16" s="47"/>
      <c r="I16" s="14" t="s">
        <v>405</v>
      </c>
      <c r="J16" s="1">
        <v>965</v>
      </c>
      <c r="K16" s="1">
        <v>845</v>
      </c>
      <c r="L16" s="1">
        <v>-120</v>
      </c>
      <c r="M16" s="16">
        <v>3.0754784279755709</v>
      </c>
      <c r="N16" s="14"/>
    </row>
    <row r="17" spans="1:14" x14ac:dyDescent="0.2">
      <c r="A17" s="37" t="s">
        <v>405</v>
      </c>
      <c r="B17" s="38">
        <v>965</v>
      </c>
      <c r="C17" s="39">
        <v>845</v>
      </c>
      <c r="D17" s="40">
        <v>274754</v>
      </c>
      <c r="E17" s="47"/>
      <c r="I17" s="1" t="s">
        <v>461</v>
      </c>
      <c r="J17" s="1">
        <v>446</v>
      </c>
      <c r="K17" s="1">
        <v>585</v>
      </c>
      <c r="L17" s="1">
        <v>139</v>
      </c>
      <c r="M17" s="16">
        <v>3.0491618714035527</v>
      </c>
      <c r="N17" s="14"/>
    </row>
    <row r="18" spans="1:14" x14ac:dyDescent="0.2">
      <c r="A18" s="37" t="s">
        <v>404</v>
      </c>
      <c r="B18" s="38">
        <v>162</v>
      </c>
      <c r="C18" s="39">
        <v>242</v>
      </c>
      <c r="D18" s="40">
        <v>111333</v>
      </c>
      <c r="E18" s="47"/>
      <c r="I18" s="14" t="s">
        <v>407</v>
      </c>
      <c r="J18" s="1">
        <v>1085</v>
      </c>
      <c r="K18" s="1">
        <v>1029</v>
      </c>
      <c r="L18" s="1">
        <v>-56</v>
      </c>
      <c r="M18" s="16">
        <v>2.8593817733168829</v>
      </c>
      <c r="N18" s="14"/>
    </row>
    <row r="19" spans="1:14" x14ac:dyDescent="0.2">
      <c r="A19" s="37" t="s">
        <v>432</v>
      </c>
      <c r="B19" s="38">
        <v>127</v>
      </c>
      <c r="C19" s="39">
        <v>111</v>
      </c>
      <c r="D19" s="40">
        <v>163429</v>
      </c>
      <c r="E19" s="47"/>
      <c r="I19" s="14" t="s">
        <v>402</v>
      </c>
      <c r="J19" s="1">
        <v>304</v>
      </c>
      <c r="K19" s="1">
        <v>463</v>
      </c>
      <c r="L19" s="1">
        <v>159</v>
      </c>
      <c r="M19" s="16">
        <v>2.8220866374502478</v>
      </c>
      <c r="N19" s="14"/>
    </row>
    <row r="20" spans="1:14" x14ac:dyDescent="0.2">
      <c r="A20" s="37" t="s">
        <v>413</v>
      </c>
      <c r="B20" s="38">
        <v>446</v>
      </c>
      <c r="C20" s="39">
        <v>301</v>
      </c>
      <c r="D20" s="40">
        <v>155008</v>
      </c>
      <c r="E20" s="47"/>
      <c r="I20" s="1" t="s">
        <v>463</v>
      </c>
      <c r="J20" s="1">
        <v>532</v>
      </c>
      <c r="K20" s="1">
        <v>519</v>
      </c>
      <c r="L20" s="1">
        <v>-13</v>
      </c>
      <c r="M20" s="16">
        <v>2.7397694159381731</v>
      </c>
      <c r="N20" s="14"/>
    </row>
    <row r="21" spans="1:14" x14ac:dyDescent="0.2">
      <c r="A21" s="37" t="s">
        <v>421</v>
      </c>
      <c r="B21" s="38">
        <v>308</v>
      </c>
      <c r="C21" s="39">
        <v>303</v>
      </c>
      <c r="D21" s="40">
        <v>190584</v>
      </c>
      <c r="E21" s="47"/>
      <c r="I21" s="14" t="s">
        <v>414</v>
      </c>
      <c r="J21" s="1">
        <v>464</v>
      </c>
      <c r="K21" s="1">
        <v>473</v>
      </c>
      <c r="L21" s="1">
        <v>9</v>
      </c>
      <c r="M21" s="16">
        <v>2.5355132672205842</v>
      </c>
      <c r="N21" s="14"/>
    </row>
    <row r="22" spans="1:14" x14ac:dyDescent="0.2">
      <c r="A22" s="37" t="s">
        <v>409</v>
      </c>
      <c r="B22" s="38">
        <v>75</v>
      </c>
      <c r="C22" s="39">
        <v>128</v>
      </c>
      <c r="D22" s="40">
        <v>76641</v>
      </c>
      <c r="E22" s="47"/>
      <c r="I22" s="14" t="s">
        <v>411</v>
      </c>
      <c r="J22" s="1">
        <v>711</v>
      </c>
      <c r="K22" s="1">
        <v>879</v>
      </c>
      <c r="L22" s="1">
        <v>168</v>
      </c>
      <c r="M22" s="16">
        <v>2.448788560062181</v>
      </c>
      <c r="N22" s="14"/>
    </row>
    <row r="23" spans="1:14" x14ac:dyDescent="0.2">
      <c r="A23" s="37" t="s">
        <v>402</v>
      </c>
      <c r="B23" s="38">
        <v>304</v>
      </c>
      <c r="C23" s="39">
        <v>463</v>
      </c>
      <c r="D23" s="40">
        <v>164063</v>
      </c>
      <c r="E23" s="47"/>
      <c r="I23" s="14" t="s">
        <v>422</v>
      </c>
      <c r="J23" s="1">
        <v>163</v>
      </c>
      <c r="K23" s="1">
        <v>186</v>
      </c>
      <c r="L23" s="1">
        <v>23</v>
      </c>
      <c r="M23" s="16">
        <v>2.4408167550259829</v>
      </c>
      <c r="N23" s="14"/>
    </row>
    <row r="24" spans="1:14" x14ac:dyDescent="0.2">
      <c r="A24" s="37" t="s">
        <v>401</v>
      </c>
      <c r="B24" s="38">
        <v>446</v>
      </c>
      <c r="C24" s="39">
        <v>585</v>
      </c>
      <c r="D24" s="40">
        <v>191856</v>
      </c>
      <c r="E24" s="47"/>
      <c r="I24" s="14" t="s">
        <v>415</v>
      </c>
      <c r="J24" s="1">
        <v>245</v>
      </c>
      <c r="K24" s="1">
        <v>223</v>
      </c>
      <c r="L24" s="1">
        <v>-22</v>
      </c>
      <c r="M24" s="16">
        <v>2.3610625840400639</v>
      </c>
      <c r="N24" s="14"/>
    </row>
    <row r="25" spans="1:14" x14ac:dyDescent="0.2">
      <c r="A25" s="37" t="s">
        <v>390</v>
      </c>
      <c r="B25" s="38">
        <v>846</v>
      </c>
      <c r="C25" s="39">
        <v>965</v>
      </c>
      <c r="D25" s="40">
        <v>299799</v>
      </c>
      <c r="E25" s="47"/>
      <c r="I25" s="14" t="s">
        <v>412</v>
      </c>
      <c r="J25" s="1">
        <v>252</v>
      </c>
      <c r="K25" s="1">
        <v>226</v>
      </c>
      <c r="L25" s="1">
        <v>-26</v>
      </c>
      <c r="M25" s="16">
        <v>2.3200427052108572</v>
      </c>
      <c r="N25" s="14"/>
    </row>
    <row r="26" spans="1:14" x14ac:dyDescent="0.2">
      <c r="A26" s="37" t="s">
        <v>430</v>
      </c>
      <c r="B26" s="38">
        <v>222</v>
      </c>
      <c r="C26" s="39">
        <v>151</v>
      </c>
      <c r="D26" s="40">
        <v>140869</v>
      </c>
      <c r="E26" s="47"/>
      <c r="I26" s="14" t="s">
        <v>404</v>
      </c>
      <c r="J26" s="1">
        <v>162</v>
      </c>
      <c r="K26" s="1">
        <v>242</v>
      </c>
      <c r="L26" s="1">
        <v>80</v>
      </c>
      <c r="M26" s="16">
        <v>2.1736592025724626</v>
      </c>
      <c r="N26" s="14"/>
    </row>
    <row r="27" spans="1:14" x14ac:dyDescent="0.2">
      <c r="A27" s="37" t="s">
        <v>416</v>
      </c>
      <c r="B27" s="38">
        <v>451</v>
      </c>
      <c r="C27" s="39">
        <v>400</v>
      </c>
      <c r="D27" s="40">
        <v>207555</v>
      </c>
      <c r="E27" s="47"/>
      <c r="I27" s="1" t="s">
        <v>467</v>
      </c>
      <c r="J27" s="1">
        <v>301</v>
      </c>
      <c r="K27" s="1">
        <v>288</v>
      </c>
      <c r="L27" s="1">
        <v>-13</v>
      </c>
      <c r="M27" s="16">
        <v>2.1696876553812774</v>
      </c>
      <c r="N27" s="14"/>
    </row>
    <row r="28" spans="1:14" x14ac:dyDescent="0.2">
      <c r="A28" s="37" t="s">
        <v>425</v>
      </c>
      <c r="B28" s="38">
        <v>188</v>
      </c>
      <c r="C28" s="39">
        <v>172</v>
      </c>
      <c r="D28" s="40">
        <v>150015</v>
      </c>
      <c r="E28" s="47"/>
      <c r="I28" s="14" t="s">
        <v>413</v>
      </c>
      <c r="J28" s="1">
        <v>446</v>
      </c>
      <c r="K28" s="1">
        <v>301</v>
      </c>
      <c r="L28" s="1">
        <v>-145</v>
      </c>
      <c r="M28" s="16">
        <v>1.9418352601156068</v>
      </c>
      <c r="N28" s="14"/>
    </row>
    <row r="29" spans="1:14" x14ac:dyDescent="0.2">
      <c r="A29" s="37" t="s">
        <v>383</v>
      </c>
      <c r="B29" s="38">
        <v>4971</v>
      </c>
      <c r="C29" s="39">
        <v>5168</v>
      </c>
      <c r="D29" s="40">
        <v>502679</v>
      </c>
      <c r="E29" s="47"/>
      <c r="I29" s="1" t="s">
        <v>465</v>
      </c>
      <c r="J29" s="1">
        <v>451</v>
      </c>
      <c r="K29" s="1">
        <v>400</v>
      </c>
      <c r="L29" s="1">
        <v>-51</v>
      </c>
      <c r="M29" s="16">
        <v>1.9272000192720002</v>
      </c>
      <c r="N29" s="14"/>
    </row>
    <row r="30" spans="1:14" x14ac:dyDescent="0.2">
      <c r="A30" s="37" t="s">
        <v>395</v>
      </c>
      <c r="B30" s="38">
        <v>575</v>
      </c>
      <c r="C30" s="39">
        <v>682</v>
      </c>
      <c r="D30" s="40">
        <v>160817</v>
      </c>
      <c r="E30" s="47"/>
      <c r="I30" s="14" t="s">
        <v>436</v>
      </c>
      <c r="J30" s="1">
        <v>164</v>
      </c>
      <c r="K30" s="1">
        <v>143</v>
      </c>
      <c r="L30" s="1">
        <v>-21</v>
      </c>
      <c r="M30" s="16">
        <v>1.826869027543564</v>
      </c>
      <c r="N30" s="14"/>
    </row>
    <row r="31" spans="1:14" x14ac:dyDescent="0.2">
      <c r="A31" s="37" t="s">
        <v>420</v>
      </c>
      <c r="B31" s="38">
        <v>616</v>
      </c>
      <c r="C31" s="39">
        <v>459</v>
      </c>
      <c r="D31" s="40">
        <v>338294</v>
      </c>
      <c r="E31" s="47"/>
      <c r="I31" s="14" t="s">
        <v>417</v>
      </c>
      <c r="J31" s="1">
        <v>201</v>
      </c>
      <c r="K31" s="1">
        <v>242</v>
      </c>
      <c r="L31" s="1">
        <v>41</v>
      </c>
      <c r="M31" s="16">
        <v>1.730338846107095</v>
      </c>
      <c r="N31" s="14"/>
    </row>
    <row r="32" spans="1:14" x14ac:dyDescent="0.2">
      <c r="A32" s="37" t="s">
        <v>381</v>
      </c>
      <c r="B32" s="38">
        <v>4468</v>
      </c>
      <c r="C32" s="39">
        <v>4152</v>
      </c>
      <c r="D32" s="40">
        <v>752271</v>
      </c>
      <c r="E32" s="47"/>
      <c r="I32" s="1" t="s">
        <v>471</v>
      </c>
      <c r="J32" s="1">
        <v>57</v>
      </c>
      <c r="K32" s="1">
        <v>41</v>
      </c>
      <c r="L32" s="1">
        <v>-16</v>
      </c>
      <c r="M32" s="16">
        <v>1.7023043388000829</v>
      </c>
      <c r="N32" s="14"/>
    </row>
    <row r="33" spans="1:14" x14ac:dyDescent="0.2">
      <c r="A33" s="37" t="s">
        <v>411</v>
      </c>
      <c r="B33" s="38">
        <v>711</v>
      </c>
      <c r="C33" s="39">
        <v>879</v>
      </c>
      <c r="D33" s="40">
        <v>358953</v>
      </c>
      <c r="E33" s="47"/>
      <c r="I33" s="14" t="s">
        <v>409</v>
      </c>
      <c r="J33" s="1">
        <v>75</v>
      </c>
      <c r="K33" s="1">
        <v>128</v>
      </c>
      <c r="L33" s="1">
        <v>53</v>
      </c>
      <c r="M33" s="16">
        <v>1.6701243459766966</v>
      </c>
      <c r="N33" s="14"/>
    </row>
    <row r="34" spans="1:14" x14ac:dyDescent="0.2">
      <c r="A34" s="37" t="s">
        <v>397</v>
      </c>
      <c r="B34" s="38">
        <v>1362</v>
      </c>
      <c r="C34" s="39">
        <v>1394</v>
      </c>
      <c r="D34" s="40">
        <v>402052</v>
      </c>
      <c r="E34" s="47"/>
      <c r="I34" s="14" t="s">
        <v>421</v>
      </c>
      <c r="J34" s="1">
        <v>308</v>
      </c>
      <c r="K34" s="1">
        <v>303</v>
      </c>
      <c r="L34" s="1">
        <v>-5</v>
      </c>
      <c r="M34" s="16">
        <v>1.5898501448180331</v>
      </c>
      <c r="N34" s="14"/>
    </row>
    <row r="35" spans="1:14" x14ac:dyDescent="0.2">
      <c r="A35" s="37" t="s">
        <v>422</v>
      </c>
      <c r="B35" s="38">
        <v>163</v>
      </c>
      <c r="C35" s="39">
        <v>186</v>
      </c>
      <c r="D35" s="40">
        <v>76204</v>
      </c>
      <c r="E35" s="47"/>
      <c r="I35" s="14" t="s">
        <v>426</v>
      </c>
      <c r="J35" s="1">
        <v>471</v>
      </c>
      <c r="K35" s="1">
        <v>540</v>
      </c>
      <c r="L35" s="1">
        <v>69</v>
      </c>
      <c r="M35" s="16">
        <v>1.480324026481352</v>
      </c>
      <c r="N35" s="14"/>
    </row>
    <row r="36" spans="1:14" x14ac:dyDescent="0.2">
      <c r="A36" s="37" t="s">
        <v>435</v>
      </c>
      <c r="B36" s="38">
        <v>67</v>
      </c>
      <c r="C36" s="39">
        <v>45</v>
      </c>
      <c r="D36" s="40">
        <v>60902</v>
      </c>
      <c r="E36" s="47"/>
      <c r="I36" s="1" t="s">
        <v>468</v>
      </c>
      <c r="J36" s="1">
        <v>384</v>
      </c>
      <c r="K36" s="1">
        <v>270</v>
      </c>
      <c r="L36" s="1">
        <v>-114</v>
      </c>
      <c r="M36" s="16">
        <v>1.3836503771728434</v>
      </c>
      <c r="N36" s="14"/>
    </row>
    <row r="37" spans="1:14" x14ac:dyDescent="0.2">
      <c r="A37" s="37" t="s">
        <v>394</v>
      </c>
      <c r="B37" s="38">
        <v>1604</v>
      </c>
      <c r="C37" s="39">
        <v>1457</v>
      </c>
      <c r="D37" s="40">
        <v>312474</v>
      </c>
      <c r="E37" s="47"/>
      <c r="I37" s="14" t="s">
        <v>420</v>
      </c>
      <c r="J37" s="1">
        <v>616</v>
      </c>
      <c r="K37" s="1">
        <v>459</v>
      </c>
      <c r="L37" s="1">
        <v>-157</v>
      </c>
      <c r="M37" s="16">
        <v>1.3568079835882398</v>
      </c>
      <c r="N37" s="14"/>
    </row>
    <row r="38" spans="1:14" x14ac:dyDescent="0.2">
      <c r="A38" s="37" t="s">
        <v>415</v>
      </c>
      <c r="B38" s="38">
        <v>245</v>
      </c>
      <c r="C38" s="39">
        <v>223</v>
      </c>
      <c r="D38" s="40">
        <v>94449</v>
      </c>
      <c r="E38" s="47"/>
      <c r="I38" s="1" t="s">
        <v>469</v>
      </c>
      <c r="J38" s="1">
        <v>188</v>
      </c>
      <c r="K38" s="1">
        <v>172</v>
      </c>
      <c r="L38" s="1">
        <v>-16</v>
      </c>
      <c r="M38" s="16">
        <v>1.1465520114655201</v>
      </c>
      <c r="N38" s="14"/>
    </row>
    <row r="39" spans="1:14" x14ac:dyDescent="0.2">
      <c r="A39" s="37" t="s">
        <v>433</v>
      </c>
      <c r="B39" s="38">
        <v>75</v>
      </c>
      <c r="C39" s="39">
        <v>82</v>
      </c>
      <c r="D39" s="40">
        <v>108522</v>
      </c>
      <c r="E39" s="47"/>
      <c r="I39" s="1" t="s">
        <v>470</v>
      </c>
      <c r="J39" s="1">
        <v>222</v>
      </c>
      <c r="K39" s="1">
        <v>151</v>
      </c>
      <c r="L39" s="1">
        <v>-71</v>
      </c>
      <c r="M39" s="16">
        <v>1.0719178811519923</v>
      </c>
      <c r="N39" s="14"/>
    </row>
    <row r="40" spans="1:14" x14ac:dyDescent="0.2">
      <c r="A40" s="37" t="s">
        <v>385</v>
      </c>
      <c r="B40" s="38">
        <v>1784</v>
      </c>
      <c r="C40" s="39">
        <v>2304</v>
      </c>
      <c r="D40" s="40">
        <v>407427</v>
      </c>
      <c r="E40" s="47"/>
      <c r="I40" s="14" t="s">
        <v>428</v>
      </c>
      <c r="J40" s="1">
        <v>74</v>
      </c>
      <c r="K40" s="1">
        <v>68</v>
      </c>
      <c r="L40" s="1">
        <v>-6</v>
      </c>
      <c r="M40" s="16">
        <v>0.92849242869041604</v>
      </c>
      <c r="N40" s="14"/>
    </row>
    <row r="41" spans="1:14" x14ac:dyDescent="0.2">
      <c r="A41" s="37" t="s">
        <v>414</v>
      </c>
      <c r="B41" s="38">
        <v>464</v>
      </c>
      <c r="C41" s="39">
        <v>473</v>
      </c>
      <c r="D41" s="40">
        <v>186550</v>
      </c>
      <c r="E41" s="47"/>
      <c r="I41" s="14" t="s">
        <v>433</v>
      </c>
      <c r="J41" s="1">
        <v>75</v>
      </c>
      <c r="K41" s="1">
        <v>82</v>
      </c>
      <c r="L41" s="1">
        <v>7</v>
      </c>
      <c r="M41" s="16">
        <v>0.75560715799561384</v>
      </c>
      <c r="N41" s="14"/>
    </row>
    <row r="42" spans="1:14" x14ac:dyDescent="0.2">
      <c r="A42" s="37" t="s">
        <v>428</v>
      </c>
      <c r="B42" s="38">
        <v>74</v>
      </c>
      <c r="C42" s="39">
        <v>68</v>
      </c>
      <c r="D42" s="40">
        <v>73237</v>
      </c>
      <c r="E42" s="47"/>
      <c r="I42" s="14" t="s">
        <v>435</v>
      </c>
      <c r="J42" s="1">
        <v>67</v>
      </c>
      <c r="K42" s="1">
        <v>45</v>
      </c>
      <c r="L42" s="1">
        <v>-22</v>
      </c>
      <c r="M42" s="16">
        <v>0.73889199041082398</v>
      </c>
      <c r="N42" s="14"/>
    </row>
    <row r="43" spans="1:14" x14ac:dyDescent="0.2">
      <c r="A43" s="37" t="s">
        <v>434</v>
      </c>
      <c r="B43" s="38">
        <v>44</v>
      </c>
      <c r="C43" s="39">
        <v>52</v>
      </c>
      <c r="D43" s="40">
        <v>75291</v>
      </c>
      <c r="E43" s="47"/>
      <c r="I43" s="14" t="s">
        <v>429</v>
      </c>
      <c r="J43" s="1">
        <v>251</v>
      </c>
      <c r="K43" s="1">
        <v>156</v>
      </c>
      <c r="L43" s="1">
        <v>-95</v>
      </c>
      <c r="M43" s="16">
        <v>0.7012937971462736</v>
      </c>
      <c r="N43" s="14"/>
    </row>
    <row r="44" spans="1:14" x14ac:dyDescent="0.2">
      <c r="A44" s="37" t="s">
        <v>417</v>
      </c>
      <c r="B44" s="38">
        <v>201</v>
      </c>
      <c r="C44" s="39">
        <v>242</v>
      </c>
      <c r="D44" s="40">
        <v>139857</v>
      </c>
      <c r="E44" s="47"/>
      <c r="I44" s="14" t="s">
        <v>434</v>
      </c>
      <c r="J44" s="1">
        <v>44</v>
      </c>
      <c r="K44" s="1">
        <v>52</v>
      </c>
      <c r="L44" s="1">
        <v>8</v>
      </c>
      <c r="M44" s="16">
        <v>0.69065359737551635</v>
      </c>
      <c r="N44" s="14"/>
    </row>
    <row r="45" spans="1:14" x14ac:dyDescent="0.2">
      <c r="A45" s="37" t="s">
        <v>436</v>
      </c>
      <c r="B45" s="38">
        <v>164</v>
      </c>
      <c r="C45" s="39">
        <v>143</v>
      </c>
      <c r="D45" s="40">
        <v>78276</v>
      </c>
      <c r="E45" s="47"/>
      <c r="I45" s="14" t="s">
        <v>432</v>
      </c>
      <c r="J45" s="1">
        <v>127</v>
      </c>
      <c r="K45" s="1">
        <v>111</v>
      </c>
      <c r="L45" s="1">
        <v>-16</v>
      </c>
      <c r="M45" s="16">
        <v>0.6791940230925968</v>
      </c>
      <c r="N45" s="14"/>
    </row>
    <row r="46" spans="1:14" x14ac:dyDescent="0.2">
      <c r="A46" s="37" t="s">
        <v>502</v>
      </c>
      <c r="B46" s="38"/>
      <c r="C46" s="39"/>
      <c r="D46" s="40"/>
    </row>
    <row r="47" spans="1:14" ht="15" customHeight="1" x14ac:dyDescent="0.2">
      <c r="A47" s="41" t="s">
        <v>472</v>
      </c>
      <c r="B47" s="42">
        <v>34665</v>
      </c>
      <c r="C47" s="43">
        <v>35381</v>
      </c>
      <c r="D47" s="44">
        <v>8917107</v>
      </c>
    </row>
  </sheetData>
  <autoFilter ref="I2:M46" xr:uid="{00000000-0001-0000-0400-000000000000}">
    <sortState xmlns:xlrd2="http://schemas.microsoft.com/office/spreadsheetml/2017/richdata2" ref="I3:M46">
      <sortCondition descending="1" ref="M2:M4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1.1640625" defaultRowHeight="15" customHeight="1" x14ac:dyDescent="0.2"/>
  <cols>
    <col min="1" max="26" width="8.33203125" customWidth="1"/>
  </cols>
  <sheetData>
    <row r="1" spans="1:2" ht="15.75" customHeight="1" x14ac:dyDescent="0.2">
      <c r="A1" s="1" t="s">
        <v>25</v>
      </c>
      <c r="B1" s="1" t="s">
        <v>26</v>
      </c>
    </row>
    <row r="2" spans="1:2" ht="15.75" customHeight="1" x14ac:dyDescent="0.2">
      <c r="A2" s="1" t="s">
        <v>27</v>
      </c>
      <c r="B2" s="1">
        <v>15407</v>
      </c>
    </row>
    <row r="3" spans="1:2" ht="15.75" customHeight="1" x14ac:dyDescent="0.2">
      <c r="A3" s="1" t="s">
        <v>29</v>
      </c>
      <c r="B3" s="1">
        <v>17037</v>
      </c>
    </row>
    <row r="4" spans="1:2" ht="15.75" customHeight="1" x14ac:dyDescent="0.2">
      <c r="A4" s="1" t="s">
        <v>30</v>
      </c>
      <c r="B4" s="1">
        <v>14772</v>
      </c>
    </row>
    <row r="5" spans="1:2" ht="15.75" customHeight="1" x14ac:dyDescent="0.2">
      <c r="A5" s="1" t="s">
        <v>31</v>
      </c>
      <c r="B5" s="1">
        <v>15290</v>
      </c>
    </row>
    <row r="6" spans="1:2" ht="15.75" customHeight="1" x14ac:dyDescent="0.2">
      <c r="A6" s="1" t="s">
        <v>32</v>
      </c>
      <c r="B6" s="1">
        <v>9448</v>
      </c>
    </row>
    <row r="7" spans="1:2" ht="15.75" customHeight="1" x14ac:dyDescent="0.2">
      <c r="A7" s="1" t="s">
        <v>33</v>
      </c>
      <c r="B7" s="1">
        <v>12957</v>
      </c>
    </row>
    <row r="8" spans="1:2" ht="15.75" customHeight="1" x14ac:dyDescent="0.2">
      <c r="A8" s="1" t="s">
        <v>34</v>
      </c>
      <c r="B8" s="1">
        <v>59566</v>
      </c>
    </row>
    <row r="9" spans="1:2" ht="15.75" customHeight="1" x14ac:dyDescent="0.2">
      <c r="A9" s="1" t="s">
        <v>35</v>
      </c>
      <c r="B9" s="1">
        <v>36005</v>
      </c>
    </row>
    <row r="10" spans="1:2" ht="15.75" customHeight="1" x14ac:dyDescent="0.2">
      <c r="A10" s="1" t="s">
        <v>36</v>
      </c>
      <c r="B10" s="1">
        <v>257731</v>
      </c>
    </row>
    <row r="11" spans="1:2" ht="15.75" customHeight="1" x14ac:dyDescent="0.2">
      <c r="A11" s="1" t="s">
        <v>37</v>
      </c>
      <c r="B11" s="1">
        <v>55456</v>
      </c>
    </row>
    <row r="12" spans="1:2" ht="15.75" customHeight="1" x14ac:dyDescent="0.2">
      <c r="A12" s="1" t="s">
        <v>38</v>
      </c>
      <c r="B12" s="1">
        <v>6383</v>
      </c>
    </row>
    <row r="13" spans="1:2" ht="15.75" customHeight="1" x14ac:dyDescent="0.2">
      <c r="A13" s="1" t="s">
        <v>39</v>
      </c>
      <c r="B13" s="1">
        <v>30969</v>
      </c>
    </row>
    <row r="14" spans="1:2" ht="15.75" customHeight="1" x14ac:dyDescent="0.2">
      <c r="A14" s="1" t="s">
        <v>40</v>
      </c>
      <c r="B14" s="1">
        <v>1988</v>
      </c>
    </row>
    <row r="15" spans="1:2" ht="15.75" customHeight="1" x14ac:dyDescent="0.2">
      <c r="A15" s="1" t="s">
        <v>41</v>
      </c>
      <c r="B15" s="1">
        <v>134434</v>
      </c>
    </row>
    <row r="16" spans="1:2" ht="15.75" customHeight="1" x14ac:dyDescent="0.2">
      <c r="A16" s="1" t="s">
        <v>42</v>
      </c>
      <c r="B16" s="1">
        <v>39129</v>
      </c>
    </row>
    <row r="17" spans="1:2" ht="15.75" customHeight="1" x14ac:dyDescent="0.2">
      <c r="A17" s="1" t="s">
        <v>43</v>
      </c>
      <c r="B17" s="1">
        <v>260837</v>
      </c>
    </row>
    <row r="18" spans="1:2" ht="15.75" customHeight="1" x14ac:dyDescent="0.2">
      <c r="A18" s="1" t="s">
        <v>44</v>
      </c>
      <c r="B18" s="1">
        <v>85554</v>
      </c>
    </row>
    <row r="19" spans="1:2" ht="15.75" customHeight="1" x14ac:dyDescent="0.2">
      <c r="A19" s="1" t="s">
        <v>45</v>
      </c>
      <c r="B19" s="1">
        <v>69242</v>
      </c>
    </row>
    <row r="20" spans="1:2" ht="15.75" customHeight="1" x14ac:dyDescent="0.2">
      <c r="A20" s="1" t="s">
        <v>46</v>
      </c>
      <c r="B20" s="1">
        <v>34182</v>
      </c>
    </row>
    <row r="21" spans="1:2" ht="15.75" customHeight="1" x14ac:dyDescent="0.2">
      <c r="A21" s="1" t="s">
        <v>47</v>
      </c>
      <c r="B21" s="1">
        <v>9562</v>
      </c>
    </row>
    <row r="22" spans="1:2" ht="15.75" customHeight="1" x14ac:dyDescent="0.2">
      <c r="A22" s="1" t="s">
        <v>48</v>
      </c>
      <c r="B22" s="1">
        <v>4343</v>
      </c>
    </row>
    <row r="23" spans="1:2" ht="15.75" customHeight="1" x14ac:dyDescent="0.2">
      <c r="A23" s="1" t="s">
        <v>49</v>
      </c>
      <c r="B23" s="1">
        <v>12496</v>
      </c>
    </row>
    <row r="24" spans="1:2" ht="15.75" customHeight="1" x14ac:dyDescent="0.2">
      <c r="A24" s="1" t="s">
        <v>50</v>
      </c>
      <c r="B24" s="1">
        <v>23906</v>
      </c>
    </row>
    <row r="25" spans="1:2" ht="15.75" customHeight="1" x14ac:dyDescent="0.2">
      <c r="A25" s="1" t="s">
        <v>51</v>
      </c>
      <c r="B25" s="1">
        <v>30563</v>
      </c>
    </row>
    <row r="26" spans="1:2" ht="15.75" customHeight="1" x14ac:dyDescent="0.2">
      <c r="A26" s="1" t="s">
        <v>52</v>
      </c>
      <c r="B26" s="1">
        <v>9606</v>
      </c>
    </row>
    <row r="27" spans="1:2" ht="15.75" customHeight="1" x14ac:dyDescent="0.2">
      <c r="A27" s="1" t="s">
        <v>53</v>
      </c>
      <c r="B27" s="1">
        <v>22118</v>
      </c>
    </row>
    <row r="28" spans="1:2" ht="15.75" customHeight="1" x14ac:dyDescent="0.2">
      <c r="A28" s="1" t="s">
        <v>54</v>
      </c>
      <c r="B28" s="1">
        <v>7245</v>
      </c>
    </row>
    <row r="29" spans="1:2" ht="15.75" customHeight="1" x14ac:dyDescent="0.2">
      <c r="A29" s="1" t="s">
        <v>55</v>
      </c>
      <c r="B29" s="1">
        <v>18867</v>
      </c>
    </row>
    <row r="30" spans="1:2" ht="15.75" customHeight="1" x14ac:dyDescent="0.2">
      <c r="A30" s="1" t="s">
        <v>56</v>
      </c>
      <c r="B30" s="1">
        <v>11254</v>
      </c>
    </row>
    <row r="31" spans="1:2" ht="15.75" customHeight="1" x14ac:dyDescent="0.2">
      <c r="A31" s="1" t="s">
        <v>57</v>
      </c>
      <c r="B31" s="1">
        <v>7964</v>
      </c>
    </row>
    <row r="32" spans="1:2" ht="15.75" customHeight="1" x14ac:dyDescent="0.2">
      <c r="A32" s="1" t="s">
        <v>58</v>
      </c>
      <c r="B32" s="1">
        <v>16305</v>
      </c>
    </row>
    <row r="33" spans="1:2" ht="15.75" customHeight="1" x14ac:dyDescent="0.2">
      <c r="A33" s="1" t="s">
        <v>59</v>
      </c>
      <c r="B33" s="1">
        <v>33894</v>
      </c>
    </row>
    <row r="34" spans="1:2" ht="15.75" customHeight="1" x14ac:dyDescent="0.2">
      <c r="A34" s="1" t="s">
        <v>60</v>
      </c>
      <c r="B34" s="1">
        <v>25396</v>
      </c>
    </row>
    <row r="35" spans="1:2" ht="15.75" customHeight="1" x14ac:dyDescent="0.2">
      <c r="A35" s="1" t="s">
        <v>61</v>
      </c>
      <c r="B35" s="1">
        <v>17751</v>
      </c>
    </row>
    <row r="36" spans="1:2" ht="15.75" customHeight="1" x14ac:dyDescent="0.2">
      <c r="A36" s="1" t="s">
        <v>62</v>
      </c>
      <c r="B36" s="1">
        <v>16134</v>
      </c>
    </row>
    <row r="37" spans="1:2" ht="15.75" customHeight="1" x14ac:dyDescent="0.2">
      <c r="A37" s="1" t="s">
        <v>63</v>
      </c>
      <c r="B37" s="1">
        <v>14247</v>
      </c>
    </row>
    <row r="38" spans="1:2" ht="15.75" customHeight="1" x14ac:dyDescent="0.2">
      <c r="A38" s="1" t="s">
        <v>64</v>
      </c>
      <c r="B38" s="1">
        <v>20120</v>
      </c>
    </row>
    <row r="39" spans="1:2" ht="15.75" customHeight="1" x14ac:dyDescent="0.2">
      <c r="A39" s="1" t="s">
        <v>66</v>
      </c>
      <c r="B39" s="1">
        <v>12402</v>
      </c>
    </row>
    <row r="40" spans="1:2" ht="15.75" customHeight="1" x14ac:dyDescent="0.2">
      <c r="A40" s="1" t="s">
        <v>67</v>
      </c>
      <c r="B40" s="1">
        <v>7159</v>
      </c>
    </row>
    <row r="41" spans="1:2" ht="15.75" customHeight="1" x14ac:dyDescent="0.2">
      <c r="A41" s="1" t="s">
        <v>68</v>
      </c>
      <c r="B41" s="1">
        <v>12363</v>
      </c>
    </row>
    <row r="42" spans="1:2" ht="15.75" customHeight="1" x14ac:dyDescent="0.2">
      <c r="A42" s="1" t="s">
        <v>69</v>
      </c>
      <c r="B42" s="1">
        <v>17883</v>
      </c>
    </row>
    <row r="43" spans="1:2" ht="15.75" customHeight="1" x14ac:dyDescent="0.2">
      <c r="A43" s="1" t="s">
        <v>70</v>
      </c>
      <c r="B43" s="1">
        <v>6185</v>
      </c>
    </row>
    <row r="44" spans="1:2" ht="15.75" customHeight="1" x14ac:dyDescent="0.2">
      <c r="A44" s="1" t="s">
        <v>71</v>
      </c>
      <c r="B44" s="1">
        <v>15607</v>
      </c>
    </row>
    <row r="45" spans="1:2" ht="15.75" customHeight="1" x14ac:dyDescent="0.2">
      <c r="A45" s="1" t="s">
        <v>72</v>
      </c>
      <c r="B45" s="1">
        <v>12525</v>
      </c>
    </row>
    <row r="46" spans="1:2" ht="15.75" customHeight="1" x14ac:dyDescent="0.2">
      <c r="A46" s="1" t="s">
        <v>73</v>
      </c>
      <c r="B46" s="1">
        <v>13423</v>
      </c>
    </row>
    <row r="47" spans="1:2" ht="15.75" customHeight="1" x14ac:dyDescent="0.2">
      <c r="A47" s="1" t="s">
        <v>74</v>
      </c>
      <c r="B47" s="1">
        <v>16898</v>
      </c>
    </row>
    <row r="48" spans="1:2" ht="15.75" customHeight="1" x14ac:dyDescent="0.2">
      <c r="A48" s="1" t="s">
        <v>75</v>
      </c>
      <c r="B48" s="1">
        <v>152941</v>
      </c>
    </row>
    <row r="49" spans="1:2" ht="15.75" customHeight="1" x14ac:dyDescent="0.2">
      <c r="A49" s="1" t="s">
        <v>76</v>
      </c>
      <c r="B49" s="1">
        <v>22291</v>
      </c>
    </row>
    <row r="50" spans="1:2" ht="15.75" customHeight="1" x14ac:dyDescent="0.2">
      <c r="A50" s="1" t="s">
        <v>77</v>
      </c>
      <c r="B50" s="1">
        <v>11858</v>
      </c>
    </row>
    <row r="51" spans="1:2" ht="15.75" customHeight="1" x14ac:dyDescent="0.2">
      <c r="A51" s="1" t="s">
        <v>78</v>
      </c>
      <c r="B51" s="1">
        <v>15569</v>
      </c>
    </row>
    <row r="52" spans="1:2" ht="15.75" customHeight="1" x14ac:dyDescent="0.2">
      <c r="A52" s="1" t="s">
        <v>79</v>
      </c>
      <c r="B52" s="1">
        <v>7632</v>
      </c>
    </row>
    <row r="53" spans="1:2" ht="15.75" customHeight="1" x14ac:dyDescent="0.2">
      <c r="A53" s="1" t="s">
        <v>80</v>
      </c>
      <c r="B53" s="1">
        <v>10119</v>
      </c>
    </row>
    <row r="54" spans="1:2" ht="15.75" customHeight="1" x14ac:dyDescent="0.2">
      <c r="A54" s="1" t="s">
        <v>81</v>
      </c>
      <c r="B54" s="1">
        <v>16356</v>
      </c>
    </row>
    <row r="55" spans="1:2" ht="15.75" customHeight="1" x14ac:dyDescent="0.2">
      <c r="A55" s="1" t="s">
        <v>82</v>
      </c>
      <c r="B55" s="1">
        <v>31164</v>
      </c>
    </row>
    <row r="56" spans="1:2" ht="15.75" customHeight="1" x14ac:dyDescent="0.2">
      <c r="A56" s="1" t="s">
        <v>83</v>
      </c>
      <c r="B56" s="1">
        <v>18026</v>
      </c>
    </row>
    <row r="57" spans="1:2" ht="15.75" customHeight="1" x14ac:dyDescent="0.2">
      <c r="A57" s="1" t="s">
        <v>84</v>
      </c>
      <c r="B57" s="1">
        <v>20312</v>
      </c>
    </row>
    <row r="58" spans="1:2" ht="15.75" customHeight="1" x14ac:dyDescent="0.2">
      <c r="A58" s="1" t="s">
        <v>85</v>
      </c>
      <c r="B58" s="1">
        <v>12247</v>
      </c>
    </row>
    <row r="59" spans="1:2" ht="15.75" customHeight="1" x14ac:dyDescent="0.2">
      <c r="A59" s="1" t="s">
        <v>86</v>
      </c>
      <c r="B59" s="1">
        <v>13972</v>
      </c>
    </row>
    <row r="60" spans="1:2" ht="15.75" customHeight="1" x14ac:dyDescent="0.2">
      <c r="A60" s="1" t="s">
        <v>87</v>
      </c>
      <c r="B60" s="1">
        <v>17276</v>
      </c>
    </row>
    <row r="61" spans="1:2" ht="15.75" customHeight="1" x14ac:dyDescent="0.2">
      <c r="A61" s="1" t="s">
        <v>88</v>
      </c>
      <c r="B61" s="1">
        <v>10165</v>
      </c>
    </row>
    <row r="62" spans="1:2" ht="15.75" customHeight="1" x14ac:dyDescent="0.2">
      <c r="A62" s="1" t="s">
        <v>65</v>
      </c>
      <c r="B62" s="1">
        <v>21420</v>
      </c>
    </row>
    <row r="63" spans="1:2" ht="15.75" customHeight="1" x14ac:dyDescent="0.2">
      <c r="A63" s="1" t="s">
        <v>119</v>
      </c>
      <c r="B63" s="1">
        <v>29134</v>
      </c>
    </row>
    <row r="64" spans="1:2" ht="15.75" customHeight="1" x14ac:dyDescent="0.2">
      <c r="A64" s="1" t="s">
        <v>268</v>
      </c>
      <c r="B64" s="1">
        <v>24520</v>
      </c>
    </row>
    <row r="65" spans="1:2" ht="15.75" customHeight="1" x14ac:dyDescent="0.2">
      <c r="A65" s="1" t="s">
        <v>353</v>
      </c>
      <c r="B65" s="1">
        <v>14693</v>
      </c>
    </row>
    <row r="66" spans="1:2" ht="15.75" customHeight="1" x14ac:dyDescent="0.2">
      <c r="A66" s="1" t="s">
        <v>89</v>
      </c>
      <c r="B66" s="1">
        <v>33857</v>
      </c>
    </row>
    <row r="67" spans="1:2" ht="15.75" customHeight="1" x14ac:dyDescent="0.2">
      <c r="A67" s="1" t="s">
        <v>399</v>
      </c>
      <c r="B67" s="1">
        <v>85938</v>
      </c>
    </row>
    <row r="68" spans="1:2" ht="15.75" customHeight="1" x14ac:dyDescent="0.2">
      <c r="A68" s="1" t="s">
        <v>391</v>
      </c>
      <c r="B68" s="1">
        <v>202219</v>
      </c>
    </row>
    <row r="69" spans="1:2" ht="15.75" customHeight="1" x14ac:dyDescent="0.2">
      <c r="A69" s="1" t="s">
        <v>150</v>
      </c>
      <c r="B69" s="1">
        <v>26399</v>
      </c>
    </row>
    <row r="70" spans="1:2" ht="15.75" customHeight="1" x14ac:dyDescent="0.2">
      <c r="A70" s="1" t="s">
        <v>90</v>
      </c>
      <c r="B70" s="1">
        <v>17551</v>
      </c>
    </row>
    <row r="71" spans="1:2" ht="15.75" customHeight="1" x14ac:dyDescent="0.2">
      <c r="A71" s="1" t="s">
        <v>91</v>
      </c>
      <c r="B71" s="1">
        <v>46961</v>
      </c>
    </row>
    <row r="72" spans="1:2" ht="15.75" customHeight="1" x14ac:dyDescent="0.2">
      <c r="A72" s="1" t="s">
        <v>92</v>
      </c>
      <c r="B72" s="1">
        <v>10741</v>
      </c>
    </row>
    <row r="73" spans="1:2" ht="15.75" customHeight="1" x14ac:dyDescent="0.2">
      <c r="A73" s="1" t="s">
        <v>93</v>
      </c>
      <c r="B73" s="1">
        <v>44899</v>
      </c>
    </row>
    <row r="74" spans="1:2" ht="15.75" customHeight="1" x14ac:dyDescent="0.2">
      <c r="A74" s="1" t="s">
        <v>94</v>
      </c>
      <c r="B74" s="1">
        <v>15315</v>
      </c>
    </row>
    <row r="75" spans="1:2" ht="15.75" customHeight="1" x14ac:dyDescent="0.2">
      <c r="A75" s="1" t="s">
        <v>95</v>
      </c>
      <c r="B75" s="1">
        <v>6114</v>
      </c>
    </row>
    <row r="76" spans="1:2" ht="15.75" customHeight="1" x14ac:dyDescent="0.2">
      <c r="A76" s="1" t="s">
        <v>96</v>
      </c>
      <c r="B76" s="1">
        <v>31027</v>
      </c>
    </row>
    <row r="77" spans="1:2" ht="15.75" customHeight="1" x14ac:dyDescent="0.2">
      <c r="A77" s="1" t="s">
        <v>97</v>
      </c>
      <c r="B77" s="1">
        <v>14882</v>
      </c>
    </row>
    <row r="78" spans="1:2" ht="15.75" customHeight="1" x14ac:dyDescent="0.2">
      <c r="A78" s="1" t="s">
        <v>98</v>
      </c>
      <c r="B78" s="1">
        <v>60689</v>
      </c>
    </row>
    <row r="79" spans="1:2" ht="15.75" customHeight="1" x14ac:dyDescent="0.2">
      <c r="A79" s="1" t="s">
        <v>99</v>
      </c>
      <c r="B79" s="1">
        <v>10538</v>
      </c>
    </row>
    <row r="80" spans="1:2" ht="15.75" customHeight="1" x14ac:dyDescent="0.2">
      <c r="A80" s="1" t="s">
        <v>100</v>
      </c>
      <c r="B80" s="1">
        <v>15518</v>
      </c>
    </row>
    <row r="81" spans="1:2" ht="15.75" customHeight="1" x14ac:dyDescent="0.2">
      <c r="A81" s="1" t="s">
        <v>101</v>
      </c>
      <c r="B81" s="1">
        <v>23042</v>
      </c>
    </row>
    <row r="82" spans="1:2" ht="15.75" customHeight="1" x14ac:dyDescent="0.2">
      <c r="A82" s="1" t="s">
        <v>102</v>
      </c>
      <c r="B82" s="1">
        <v>10678</v>
      </c>
    </row>
    <row r="83" spans="1:2" ht="15.75" customHeight="1" x14ac:dyDescent="0.2">
      <c r="A83" s="1" t="s">
        <v>103</v>
      </c>
      <c r="B83" s="1">
        <v>13405</v>
      </c>
    </row>
    <row r="84" spans="1:2" ht="15.75" customHeight="1" x14ac:dyDescent="0.2">
      <c r="A84" s="1" t="s">
        <v>104</v>
      </c>
      <c r="B84" s="1">
        <v>19143</v>
      </c>
    </row>
    <row r="85" spans="1:2" ht="15.75" customHeight="1" x14ac:dyDescent="0.2">
      <c r="A85" s="1" t="s">
        <v>105</v>
      </c>
      <c r="B85" s="1">
        <v>15815</v>
      </c>
    </row>
    <row r="86" spans="1:2" ht="15.75" customHeight="1" x14ac:dyDescent="0.2">
      <c r="A86" s="1" t="s">
        <v>106</v>
      </c>
      <c r="B86" s="1">
        <v>61462</v>
      </c>
    </row>
    <row r="87" spans="1:2" ht="15.75" customHeight="1" x14ac:dyDescent="0.2">
      <c r="A87" s="1" t="s">
        <v>107</v>
      </c>
      <c r="B87" s="1">
        <v>5379</v>
      </c>
    </row>
    <row r="88" spans="1:2" ht="15.75" customHeight="1" x14ac:dyDescent="0.2">
      <c r="A88" s="1" t="s">
        <v>108</v>
      </c>
      <c r="B88" s="1">
        <v>24085</v>
      </c>
    </row>
    <row r="89" spans="1:2" ht="15.75" customHeight="1" x14ac:dyDescent="0.2">
      <c r="A89" s="1" t="s">
        <v>109</v>
      </c>
      <c r="B89" s="1">
        <v>11592</v>
      </c>
    </row>
    <row r="90" spans="1:2" ht="15.75" customHeight="1" x14ac:dyDescent="0.2">
      <c r="A90" s="1" t="s">
        <v>110</v>
      </c>
      <c r="B90" s="1">
        <v>14932</v>
      </c>
    </row>
    <row r="91" spans="1:2" ht="15.75" customHeight="1" x14ac:dyDescent="0.2">
      <c r="A91" s="1" t="s">
        <v>111</v>
      </c>
      <c r="B91" s="1">
        <v>103963</v>
      </c>
    </row>
    <row r="92" spans="1:2" ht="15.75" customHeight="1" x14ac:dyDescent="0.2">
      <c r="A92" s="1" t="s">
        <v>112</v>
      </c>
      <c r="B92" s="1">
        <v>12636</v>
      </c>
    </row>
    <row r="93" spans="1:2" ht="15.75" customHeight="1" x14ac:dyDescent="0.2">
      <c r="A93" s="1" t="s">
        <v>113</v>
      </c>
      <c r="B93" s="1">
        <v>58530</v>
      </c>
    </row>
    <row r="94" spans="1:2" ht="15.75" customHeight="1" x14ac:dyDescent="0.2">
      <c r="A94" s="1" t="s">
        <v>114</v>
      </c>
      <c r="B94" s="1">
        <v>8392</v>
      </c>
    </row>
    <row r="95" spans="1:2" ht="15.75" customHeight="1" x14ac:dyDescent="0.2">
      <c r="A95" s="1" t="s">
        <v>115</v>
      </c>
      <c r="B95" s="1">
        <v>69877</v>
      </c>
    </row>
    <row r="96" spans="1:2" ht="15.75" customHeight="1" x14ac:dyDescent="0.2">
      <c r="A96" s="1" t="s">
        <v>116</v>
      </c>
      <c r="B96" s="1">
        <v>18796</v>
      </c>
    </row>
    <row r="97" spans="1:2" ht="15.75" customHeight="1" x14ac:dyDescent="0.2">
      <c r="A97" s="1" t="s">
        <v>117</v>
      </c>
      <c r="B97" s="1">
        <v>14011</v>
      </c>
    </row>
    <row r="98" spans="1:2" ht="15.75" customHeight="1" x14ac:dyDescent="0.2">
      <c r="A98" s="1" t="s">
        <v>118</v>
      </c>
      <c r="B98" s="1">
        <v>22740</v>
      </c>
    </row>
    <row r="99" spans="1:2" ht="15.75" customHeight="1" x14ac:dyDescent="0.2">
      <c r="A99" s="1" t="s">
        <v>120</v>
      </c>
      <c r="B99" s="1">
        <v>11901</v>
      </c>
    </row>
    <row r="100" spans="1:2" ht="15.75" customHeight="1" x14ac:dyDescent="0.2">
      <c r="A100" s="1" t="s">
        <v>121</v>
      </c>
      <c r="B100" s="1">
        <v>21796</v>
      </c>
    </row>
    <row r="101" spans="1:2" ht="15.75" customHeight="1" x14ac:dyDescent="0.2">
      <c r="A101" s="1" t="s">
        <v>122</v>
      </c>
      <c r="B101" s="1">
        <v>17210</v>
      </c>
    </row>
    <row r="102" spans="1:2" ht="15.75" customHeight="1" x14ac:dyDescent="0.2">
      <c r="A102" s="1" t="s">
        <v>123</v>
      </c>
      <c r="B102" s="1">
        <v>9720</v>
      </c>
    </row>
    <row r="103" spans="1:2" ht="15.75" customHeight="1" x14ac:dyDescent="0.2">
      <c r="A103" s="1" t="s">
        <v>124</v>
      </c>
      <c r="B103" s="1">
        <v>14388</v>
      </c>
    </row>
    <row r="104" spans="1:2" ht="15.75" customHeight="1" x14ac:dyDescent="0.2">
      <c r="A104" s="1" t="s">
        <v>125</v>
      </c>
      <c r="B104" s="1">
        <v>28261</v>
      </c>
    </row>
    <row r="105" spans="1:2" ht="15.75" customHeight="1" x14ac:dyDescent="0.2">
      <c r="A105" s="1" t="s">
        <v>126</v>
      </c>
      <c r="B105" s="1">
        <v>21862</v>
      </c>
    </row>
    <row r="106" spans="1:2" ht="15.75" customHeight="1" x14ac:dyDescent="0.2">
      <c r="A106" s="1" t="s">
        <v>127</v>
      </c>
      <c r="B106" s="1">
        <v>12664</v>
      </c>
    </row>
    <row r="107" spans="1:2" ht="15.75" customHeight="1" x14ac:dyDescent="0.2">
      <c r="A107" s="1" t="s">
        <v>128</v>
      </c>
      <c r="B107" s="1">
        <v>29597</v>
      </c>
    </row>
    <row r="108" spans="1:2" ht="15.75" customHeight="1" x14ac:dyDescent="0.2">
      <c r="A108" s="1" t="s">
        <v>129</v>
      </c>
      <c r="B108" s="1">
        <v>17848</v>
      </c>
    </row>
    <row r="109" spans="1:2" ht="15.75" customHeight="1" x14ac:dyDescent="0.2">
      <c r="A109" s="1" t="s">
        <v>130</v>
      </c>
      <c r="B109" s="1">
        <v>29555</v>
      </c>
    </row>
    <row r="110" spans="1:2" ht="15.75" customHeight="1" x14ac:dyDescent="0.2">
      <c r="A110" s="1" t="s">
        <v>132</v>
      </c>
      <c r="B110" s="1">
        <v>97655</v>
      </c>
    </row>
    <row r="111" spans="1:2" ht="15.75" customHeight="1" x14ac:dyDescent="0.2">
      <c r="A111" s="1" t="s">
        <v>133</v>
      </c>
      <c r="B111" s="1">
        <v>8370</v>
      </c>
    </row>
    <row r="112" spans="1:2" ht="15.75" customHeight="1" x14ac:dyDescent="0.2">
      <c r="A112" s="1" t="s">
        <v>134</v>
      </c>
      <c r="B112" s="1">
        <v>13580</v>
      </c>
    </row>
    <row r="113" spans="1:2" ht="15.75" customHeight="1" x14ac:dyDescent="0.2">
      <c r="A113" s="1" t="s">
        <v>135</v>
      </c>
      <c r="B113" s="1">
        <v>64482</v>
      </c>
    </row>
    <row r="114" spans="1:2" ht="15.75" customHeight="1" x14ac:dyDescent="0.2">
      <c r="A114" s="1" t="s">
        <v>136</v>
      </c>
      <c r="B114" s="1">
        <v>128359</v>
      </c>
    </row>
    <row r="115" spans="1:2" ht="15.75" customHeight="1" x14ac:dyDescent="0.2">
      <c r="A115" s="1" t="s">
        <v>137</v>
      </c>
      <c r="B115" s="1">
        <v>17584</v>
      </c>
    </row>
    <row r="116" spans="1:2" ht="15.75" customHeight="1" x14ac:dyDescent="0.2">
      <c r="A116" s="1" t="s">
        <v>138</v>
      </c>
      <c r="B116" s="1">
        <v>34210</v>
      </c>
    </row>
    <row r="117" spans="1:2" ht="15.75" customHeight="1" x14ac:dyDescent="0.2">
      <c r="A117" s="1" t="s">
        <v>139</v>
      </c>
      <c r="B117" s="1">
        <v>23478</v>
      </c>
    </row>
    <row r="118" spans="1:2" ht="15.75" customHeight="1" x14ac:dyDescent="0.2">
      <c r="A118" s="1" t="s">
        <v>140</v>
      </c>
      <c r="B118" s="1">
        <v>8911</v>
      </c>
    </row>
    <row r="119" spans="1:2" ht="15.75" customHeight="1" x14ac:dyDescent="0.2">
      <c r="A119" s="1" t="s">
        <v>141</v>
      </c>
      <c r="B119" s="1">
        <v>7643</v>
      </c>
    </row>
    <row r="120" spans="1:2" ht="15.75" customHeight="1" x14ac:dyDescent="0.2">
      <c r="A120" s="1" t="s">
        <v>142</v>
      </c>
      <c r="B120" s="1">
        <v>6451</v>
      </c>
    </row>
    <row r="121" spans="1:2" ht="15.75" customHeight="1" x14ac:dyDescent="0.2">
      <c r="A121" s="1" t="s">
        <v>143</v>
      </c>
      <c r="B121" s="1">
        <v>19229</v>
      </c>
    </row>
    <row r="122" spans="1:2" ht="15.75" customHeight="1" x14ac:dyDescent="0.2">
      <c r="A122" s="1" t="s">
        <v>144</v>
      </c>
      <c r="B122" s="1">
        <v>13490</v>
      </c>
    </row>
    <row r="123" spans="1:2" ht="15.75" customHeight="1" x14ac:dyDescent="0.2">
      <c r="A123" s="1" t="s">
        <v>145</v>
      </c>
      <c r="B123" s="1">
        <v>10591</v>
      </c>
    </row>
    <row r="124" spans="1:2" ht="15.75" customHeight="1" x14ac:dyDescent="0.2">
      <c r="A124" s="1" t="s">
        <v>146</v>
      </c>
      <c r="B124" s="1">
        <v>27317</v>
      </c>
    </row>
    <row r="125" spans="1:2" ht="15.75" customHeight="1" x14ac:dyDescent="0.2">
      <c r="A125" s="1" t="s">
        <v>147</v>
      </c>
      <c r="B125" s="1">
        <v>44859</v>
      </c>
    </row>
    <row r="126" spans="1:2" ht="15.75" customHeight="1" x14ac:dyDescent="0.2">
      <c r="A126" s="1" t="s">
        <v>148</v>
      </c>
      <c r="B126" s="1">
        <v>9651</v>
      </c>
    </row>
    <row r="127" spans="1:2" ht="15.75" customHeight="1" x14ac:dyDescent="0.2">
      <c r="A127" s="1" t="s">
        <v>149</v>
      </c>
      <c r="B127" s="1">
        <v>11968</v>
      </c>
    </row>
    <row r="128" spans="1:2" ht="15.75" customHeight="1" x14ac:dyDescent="0.2">
      <c r="A128" s="1" t="s">
        <v>151</v>
      </c>
      <c r="B128" s="1">
        <v>20551</v>
      </c>
    </row>
    <row r="129" spans="1:2" ht="15.75" customHeight="1" x14ac:dyDescent="0.2">
      <c r="A129" s="1" t="s">
        <v>152</v>
      </c>
      <c r="B129" s="1">
        <v>46250</v>
      </c>
    </row>
    <row r="130" spans="1:2" ht="15.75" customHeight="1" x14ac:dyDescent="0.2">
      <c r="A130" s="1" t="s">
        <v>153</v>
      </c>
      <c r="B130" s="1">
        <v>15267</v>
      </c>
    </row>
    <row r="131" spans="1:2" ht="15.75" customHeight="1" x14ac:dyDescent="0.2">
      <c r="A131" s="1" t="s">
        <v>154</v>
      </c>
      <c r="B131" s="1">
        <v>48451</v>
      </c>
    </row>
    <row r="132" spans="1:2" ht="15.75" customHeight="1" x14ac:dyDescent="0.2">
      <c r="A132" s="1" t="s">
        <v>163</v>
      </c>
      <c r="B132" s="1">
        <v>25220</v>
      </c>
    </row>
    <row r="133" spans="1:2" ht="15.75" customHeight="1" x14ac:dyDescent="0.2">
      <c r="A133" s="1" t="s">
        <v>156</v>
      </c>
      <c r="B133" s="1">
        <v>8864</v>
      </c>
    </row>
    <row r="134" spans="1:2" ht="15.75" customHeight="1" x14ac:dyDescent="0.2">
      <c r="A134" s="1" t="s">
        <v>157</v>
      </c>
      <c r="B134" s="1">
        <v>25584</v>
      </c>
    </row>
    <row r="135" spans="1:2" ht="15.75" customHeight="1" x14ac:dyDescent="0.2">
      <c r="A135" s="1" t="s">
        <v>158</v>
      </c>
      <c r="B135" s="1">
        <v>11896</v>
      </c>
    </row>
    <row r="136" spans="1:2" ht="15.75" customHeight="1" x14ac:dyDescent="0.2">
      <c r="A136" s="1" t="s">
        <v>159</v>
      </c>
      <c r="B136" s="1">
        <v>9290</v>
      </c>
    </row>
    <row r="137" spans="1:2" ht="15.75" customHeight="1" x14ac:dyDescent="0.2">
      <c r="A137" s="1" t="s">
        <v>160</v>
      </c>
      <c r="B137" s="1">
        <v>40712</v>
      </c>
    </row>
    <row r="138" spans="1:2" ht="15.75" customHeight="1" x14ac:dyDescent="0.2">
      <c r="A138" s="1" t="s">
        <v>161</v>
      </c>
      <c r="B138" s="1">
        <v>48461</v>
      </c>
    </row>
    <row r="139" spans="1:2" ht="15.75" customHeight="1" x14ac:dyDescent="0.2">
      <c r="A139" s="1" t="s">
        <v>162</v>
      </c>
      <c r="B139" s="1">
        <v>20475</v>
      </c>
    </row>
    <row r="140" spans="1:2" ht="15.75" customHeight="1" x14ac:dyDescent="0.2">
      <c r="A140" s="1" t="s">
        <v>164</v>
      </c>
      <c r="B140" s="1">
        <v>27622</v>
      </c>
    </row>
    <row r="141" spans="1:2" ht="15.75" customHeight="1" x14ac:dyDescent="0.2">
      <c r="A141" s="1" t="s">
        <v>165</v>
      </c>
      <c r="B141" s="1">
        <v>28944</v>
      </c>
    </row>
    <row r="142" spans="1:2" ht="15.75" customHeight="1" x14ac:dyDescent="0.2">
      <c r="A142" s="1" t="s">
        <v>166</v>
      </c>
      <c r="B142" s="1">
        <v>34481</v>
      </c>
    </row>
    <row r="143" spans="1:2" ht="15.75" customHeight="1" x14ac:dyDescent="0.2">
      <c r="A143" s="1" t="s">
        <v>167</v>
      </c>
      <c r="B143" s="1">
        <v>25566</v>
      </c>
    </row>
    <row r="144" spans="1:2" ht="15.75" customHeight="1" x14ac:dyDescent="0.2">
      <c r="A144" s="1" t="s">
        <v>168</v>
      </c>
      <c r="B144" s="1">
        <v>77174</v>
      </c>
    </row>
    <row r="145" spans="1:2" ht="15.75" customHeight="1" x14ac:dyDescent="0.2">
      <c r="A145" s="1" t="s">
        <v>169</v>
      </c>
      <c r="B145" s="1">
        <v>21754</v>
      </c>
    </row>
    <row r="146" spans="1:2" ht="15.75" customHeight="1" x14ac:dyDescent="0.2">
      <c r="A146" s="1" t="s">
        <v>170</v>
      </c>
      <c r="B146" s="1">
        <v>16295</v>
      </c>
    </row>
    <row r="147" spans="1:2" ht="15.75" customHeight="1" x14ac:dyDescent="0.2">
      <c r="A147" s="1" t="s">
        <v>171</v>
      </c>
      <c r="B147" s="1">
        <v>15486</v>
      </c>
    </row>
    <row r="148" spans="1:2" ht="15.75" customHeight="1" x14ac:dyDescent="0.2">
      <c r="A148" s="1" t="s">
        <v>172</v>
      </c>
      <c r="B148" s="1">
        <v>15140</v>
      </c>
    </row>
    <row r="149" spans="1:2" ht="15.75" customHeight="1" x14ac:dyDescent="0.2">
      <c r="A149" s="1" t="s">
        <v>173</v>
      </c>
      <c r="B149" s="1">
        <v>24629</v>
      </c>
    </row>
    <row r="150" spans="1:2" ht="15.75" customHeight="1" x14ac:dyDescent="0.2">
      <c r="A150" s="1" t="s">
        <v>174</v>
      </c>
      <c r="B150" s="1">
        <v>7164</v>
      </c>
    </row>
    <row r="151" spans="1:2" ht="15.75" customHeight="1" x14ac:dyDescent="0.2">
      <c r="A151" s="1" t="s">
        <v>175</v>
      </c>
      <c r="B151" s="1">
        <v>27246</v>
      </c>
    </row>
    <row r="152" spans="1:2" ht="15.75" customHeight="1" x14ac:dyDescent="0.2">
      <c r="A152" s="1" t="s">
        <v>176</v>
      </c>
      <c r="B152" s="1">
        <v>24222</v>
      </c>
    </row>
    <row r="153" spans="1:2" ht="15.75" customHeight="1" x14ac:dyDescent="0.2">
      <c r="A153" s="1" t="s">
        <v>177</v>
      </c>
      <c r="B153" s="1">
        <v>12775</v>
      </c>
    </row>
    <row r="154" spans="1:2" ht="15.75" customHeight="1" x14ac:dyDescent="0.2">
      <c r="A154" s="1" t="s">
        <v>178</v>
      </c>
      <c r="B154" s="1">
        <v>13853</v>
      </c>
    </row>
    <row r="155" spans="1:2" ht="15.75" customHeight="1" x14ac:dyDescent="0.2">
      <c r="A155" s="1" t="s">
        <v>179</v>
      </c>
      <c r="B155" s="1">
        <v>28832</v>
      </c>
    </row>
    <row r="156" spans="1:2" ht="15.75" customHeight="1" x14ac:dyDescent="0.2">
      <c r="A156" s="1" t="s">
        <v>180</v>
      </c>
      <c r="B156" s="1">
        <v>12828</v>
      </c>
    </row>
    <row r="157" spans="1:2" ht="15.75" customHeight="1" x14ac:dyDescent="0.2">
      <c r="A157" s="1" t="s">
        <v>181</v>
      </c>
      <c r="B157" s="1">
        <v>51646</v>
      </c>
    </row>
    <row r="158" spans="1:2" ht="15.75" customHeight="1" x14ac:dyDescent="0.2">
      <c r="A158" s="1" t="s">
        <v>182</v>
      </c>
      <c r="B158" s="1">
        <v>21113</v>
      </c>
    </row>
    <row r="159" spans="1:2" ht="15.75" customHeight="1" x14ac:dyDescent="0.2">
      <c r="A159" s="1" t="s">
        <v>183</v>
      </c>
      <c r="B159" s="1">
        <v>5610</v>
      </c>
    </row>
    <row r="160" spans="1:2" ht="15.75" customHeight="1" x14ac:dyDescent="0.2">
      <c r="A160" s="1" t="s">
        <v>184</v>
      </c>
      <c r="B160" s="1">
        <v>32175</v>
      </c>
    </row>
    <row r="161" spans="1:2" ht="15.75" customHeight="1" x14ac:dyDescent="0.2">
      <c r="A161" s="1" t="s">
        <v>185</v>
      </c>
      <c r="B161" s="1">
        <v>6859</v>
      </c>
    </row>
    <row r="162" spans="1:2" ht="15.75" customHeight="1" x14ac:dyDescent="0.2">
      <c r="A162" s="1" t="s">
        <v>186</v>
      </c>
      <c r="B162" s="1">
        <v>58061</v>
      </c>
    </row>
    <row r="163" spans="1:2" ht="15.75" customHeight="1" x14ac:dyDescent="0.2">
      <c r="A163" s="1" t="s">
        <v>187</v>
      </c>
      <c r="B163" s="1">
        <v>40133</v>
      </c>
    </row>
    <row r="164" spans="1:2" ht="15.75" customHeight="1" x14ac:dyDescent="0.2">
      <c r="A164" s="1" t="s">
        <v>188</v>
      </c>
      <c r="B164" s="1">
        <v>12425</v>
      </c>
    </row>
    <row r="165" spans="1:2" ht="15.75" customHeight="1" x14ac:dyDescent="0.2">
      <c r="A165" s="1" t="s">
        <v>189</v>
      </c>
      <c r="B165" s="1">
        <v>35071</v>
      </c>
    </row>
    <row r="166" spans="1:2" ht="15.75" customHeight="1" x14ac:dyDescent="0.2">
      <c r="A166" s="1" t="s">
        <v>190</v>
      </c>
      <c r="B166" s="1">
        <v>37783</v>
      </c>
    </row>
    <row r="167" spans="1:2" ht="15.75" customHeight="1" x14ac:dyDescent="0.2">
      <c r="A167" s="1" t="s">
        <v>191</v>
      </c>
      <c r="B167" s="1">
        <v>21668</v>
      </c>
    </row>
    <row r="168" spans="1:2" ht="15.75" customHeight="1" x14ac:dyDescent="0.2">
      <c r="A168" s="1" t="s">
        <v>192</v>
      </c>
      <c r="B168" s="1">
        <v>16147</v>
      </c>
    </row>
    <row r="169" spans="1:2" ht="15.75" customHeight="1" x14ac:dyDescent="0.2">
      <c r="A169" s="1" t="s">
        <v>193</v>
      </c>
      <c r="B169" s="1">
        <v>24784</v>
      </c>
    </row>
    <row r="170" spans="1:2" ht="15.75" customHeight="1" x14ac:dyDescent="0.2">
      <c r="A170" s="1" t="s">
        <v>194</v>
      </c>
      <c r="B170" s="1">
        <v>12066</v>
      </c>
    </row>
    <row r="171" spans="1:2" ht="15.75" customHeight="1" x14ac:dyDescent="0.2">
      <c r="A171" s="1" t="s">
        <v>195</v>
      </c>
      <c r="B171" s="1">
        <v>19849</v>
      </c>
    </row>
    <row r="172" spans="1:2" ht="15.75" customHeight="1" x14ac:dyDescent="0.2">
      <c r="A172" s="1" t="s">
        <v>196</v>
      </c>
      <c r="B172" s="1">
        <v>13240</v>
      </c>
    </row>
    <row r="173" spans="1:2" ht="15.75" customHeight="1" x14ac:dyDescent="0.2">
      <c r="A173" s="1" t="s">
        <v>197</v>
      </c>
      <c r="B173" s="1">
        <v>7904</v>
      </c>
    </row>
    <row r="174" spans="1:2" ht="15.75" customHeight="1" x14ac:dyDescent="0.2">
      <c r="A174" s="1" t="s">
        <v>198</v>
      </c>
      <c r="B174" s="1">
        <v>12684</v>
      </c>
    </row>
    <row r="175" spans="1:2" ht="15.75" customHeight="1" x14ac:dyDescent="0.2">
      <c r="A175" s="1" t="s">
        <v>199</v>
      </c>
      <c r="B175" s="1">
        <v>14729</v>
      </c>
    </row>
    <row r="176" spans="1:2" ht="15.75" customHeight="1" x14ac:dyDescent="0.2">
      <c r="A176" s="1" t="s">
        <v>200</v>
      </c>
      <c r="B176" s="1">
        <v>14538</v>
      </c>
    </row>
    <row r="177" spans="1:2" ht="15.75" customHeight="1" x14ac:dyDescent="0.2">
      <c r="A177" s="1" t="s">
        <v>201</v>
      </c>
      <c r="B177" s="1">
        <v>35094</v>
      </c>
    </row>
    <row r="178" spans="1:2" ht="15.75" customHeight="1" x14ac:dyDescent="0.2">
      <c r="A178" s="1" t="s">
        <v>202</v>
      </c>
      <c r="B178" s="1">
        <v>16054</v>
      </c>
    </row>
    <row r="179" spans="1:2" ht="15.75" customHeight="1" x14ac:dyDescent="0.2">
      <c r="A179" s="1" t="s">
        <v>203</v>
      </c>
      <c r="B179" s="1">
        <v>46216</v>
      </c>
    </row>
    <row r="180" spans="1:2" ht="15.75" customHeight="1" x14ac:dyDescent="0.2">
      <c r="A180" s="1" t="s">
        <v>204</v>
      </c>
      <c r="B180" s="1">
        <v>24632</v>
      </c>
    </row>
    <row r="181" spans="1:2" ht="15.75" customHeight="1" x14ac:dyDescent="0.2">
      <c r="A181" s="1" t="s">
        <v>205</v>
      </c>
      <c r="B181" s="1">
        <v>10608</v>
      </c>
    </row>
    <row r="182" spans="1:2" ht="15.75" customHeight="1" x14ac:dyDescent="0.2">
      <c r="A182" s="1" t="s">
        <v>206</v>
      </c>
      <c r="B182" s="1">
        <v>47211</v>
      </c>
    </row>
    <row r="183" spans="1:2" ht="15.75" customHeight="1" x14ac:dyDescent="0.2">
      <c r="A183" s="1" t="s">
        <v>207</v>
      </c>
      <c r="B183" s="1">
        <v>17754</v>
      </c>
    </row>
    <row r="184" spans="1:2" ht="15.75" customHeight="1" x14ac:dyDescent="0.2">
      <c r="A184" s="1" t="s">
        <v>208</v>
      </c>
      <c r="B184" s="1">
        <v>23209</v>
      </c>
    </row>
    <row r="185" spans="1:2" ht="15.75" customHeight="1" x14ac:dyDescent="0.2">
      <c r="A185" s="1" t="s">
        <v>209</v>
      </c>
      <c r="B185" s="1">
        <v>9471</v>
      </c>
    </row>
    <row r="186" spans="1:2" ht="15.75" customHeight="1" x14ac:dyDescent="0.2">
      <c r="A186" s="1" t="s">
        <v>210</v>
      </c>
      <c r="B186" s="1">
        <v>19451</v>
      </c>
    </row>
    <row r="187" spans="1:2" ht="15.75" customHeight="1" x14ac:dyDescent="0.2">
      <c r="A187" s="1" t="s">
        <v>211</v>
      </c>
      <c r="B187" s="1">
        <v>33512</v>
      </c>
    </row>
    <row r="188" spans="1:2" ht="15.75" customHeight="1" x14ac:dyDescent="0.2">
      <c r="A188" s="1" t="s">
        <v>212</v>
      </c>
      <c r="B188" s="1">
        <v>22184</v>
      </c>
    </row>
    <row r="189" spans="1:2" ht="15.75" customHeight="1" x14ac:dyDescent="0.2">
      <c r="A189" s="1" t="s">
        <v>213</v>
      </c>
      <c r="B189" s="1">
        <v>24027</v>
      </c>
    </row>
    <row r="190" spans="1:2" ht="15.75" customHeight="1" x14ac:dyDescent="0.2">
      <c r="A190" s="1" t="s">
        <v>214</v>
      </c>
      <c r="B190" s="1">
        <v>20745</v>
      </c>
    </row>
    <row r="191" spans="1:2" ht="15.75" customHeight="1" x14ac:dyDescent="0.2">
      <c r="A191" s="1" t="s">
        <v>215</v>
      </c>
      <c r="B191" s="1">
        <v>7072</v>
      </c>
    </row>
    <row r="192" spans="1:2" ht="15.75" customHeight="1" x14ac:dyDescent="0.2">
      <c r="A192" s="1" t="s">
        <v>216</v>
      </c>
      <c r="B192" s="1">
        <v>4753</v>
      </c>
    </row>
    <row r="193" spans="1:2" ht="15.75" customHeight="1" x14ac:dyDescent="0.2">
      <c r="A193" s="1" t="s">
        <v>217</v>
      </c>
      <c r="B193" s="1">
        <v>12619</v>
      </c>
    </row>
    <row r="194" spans="1:2" ht="15.75" customHeight="1" x14ac:dyDescent="0.2">
      <c r="A194" s="1" t="s">
        <v>218</v>
      </c>
      <c r="B194" s="1">
        <v>10448</v>
      </c>
    </row>
    <row r="195" spans="1:2" ht="15.75" customHeight="1" x14ac:dyDescent="0.2">
      <c r="A195" s="1" t="s">
        <v>219</v>
      </c>
      <c r="B195" s="1">
        <v>31738</v>
      </c>
    </row>
    <row r="196" spans="1:2" ht="15.75" customHeight="1" x14ac:dyDescent="0.2">
      <c r="A196" s="1" t="s">
        <v>220</v>
      </c>
      <c r="B196" s="1">
        <v>15981</v>
      </c>
    </row>
    <row r="197" spans="1:2" ht="15.75" customHeight="1" x14ac:dyDescent="0.2">
      <c r="A197" s="1" t="s">
        <v>221</v>
      </c>
      <c r="B197" s="1">
        <v>23026</v>
      </c>
    </row>
    <row r="198" spans="1:2" ht="15.75" customHeight="1" x14ac:dyDescent="0.2">
      <c r="A198" s="1" t="s">
        <v>222</v>
      </c>
      <c r="B198" s="1">
        <v>71571</v>
      </c>
    </row>
    <row r="199" spans="1:2" ht="15.75" customHeight="1" x14ac:dyDescent="0.2">
      <c r="A199" s="1" t="s">
        <v>223</v>
      </c>
      <c r="B199" s="1">
        <v>42376</v>
      </c>
    </row>
    <row r="200" spans="1:2" ht="15.75" customHeight="1" x14ac:dyDescent="0.2">
      <c r="A200" s="1" t="s">
        <v>224</v>
      </c>
      <c r="B200" s="1">
        <v>24475</v>
      </c>
    </row>
    <row r="201" spans="1:2" ht="15.75" customHeight="1" x14ac:dyDescent="0.2">
      <c r="A201" s="1" t="s">
        <v>225</v>
      </c>
      <c r="B201" s="1">
        <v>4847</v>
      </c>
    </row>
    <row r="202" spans="1:2" ht="15.75" customHeight="1" x14ac:dyDescent="0.2">
      <c r="A202" s="1" t="s">
        <v>226</v>
      </c>
      <c r="B202" s="1">
        <v>17785</v>
      </c>
    </row>
    <row r="203" spans="1:2" ht="15.75" customHeight="1" x14ac:dyDescent="0.2">
      <c r="A203" s="1" t="s">
        <v>227</v>
      </c>
      <c r="B203" s="1">
        <v>25683</v>
      </c>
    </row>
    <row r="204" spans="1:2" ht="15.75" customHeight="1" x14ac:dyDescent="0.2">
      <c r="A204" s="1" t="s">
        <v>228</v>
      </c>
      <c r="B204" s="1">
        <v>23009</v>
      </c>
    </row>
    <row r="205" spans="1:2" ht="15.75" customHeight="1" x14ac:dyDescent="0.2">
      <c r="A205" s="1" t="s">
        <v>229</v>
      </c>
      <c r="B205" s="1">
        <v>13365</v>
      </c>
    </row>
    <row r="206" spans="1:2" ht="15.75" customHeight="1" x14ac:dyDescent="0.2">
      <c r="A206" s="1" t="s">
        <v>230</v>
      </c>
      <c r="B206" s="1">
        <v>14556</v>
      </c>
    </row>
    <row r="207" spans="1:2" ht="15.75" customHeight="1" x14ac:dyDescent="0.2">
      <c r="A207" s="1" t="s">
        <v>231</v>
      </c>
      <c r="B207" s="1">
        <v>11001</v>
      </c>
    </row>
    <row r="208" spans="1:2" ht="15.75" customHeight="1" x14ac:dyDescent="0.2">
      <c r="A208" s="1" t="s">
        <v>232</v>
      </c>
      <c r="B208" s="1">
        <v>11161</v>
      </c>
    </row>
    <row r="209" spans="1:2" ht="15.75" customHeight="1" x14ac:dyDescent="0.2">
      <c r="A209" s="1" t="s">
        <v>233</v>
      </c>
      <c r="B209" s="1">
        <v>17752</v>
      </c>
    </row>
    <row r="210" spans="1:2" ht="15.75" customHeight="1" x14ac:dyDescent="0.2">
      <c r="A210" s="1" t="s">
        <v>234</v>
      </c>
      <c r="B210" s="1">
        <v>21534</v>
      </c>
    </row>
    <row r="211" spans="1:2" ht="15.75" customHeight="1" x14ac:dyDescent="0.2">
      <c r="A211" s="1" t="s">
        <v>235</v>
      </c>
      <c r="B211" s="1">
        <v>12210</v>
      </c>
    </row>
    <row r="212" spans="1:2" ht="15.75" customHeight="1" x14ac:dyDescent="0.2">
      <c r="A212" s="1" t="s">
        <v>236</v>
      </c>
      <c r="B212" s="1">
        <v>16712</v>
      </c>
    </row>
    <row r="213" spans="1:2" ht="15.75" customHeight="1" x14ac:dyDescent="0.2">
      <c r="A213" s="1" t="s">
        <v>237</v>
      </c>
      <c r="B213" s="1">
        <v>10178</v>
      </c>
    </row>
    <row r="214" spans="1:2" ht="15.75" customHeight="1" x14ac:dyDescent="0.2">
      <c r="A214" s="1" t="s">
        <v>238</v>
      </c>
      <c r="B214" s="1">
        <v>10423</v>
      </c>
    </row>
    <row r="215" spans="1:2" ht="15.75" customHeight="1" x14ac:dyDescent="0.2">
      <c r="A215" s="1" t="s">
        <v>239</v>
      </c>
      <c r="B215" s="1">
        <v>16757</v>
      </c>
    </row>
    <row r="216" spans="1:2" ht="15.75" customHeight="1" x14ac:dyDescent="0.2">
      <c r="A216" s="1" t="s">
        <v>240</v>
      </c>
      <c r="B216" s="1">
        <v>31946</v>
      </c>
    </row>
    <row r="217" spans="1:2" ht="15.75" customHeight="1" x14ac:dyDescent="0.2">
      <c r="A217" s="1" t="s">
        <v>241</v>
      </c>
      <c r="B217" s="1">
        <v>14762</v>
      </c>
    </row>
    <row r="218" spans="1:2" ht="15.75" customHeight="1" x14ac:dyDescent="0.2">
      <c r="A218" s="1" t="s">
        <v>242</v>
      </c>
      <c r="B218" s="1">
        <v>5051</v>
      </c>
    </row>
    <row r="219" spans="1:2" ht="15.75" customHeight="1" x14ac:dyDescent="0.2">
      <c r="A219" s="1" t="s">
        <v>243</v>
      </c>
      <c r="B219" s="1">
        <v>6906</v>
      </c>
    </row>
    <row r="220" spans="1:2" ht="15.75" customHeight="1" x14ac:dyDescent="0.2">
      <c r="A220" s="1" t="s">
        <v>244</v>
      </c>
      <c r="B220" s="1">
        <v>16947</v>
      </c>
    </row>
    <row r="221" spans="1:2" ht="15.75" customHeight="1" x14ac:dyDescent="0.2">
      <c r="A221" s="1" t="s">
        <v>245</v>
      </c>
      <c r="B221" s="1">
        <v>49668</v>
      </c>
    </row>
    <row r="222" spans="1:2" ht="15.75" customHeight="1" x14ac:dyDescent="0.2">
      <c r="A222" s="1" t="s">
        <v>246</v>
      </c>
      <c r="B222" s="1">
        <v>22188</v>
      </c>
    </row>
    <row r="223" spans="1:2" ht="15.75" customHeight="1" x14ac:dyDescent="0.2">
      <c r="A223" s="1" t="s">
        <v>247</v>
      </c>
      <c r="B223" s="1">
        <v>7704</v>
      </c>
    </row>
    <row r="224" spans="1:2" ht="15.75" customHeight="1" x14ac:dyDescent="0.2">
      <c r="A224" s="1" t="s">
        <v>248</v>
      </c>
      <c r="B224" s="1">
        <v>5225</v>
      </c>
    </row>
    <row r="225" spans="1:2" ht="15.75" customHeight="1" x14ac:dyDescent="0.2">
      <c r="A225" s="1" t="s">
        <v>249</v>
      </c>
      <c r="B225" s="1">
        <v>27400</v>
      </c>
    </row>
    <row r="226" spans="1:2" ht="15.75" customHeight="1" x14ac:dyDescent="0.2">
      <c r="A226" s="1" t="s">
        <v>250</v>
      </c>
      <c r="B226" s="1">
        <v>15784</v>
      </c>
    </row>
    <row r="227" spans="1:2" ht="15.75" customHeight="1" x14ac:dyDescent="0.2">
      <c r="A227" s="1" t="s">
        <v>251</v>
      </c>
      <c r="B227" s="1">
        <v>25154</v>
      </c>
    </row>
    <row r="228" spans="1:2" ht="15.75" customHeight="1" x14ac:dyDescent="0.2">
      <c r="A228" s="1" t="s">
        <v>252</v>
      </c>
      <c r="B228" s="1">
        <v>7013</v>
      </c>
    </row>
    <row r="229" spans="1:2" ht="15.75" customHeight="1" x14ac:dyDescent="0.2">
      <c r="A229" s="1" t="s">
        <v>253</v>
      </c>
      <c r="B229" s="1">
        <v>26126</v>
      </c>
    </row>
    <row r="230" spans="1:2" ht="15.75" customHeight="1" x14ac:dyDescent="0.2">
      <c r="A230" s="1" t="s">
        <v>254</v>
      </c>
      <c r="B230" s="1">
        <v>46136</v>
      </c>
    </row>
    <row r="231" spans="1:2" ht="15.75" customHeight="1" x14ac:dyDescent="0.2">
      <c r="A231" s="1" t="s">
        <v>255</v>
      </c>
      <c r="B231" s="1">
        <v>12906</v>
      </c>
    </row>
    <row r="232" spans="1:2" ht="15.75" customHeight="1" x14ac:dyDescent="0.2">
      <c r="A232" s="1" t="s">
        <v>256</v>
      </c>
      <c r="B232" s="1">
        <v>21137</v>
      </c>
    </row>
    <row r="233" spans="1:2" ht="15.75" customHeight="1" x14ac:dyDescent="0.2">
      <c r="A233" s="1" t="s">
        <v>257</v>
      </c>
      <c r="B233" s="1">
        <v>11946</v>
      </c>
    </row>
    <row r="234" spans="1:2" ht="15.75" customHeight="1" x14ac:dyDescent="0.2">
      <c r="A234" s="1" t="s">
        <v>258</v>
      </c>
      <c r="B234" s="1">
        <v>16837</v>
      </c>
    </row>
    <row r="235" spans="1:2" ht="15.75" customHeight="1" x14ac:dyDescent="0.2">
      <c r="A235" s="1" t="s">
        <v>259</v>
      </c>
      <c r="B235" s="1">
        <v>3198</v>
      </c>
    </row>
    <row r="236" spans="1:2" ht="15.75" customHeight="1" x14ac:dyDescent="0.2">
      <c r="A236" s="1" t="s">
        <v>260</v>
      </c>
      <c r="B236" s="1">
        <v>7658</v>
      </c>
    </row>
    <row r="237" spans="1:2" ht="15.75" customHeight="1" x14ac:dyDescent="0.2">
      <c r="A237" s="1" t="s">
        <v>261</v>
      </c>
      <c r="B237" s="1">
        <v>22241</v>
      </c>
    </row>
    <row r="238" spans="1:2" ht="15.75" customHeight="1" x14ac:dyDescent="0.2">
      <c r="A238" s="1" t="s">
        <v>262</v>
      </c>
      <c r="B238" s="1">
        <v>10504</v>
      </c>
    </row>
    <row r="239" spans="1:2" ht="15.75" customHeight="1" x14ac:dyDescent="0.2">
      <c r="A239" s="1" t="s">
        <v>263</v>
      </c>
      <c r="B239" s="1">
        <v>23722</v>
      </c>
    </row>
    <row r="240" spans="1:2" ht="15.75" customHeight="1" x14ac:dyDescent="0.2">
      <c r="A240" s="1" t="s">
        <v>264</v>
      </c>
      <c r="B240" s="1">
        <v>20468</v>
      </c>
    </row>
    <row r="241" spans="1:2" ht="15.75" customHeight="1" x14ac:dyDescent="0.2">
      <c r="A241" s="1" t="s">
        <v>265</v>
      </c>
      <c r="B241" s="1">
        <v>25194</v>
      </c>
    </row>
    <row r="242" spans="1:2" ht="15.75" customHeight="1" x14ac:dyDescent="0.2">
      <c r="A242" s="1" t="s">
        <v>266</v>
      </c>
      <c r="B242" s="1">
        <v>12437</v>
      </c>
    </row>
    <row r="243" spans="1:2" ht="15.75" customHeight="1" x14ac:dyDescent="0.2">
      <c r="A243" s="1" t="s">
        <v>267</v>
      </c>
      <c r="B243" s="1">
        <v>30950</v>
      </c>
    </row>
    <row r="244" spans="1:2" ht="15.75" customHeight="1" x14ac:dyDescent="0.2">
      <c r="A244" s="1" t="s">
        <v>269</v>
      </c>
      <c r="B244" s="1">
        <v>40122</v>
      </c>
    </row>
    <row r="245" spans="1:2" ht="15.75" customHeight="1" x14ac:dyDescent="0.2">
      <c r="A245" s="1" t="s">
        <v>270</v>
      </c>
      <c r="B245" s="1">
        <v>242324</v>
      </c>
    </row>
    <row r="246" spans="1:2" ht="15.75" customHeight="1" x14ac:dyDescent="0.2">
      <c r="A246" s="1" t="s">
        <v>271</v>
      </c>
      <c r="B246" s="1">
        <v>1019</v>
      </c>
    </row>
    <row r="247" spans="1:2" ht="15.75" customHeight="1" x14ac:dyDescent="0.2">
      <c r="A247" s="1" t="s">
        <v>272</v>
      </c>
      <c r="B247" s="1">
        <v>13742</v>
      </c>
    </row>
    <row r="248" spans="1:2" ht="15.75" customHeight="1" x14ac:dyDescent="0.2">
      <c r="A248" s="1" t="s">
        <v>273</v>
      </c>
      <c r="B248" s="1">
        <v>25672</v>
      </c>
    </row>
    <row r="249" spans="1:2" ht="15.75" customHeight="1" x14ac:dyDescent="0.2">
      <c r="A249" s="1" t="s">
        <v>274</v>
      </c>
      <c r="B249" s="1">
        <v>5247</v>
      </c>
    </row>
    <row r="250" spans="1:2" ht="15.75" customHeight="1" x14ac:dyDescent="0.2">
      <c r="A250" s="1" t="s">
        <v>275</v>
      </c>
      <c r="B250" s="1">
        <v>31893</v>
      </c>
    </row>
    <row r="251" spans="1:2" ht="15.75" customHeight="1" x14ac:dyDescent="0.2">
      <c r="A251" s="1" t="s">
        <v>276</v>
      </c>
      <c r="B251" s="1">
        <v>364</v>
      </c>
    </row>
    <row r="252" spans="1:2" ht="15.75" customHeight="1" x14ac:dyDescent="0.2">
      <c r="A252" s="1" t="s">
        <v>277</v>
      </c>
      <c r="B252" s="1">
        <v>19560</v>
      </c>
    </row>
    <row r="253" spans="1:2" ht="15.75" customHeight="1" x14ac:dyDescent="0.2">
      <c r="A253" s="1" t="s">
        <v>278</v>
      </c>
      <c r="B253" s="1">
        <v>6123</v>
      </c>
    </row>
    <row r="254" spans="1:2" ht="15.75" customHeight="1" x14ac:dyDescent="0.2">
      <c r="A254" s="1" t="s">
        <v>279</v>
      </c>
      <c r="B254" s="1">
        <v>16228</v>
      </c>
    </row>
    <row r="255" spans="1:2" ht="15.75" customHeight="1" x14ac:dyDescent="0.2">
      <c r="A255" s="1" t="s">
        <v>280</v>
      </c>
      <c r="B255" s="1">
        <v>52468</v>
      </c>
    </row>
    <row r="256" spans="1:2" ht="15.75" customHeight="1" x14ac:dyDescent="0.2">
      <c r="A256" s="1" t="s">
        <v>281</v>
      </c>
      <c r="B256" s="1">
        <v>12531</v>
      </c>
    </row>
    <row r="257" spans="1:2" ht="15.75" customHeight="1" x14ac:dyDescent="0.2">
      <c r="A257" s="1" t="s">
        <v>282</v>
      </c>
      <c r="B257" s="1">
        <v>13592</v>
      </c>
    </row>
    <row r="258" spans="1:2" ht="15.75" customHeight="1" x14ac:dyDescent="0.2">
      <c r="A258" s="1" t="s">
        <v>283</v>
      </c>
      <c r="B258" s="1">
        <v>34782</v>
      </c>
    </row>
    <row r="259" spans="1:2" ht="15.75" customHeight="1" x14ac:dyDescent="0.2">
      <c r="A259" s="1" t="s">
        <v>284</v>
      </c>
      <c r="B259" s="1">
        <v>24888</v>
      </c>
    </row>
    <row r="260" spans="1:2" ht="15.75" customHeight="1" x14ac:dyDescent="0.2">
      <c r="A260" s="1" t="s">
        <v>285</v>
      </c>
      <c r="B260" s="1">
        <v>11142</v>
      </c>
    </row>
    <row r="261" spans="1:2" ht="15.75" customHeight="1" x14ac:dyDescent="0.2">
      <c r="A261" s="1" t="s">
        <v>286</v>
      </c>
      <c r="B261" s="1">
        <v>10602</v>
      </c>
    </row>
    <row r="262" spans="1:2" ht="15.75" customHeight="1" x14ac:dyDescent="0.2">
      <c r="A262" s="1" t="s">
        <v>287</v>
      </c>
      <c r="B262" s="1">
        <v>17734</v>
      </c>
    </row>
    <row r="263" spans="1:2" ht="15.75" customHeight="1" x14ac:dyDescent="0.2">
      <c r="A263" s="1" t="s">
        <v>288</v>
      </c>
      <c r="B263" s="1">
        <v>9515</v>
      </c>
    </row>
    <row r="264" spans="1:2" ht="15.75" customHeight="1" x14ac:dyDescent="0.2">
      <c r="A264" s="1" t="s">
        <v>289</v>
      </c>
      <c r="B264" s="1">
        <v>10338</v>
      </c>
    </row>
    <row r="265" spans="1:2" ht="15.75" customHeight="1" x14ac:dyDescent="0.2">
      <c r="A265" s="1" t="s">
        <v>290</v>
      </c>
      <c r="B265" s="1">
        <v>13864</v>
      </c>
    </row>
    <row r="266" spans="1:2" ht="15.75" customHeight="1" x14ac:dyDescent="0.2">
      <c r="A266" s="1" t="s">
        <v>291</v>
      </c>
      <c r="B266" s="1">
        <v>24491</v>
      </c>
    </row>
    <row r="267" spans="1:2" ht="15.75" customHeight="1" x14ac:dyDescent="0.2">
      <c r="A267" s="1" t="s">
        <v>292</v>
      </c>
      <c r="B267" s="1">
        <v>14934</v>
      </c>
    </row>
    <row r="268" spans="1:2" ht="15.75" customHeight="1" x14ac:dyDescent="0.2">
      <c r="A268" s="1" t="s">
        <v>293</v>
      </c>
      <c r="B268" s="1">
        <v>33035</v>
      </c>
    </row>
    <row r="269" spans="1:2" ht="15.75" customHeight="1" x14ac:dyDescent="0.2">
      <c r="A269" s="1" t="s">
        <v>473</v>
      </c>
      <c r="B269" s="1">
        <v>46157</v>
      </c>
    </row>
    <row r="270" spans="1:2" ht="15.75" customHeight="1" x14ac:dyDescent="0.2">
      <c r="A270" s="1" t="s">
        <v>295</v>
      </c>
      <c r="B270" s="1">
        <v>31015</v>
      </c>
    </row>
    <row r="271" spans="1:2" ht="15.75" customHeight="1" x14ac:dyDescent="0.2">
      <c r="A271" s="1" t="s">
        <v>296</v>
      </c>
      <c r="B271" s="1">
        <v>2493</v>
      </c>
    </row>
    <row r="272" spans="1:2" ht="15.75" customHeight="1" x14ac:dyDescent="0.2">
      <c r="A272" s="1" t="s">
        <v>297</v>
      </c>
      <c r="B272" s="1">
        <v>7381</v>
      </c>
    </row>
    <row r="273" spans="1:2" ht="15.75" customHeight="1" x14ac:dyDescent="0.2">
      <c r="A273" s="1" t="s">
        <v>298</v>
      </c>
      <c r="B273" s="1">
        <v>20376</v>
      </c>
    </row>
    <row r="274" spans="1:2" ht="15.75" customHeight="1" x14ac:dyDescent="0.2">
      <c r="A274" s="1" t="s">
        <v>299</v>
      </c>
      <c r="B274" s="1">
        <v>14203</v>
      </c>
    </row>
    <row r="275" spans="1:2" ht="15.75" customHeight="1" x14ac:dyDescent="0.2">
      <c r="A275" s="1" t="s">
        <v>300</v>
      </c>
      <c r="B275" s="1">
        <v>24862</v>
      </c>
    </row>
    <row r="276" spans="1:2" ht="15.75" customHeight="1" x14ac:dyDescent="0.2">
      <c r="A276" s="1" t="s">
        <v>301</v>
      </c>
      <c r="B276" s="1">
        <v>123352</v>
      </c>
    </row>
    <row r="277" spans="1:2" ht="15.75" customHeight="1" x14ac:dyDescent="0.2">
      <c r="A277" s="1" t="s">
        <v>302</v>
      </c>
      <c r="B277" s="1">
        <v>13336</v>
      </c>
    </row>
    <row r="278" spans="1:2" ht="15.75" customHeight="1" x14ac:dyDescent="0.2">
      <c r="A278" s="1" t="s">
        <v>303</v>
      </c>
      <c r="B278" s="1">
        <v>18514</v>
      </c>
    </row>
    <row r="279" spans="1:2" ht="15.75" customHeight="1" x14ac:dyDescent="0.2">
      <c r="A279" s="1" t="s">
        <v>304</v>
      </c>
      <c r="B279" s="1">
        <v>24508</v>
      </c>
    </row>
    <row r="280" spans="1:2" ht="15.75" customHeight="1" x14ac:dyDescent="0.2">
      <c r="A280" s="1" t="s">
        <v>305</v>
      </c>
      <c r="B280" s="1">
        <v>17575</v>
      </c>
    </row>
    <row r="281" spans="1:2" ht="15.75" customHeight="1" x14ac:dyDescent="0.2">
      <c r="A281" s="1" t="s">
        <v>306</v>
      </c>
      <c r="B281" s="1">
        <v>6679</v>
      </c>
    </row>
    <row r="282" spans="1:2" ht="15.75" customHeight="1" x14ac:dyDescent="0.2">
      <c r="A282" s="1" t="s">
        <v>307</v>
      </c>
      <c r="B282" s="1">
        <v>15943</v>
      </c>
    </row>
    <row r="283" spans="1:2" ht="15.75" customHeight="1" x14ac:dyDescent="0.2">
      <c r="A283" s="1" t="s">
        <v>308</v>
      </c>
      <c r="B283" s="1">
        <v>7955</v>
      </c>
    </row>
    <row r="284" spans="1:2" ht="15.75" customHeight="1" x14ac:dyDescent="0.2">
      <c r="A284" s="1" t="s">
        <v>309</v>
      </c>
      <c r="B284" s="1">
        <v>135423</v>
      </c>
    </row>
    <row r="285" spans="1:2" ht="15.75" customHeight="1" x14ac:dyDescent="0.2">
      <c r="A285" s="1" t="s">
        <v>310</v>
      </c>
      <c r="B285" s="1">
        <v>25918</v>
      </c>
    </row>
    <row r="286" spans="1:2" ht="15.75" customHeight="1" x14ac:dyDescent="0.2">
      <c r="A286" s="1" t="s">
        <v>311</v>
      </c>
      <c r="B286" s="1">
        <v>4801</v>
      </c>
    </row>
    <row r="287" spans="1:2" ht="15.75" customHeight="1" x14ac:dyDescent="0.2">
      <c r="A287" s="1" t="s">
        <v>312</v>
      </c>
      <c r="B287" s="1">
        <v>9213</v>
      </c>
    </row>
    <row r="288" spans="1:2" ht="15.75" customHeight="1" x14ac:dyDescent="0.2">
      <c r="A288" s="1" t="s">
        <v>313</v>
      </c>
      <c r="B288" s="1">
        <v>17625</v>
      </c>
    </row>
    <row r="289" spans="1:2" ht="15.75" customHeight="1" x14ac:dyDescent="0.2">
      <c r="A289" s="1" t="s">
        <v>314</v>
      </c>
      <c r="B289" s="1">
        <v>15323</v>
      </c>
    </row>
    <row r="290" spans="1:2" ht="15.75" customHeight="1" x14ac:dyDescent="0.2">
      <c r="A290" s="1" t="s">
        <v>315</v>
      </c>
      <c r="B290" s="1">
        <v>33046</v>
      </c>
    </row>
    <row r="291" spans="1:2" ht="15.75" customHeight="1" x14ac:dyDescent="0.2">
      <c r="A291" s="1" t="s">
        <v>316</v>
      </c>
      <c r="B291" s="1">
        <v>12266</v>
      </c>
    </row>
    <row r="292" spans="1:2" ht="15.75" customHeight="1" x14ac:dyDescent="0.2">
      <c r="A292" s="1" t="s">
        <v>317</v>
      </c>
      <c r="B292" s="1">
        <v>23781</v>
      </c>
    </row>
    <row r="293" spans="1:2" ht="15.75" customHeight="1" x14ac:dyDescent="0.2">
      <c r="A293" s="1" t="s">
        <v>318</v>
      </c>
      <c r="B293" s="1">
        <v>33358</v>
      </c>
    </row>
    <row r="294" spans="1:2" ht="15.75" customHeight="1" x14ac:dyDescent="0.2">
      <c r="A294" s="1" t="s">
        <v>319</v>
      </c>
      <c r="B294" s="1">
        <v>50361</v>
      </c>
    </row>
    <row r="295" spans="1:2" ht="15.75" customHeight="1" x14ac:dyDescent="0.2">
      <c r="A295" s="1" t="s">
        <v>320</v>
      </c>
      <c r="B295" s="1">
        <v>24245</v>
      </c>
    </row>
    <row r="296" spans="1:2" ht="15.75" customHeight="1" x14ac:dyDescent="0.2">
      <c r="A296" s="1" t="s">
        <v>321</v>
      </c>
      <c r="B296" s="1">
        <v>33236</v>
      </c>
    </row>
    <row r="297" spans="1:2" ht="15.75" customHeight="1" x14ac:dyDescent="0.2">
      <c r="A297" s="1" t="s">
        <v>322</v>
      </c>
      <c r="B297" s="1">
        <v>32255</v>
      </c>
    </row>
    <row r="298" spans="1:2" ht="15.75" customHeight="1" x14ac:dyDescent="0.2">
      <c r="A298" s="1" t="s">
        <v>323</v>
      </c>
      <c r="B298" s="1">
        <v>475</v>
      </c>
    </row>
    <row r="299" spans="1:2" ht="15.75" customHeight="1" x14ac:dyDescent="0.2">
      <c r="A299" s="1" t="s">
        <v>324</v>
      </c>
      <c r="B299" s="1">
        <v>21535</v>
      </c>
    </row>
    <row r="300" spans="1:2" ht="15.75" customHeight="1" x14ac:dyDescent="0.2">
      <c r="A300" s="1" t="s">
        <v>325</v>
      </c>
      <c r="B300" s="1">
        <v>7322</v>
      </c>
    </row>
    <row r="301" spans="1:2" ht="15.75" customHeight="1" x14ac:dyDescent="0.2">
      <c r="A301" s="1" t="s">
        <v>326</v>
      </c>
      <c r="B301" s="1">
        <v>40541</v>
      </c>
    </row>
    <row r="302" spans="1:2" ht="15.75" customHeight="1" x14ac:dyDescent="0.2">
      <c r="A302" s="1" t="s">
        <v>327</v>
      </c>
      <c r="B302" s="1">
        <v>11625</v>
      </c>
    </row>
    <row r="303" spans="1:2" ht="15.75" customHeight="1" x14ac:dyDescent="0.2">
      <c r="A303" s="1" t="s">
        <v>328</v>
      </c>
      <c r="B303" s="1">
        <v>13405</v>
      </c>
    </row>
    <row r="304" spans="1:2" ht="15.75" customHeight="1" x14ac:dyDescent="0.2">
      <c r="A304" s="1" t="s">
        <v>329</v>
      </c>
      <c r="B304" s="1">
        <v>16169</v>
      </c>
    </row>
    <row r="305" spans="1:2" ht="15.75" customHeight="1" x14ac:dyDescent="0.2">
      <c r="A305" s="1" t="s">
        <v>330</v>
      </c>
      <c r="B305" s="1">
        <v>24900</v>
      </c>
    </row>
    <row r="306" spans="1:2" ht="15.75" customHeight="1" x14ac:dyDescent="0.2">
      <c r="A306" s="1" t="s">
        <v>331</v>
      </c>
      <c r="B306" s="1">
        <v>9653</v>
      </c>
    </row>
    <row r="307" spans="1:2" ht="15.75" customHeight="1" x14ac:dyDescent="0.2">
      <c r="A307" s="1" t="s">
        <v>332</v>
      </c>
      <c r="B307" s="1">
        <v>27491</v>
      </c>
    </row>
    <row r="308" spans="1:2" ht="15.75" customHeight="1" x14ac:dyDescent="0.2">
      <c r="A308" s="1" t="s">
        <v>333</v>
      </c>
      <c r="B308" s="1">
        <v>16356</v>
      </c>
    </row>
    <row r="309" spans="1:2" ht="15.75" customHeight="1" x14ac:dyDescent="0.2">
      <c r="A309" s="1" t="s">
        <v>334</v>
      </c>
      <c r="B309" s="1">
        <v>14061</v>
      </c>
    </row>
    <row r="310" spans="1:2" ht="15.75" customHeight="1" x14ac:dyDescent="0.2">
      <c r="A310" s="1" t="s">
        <v>335</v>
      </c>
      <c r="B310" s="1">
        <v>13652</v>
      </c>
    </row>
    <row r="311" spans="1:2" ht="15.75" customHeight="1" x14ac:dyDescent="0.2">
      <c r="A311" s="1" t="s">
        <v>336</v>
      </c>
      <c r="B311" s="1">
        <v>8274</v>
      </c>
    </row>
    <row r="312" spans="1:2" ht="15.75" customHeight="1" x14ac:dyDescent="0.2">
      <c r="A312" s="1" t="s">
        <v>337</v>
      </c>
      <c r="B312" s="1">
        <v>25924</v>
      </c>
    </row>
    <row r="313" spans="1:2" ht="15.75" customHeight="1" x14ac:dyDescent="0.2">
      <c r="A313" s="1" t="s">
        <v>338</v>
      </c>
      <c r="B313" s="1">
        <v>29632</v>
      </c>
    </row>
    <row r="314" spans="1:2" ht="15.75" customHeight="1" x14ac:dyDescent="0.2">
      <c r="A314" s="1" t="s">
        <v>339</v>
      </c>
      <c r="B314" s="1">
        <v>11965</v>
      </c>
    </row>
    <row r="315" spans="1:2" ht="15.75" customHeight="1" x14ac:dyDescent="0.2">
      <c r="A315" s="1" t="s">
        <v>340</v>
      </c>
      <c r="B315" s="1">
        <v>35469</v>
      </c>
    </row>
    <row r="316" spans="1:2" ht="15.75" customHeight="1" x14ac:dyDescent="0.2">
      <c r="A316" s="1" t="s">
        <v>341</v>
      </c>
      <c r="B316" s="1">
        <v>11846</v>
      </c>
    </row>
    <row r="317" spans="1:2" ht="15.75" customHeight="1" x14ac:dyDescent="0.2">
      <c r="A317" s="1" t="s">
        <v>342</v>
      </c>
      <c r="B317" s="1">
        <v>7567</v>
      </c>
    </row>
    <row r="318" spans="1:2" ht="15.75" customHeight="1" x14ac:dyDescent="0.2">
      <c r="A318" s="1" t="s">
        <v>343</v>
      </c>
      <c r="B318" s="1">
        <v>15037</v>
      </c>
    </row>
    <row r="319" spans="1:2" ht="15.75" customHeight="1" x14ac:dyDescent="0.2">
      <c r="A319" s="1" t="s">
        <v>344</v>
      </c>
      <c r="B319" s="1">
        <v>58193</v>
      </c>
    </row>
    <row r="320" spans="1:2" ht="15.75" customHeight="1" x14ac:dyDescent="0.2">
      <c r="A320" s="1" t="s">
        <v>345</v>
      </c>
      <c r="B320" s="1">
        <v>14714</v>
      </c>
    </row>
    <row r="321" spans="1:2" ht="15.75" customHeight="1" x14ac:dyDescent="0.2">
      <c r="A321" s="1" t="s">
        <v>346</v>
      </c>
      <c r="B321" s="1">
        <v>19801</v>
      </c>
    </row>
    <row r="322" spans="1:2" ht="15.75" customHeight="1" x14ac:dyDescent="0.2">
      <c r="A322" s="1" t="s">
        <v>347</v>
      </c>
      <c r="B322" s="1">
        <v>22191</v>
      </c>
    </row>
    <row r="323" spans="1:2" ht="15.75" customHeight="1" x14ac:dyDescent="0.2">
      <c r="A323" s="1" t="s">
        <v>348</v>
      </c>
      <c r="B323" s="1">
        <v>14544</v>
      </c>
    </row>
    <row r="324" spans="1:2" ht="15.75" customHeight="1" x14ac:dyDescent="0.2">
      <c r="A324" s="1" t="s">
        <v>349</v>
      </c>
      <c r="B324" s="1">
        <v>12586</v>
      </c>
    </row>
    <row r="325" spans="1:2" ht="15.75" customHeight="1" x14ac:dyDescent="0.2">
      <c r="A325" s="1" t="s">
        <v>350</v>
      </c>
      <c r="B325" s="1">
        <v>14749</v>
      </c>
    </row>
    <row r="326" spans="1:2" ht="15.75" customHeight="1" x14ac:dyDescent="0.2">
      <c r="A326" s="1" t="s">
        <v>351</v>
      </c>
      <c r="B326" s="1">
        <v>12627</v>
      </c>
    </row>
    <row r="327" spans="1:2" ht="15.75" customHeight="1" x14ac:dyDescent="0.2">
      <c r="A327" s="1" t="s">
        <v>352</v>
      </c>
      <c r="B327" s="1">
        <v>25743</v>
      </c>
    </row>
    <row r="328" spans="1:2" ht="15.75" customHeight="1" x14ac:dyDescent="0.2">
      <c r="A328" s="1" t="s">
        <v>354</v>
      </c>
      <c r="B328" s="1">
        <v>8201</v>
      </c>
    </row>
    <row r="329" spans="1:2" ht="15.75" customHeight="1" x14ac:dyDescent="0.2">
      <c r="A329" s="1" t="s">
        <v>355</v>
      </c>
      <c r="B329" s="1">
        <v>7179</v>
      </c>
    </row>
    <row r="330" spans="1:2" ht="15.75" customHeight="1" x14ac:dyDescent="0.2">
      <c r="A330" s="1" t="s">
        <v>356</v>
      </c>
      <c r="B330" s="1">
        <v>68003</v>
      </c>
    </row>
    <row r="331" spans="1:2" ht="15.75" customHeight="1" x14ac:dyDescent="0.2">
      <c r="A331" s="1" t="s">
        <v>357</v>
      </c>
      <c r="B331" s="1">
        <v>15722</v>
      </c>
    </row>
    <row r="332" spans="1:2" ht="15.75" customHeight="1" x14ac:dyDescent="0.2">
      <c r="A332" s="1" t="s">
        <v>358</v>
      </c>
      <c r="B332" s="1">
        <v>7984</v>
      </c>
    </row>
    <row r="333" spans="1:2" ht="15.75" customHeight="1" x14ac:dyDescent="0.2">
      <c r="A333" s="1" t="s">
        <v>359</v>
      </c>
      <c r="B333" s="1">
        <v>12591</v>
      </c>
    </row>
    <row r="334" spans="1:2" ht="15.75" customHeight="1" x14ac:dyDescent="0.2">
      <c r="A334" s="1" t="s">
        <v>360</v>
      </c>
      <c r="B334" s="1">
        <v>30769</v>
      </c>
    </row>
    <row r="335" spans="1:2" ht="15.75" customHeight="1" x14ac:dyDescent="0.2">
      <c r="A335" s="1" t="s">
        <v>361</v>
      </c>
      <c r="B335" s="1">
        <v>24841</v>
      </c>
    </row>
    <row r="336" spans="1:2" ht="15.75" customHeight="1" x14ac:dyDescent="0.2">
      <c r="A336" s="1" t="s">
        <v>362</v>
      </c>
      <c r="B336" s="1">
        <v>58372</v>
      </c>
    </row>
    <row r="337" spans="1:2" ht="15.75" customHeight="1" x14ac:dyDescent="0.2">
      <c r="A337" s="1" t="s">
        <v>363</v>
      </c>
      <c r="B337" s="1">
        <v>4515</v>
      </c>
    </row>
    <row r="338" spans="1:2" ht="15.75" customHeight="1" x14ac:dyDescent="0.2">
      <c r="A338" s="1" t="s">
        <v>364</v>
      </c>
      <c r="B338" s="1">
        <v>23606</v>
      </c>
    </row>
    <row r="339" spans="1:2" ht="15.75" customHeight="1" x14ac:dyDescent="0.2">
      <c r="A339" s="1" t="s">
        <v>365</v>
      </c>
      <c r="B339" s="1">
        <v>12989</v>
      </c>
    </row>
    <row r="340" spans="1:2" ht="15.75" customHeight="1" x14ac:dyDescent="0.2">
      <c r="A340" s="1" t="s">
        <v>366</v>
      </c>
      <c r="B340" s="1">
        <v>22814</v>
      </c>
    </row>
    <row r="341" spans="1:2" ht="15.75" customHeight="1" x14ac:dyDescent="0.2">
      <c r="A341" s="1" t="s">
        <v>367</v>
      </c>
      <c r="B341" s="1">
        <v>11696</v>
      </c>
    </row>
    <row r="342" spans="1:2" ht="15.75" customHeight="1" x14ac:dyDescent="0.2">
      <c r="A342" s="1" t="s">
        <v>368</v>
      </c>
      <c r="B342" s="1">
        <v>22045</v>
      </c>
    </row>
    <row r="343" spans="1:2" ht="15.75" customHeight="1" x14ac:dyDescent="0.2">
      <c r="A343" s="1" t="s">
        <v>369</v>
      </c>
      <c r="B343" s="1">
        <v>58344</v>
      </c>
    </row>
    <row r="344" spans="1:2" ht="15.75" customHeight="1" x14ac:dyDescent="0.2"/>
    <row r="345" spans="1:2" ht="15.75" customHeight="1" x14ac:dyDescent="0.2"/>
    <row r="346" spans="1:2" ht="15.75" customHeight="1" x14ac:dyDescent="0.2"/>
    <row r="347" spans="1:2" ht="15.75" customHeight="1" x14ac:dyDescent="0.2"/>
    <row r="348" spans="1:2" ht="15.75" customHeight="1" x14ac:dyDescent="0.2"/>
    <row r="349" spans="1:2" ht="15.75" customHeight="1" x14ac:dyDescent="0.2"/>
    <row r="350" spans="1:2" ht="15.75" customHeight="1" x14ac:dyDescent="0.2"/>
    <row r="351" spans="1:2" ht="15.75" customHeight="1" x14ac:dyDescent="0.2"/>
    <row r="352" spans="1: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B1" xr:uid="{00000000-0009-0000-0000-000005000000}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0"/>
  <sheetViews>
    <sheetView workbookViewId="0"/>
  </sheetViews>
  <sheetFormatPr baseColWidth="10" defaultColWidth="11.1640625" defaultRowHeight="15" customHeight="1" x14ac:dyDescent="0.2"/>
  <cols>
    <col min="1" max="26" width="8.33203125" customWidth="1"/>
  </cols>
  <sheetData>
    <row r="1" spans="1:23" ht="15.75" customHeight="1" x14ac:dyDescent="0.2">
      <c r="A1" s="1" t="s">
        <v>2</v>
      </c>
      <c r="B1" s="1" t="s">
        <v>3</v>
      </c>
      <c r="C1" s="1" t="s">
        <v>3</v>
      </c>
      <c r="D1" s="1" t="s">
        <v>3</v>
      </c>
      <c r="E1" s="1" t="s">
        <v>3</v>
      </c>
      <c r="F1" s="1" t="s">
        <v>3</v>
      </c>
      <c r="G1" s="1" t="s">
        <v>3</v>
      </c>
      <c r="H1" s="1" t="s">
        <v>3</v>
      </c>
      <c r="I1" s="1" t="s">
        <v>3</v>
      </c>
      <c r="J1" s="1" t="s">
        <v>3</v>
      </c>
      <c r="K1" s="1" t="s">
        <v>3</v>
      </c>
      <c r="M1" s="1" t="s">
        <v>3</v>
      </c>
      <c r="N1" s="1" t="s">
        <v>3</v>
      </c>
      <c r="O1" s="1" t="s">
        <v>3</v>
      </c>
      <c r="P1" s="1" t="s">
        <v>3</v>
      </c>
      <c r="Q1" s="1" t="s">
        <v>3</v>
      </c>
      <c r="R1" s="1" t="s">
        <v>3</v>
      </c>
      <c r="S1" s="1" t="s">
        <v>3</v>
      </c>
      <c r="T1" s="1" t="s">
        <v>3</v>
      </c>
      <c r="U1" s="1" t="s">
        <v>3</v>
      </c>
      <c r="V1" s="1" t="s">
        <v>3</v>
      </c>
    </row>
    <row r="2" spans="1:23" ht="15.75" customHeight="1" x14ac:dyDescent="0.2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</row>
    <row r="3" spans="1:23" ht="15.75" customHeight="1" x14ac:dyDescent="0.2">
      <c r="A3" s="1" t="s">
        <v>25</v>
      </c>
      <c r="B3" s="1" t="s">
        <v>26</v>
      </c>
      <c r="C3" s="1" t="s">
        <v>26</v>
      </c>
      <c r="D3" s="1" t="s">
        <v>26</v>
      </c>
      <c r="E3" s="1" t="s">
        <v>26</v>
      </c>
      <c r="F3" s="1" t="s">
        <v>26</v>
      </c>
      <c r="G3" s="1" t="s">
        <v>26</v>
      </c>
      <c r="H3" s="1" t="s">
        <v>26</v>
      </c>
      <c r="I3" s="1" t="s">
        <v>26</v>
      </c>
      <c r="J3" s="1" t="s">
        <v>26</v>
      </c>
      <c r="K3" s="1" t="s">
        <v>26</v>
      </c>
      <c r="L3" s="1">
        <v>2022</v>
      </c>
      <c r="M3" s="1" t="s">
        <v>26</v>
      </c>
      <c r="N3" s="1" t="s">
        <v>26</v>
      </c>
      <c r="O3" s="1" t="s">
        <v>26</v>
      </c>
      <c r="P3" s="1" t="s">
        <v>26</v>
      </c>
      <c r="Q3" s="1" t="s">
        <v>26</v>
      </c>
      <c r="R3" s="1" t="s">
        <v>26</v>
      </c>
      <c r="S3" s="1" t="s">
        <v>26</v>
      </c>
      <c r="T3" s="1" t="s">
        <v>26</v>
      </c>
      <c r="U3" s="1" t="s">
        <v>26</v>
      </c>
      <c r="V3" s="1" t="s">
        <v>26</v>
      </c>
      <c r="W3" s="1">
        <v>2023</v>
      </c>
    </row>
    <row r="4" spans="1:23" ht="15.75" customHeight="1" x14ac:dyDescent="0.2">
      <c r="A4" s="1" t="s">
        <v>448</v>
      </c>
      <c r="B4" s="1">
        <v>44</v>
      </c>
      <c r="C4" s="1">
        <v>56</v>
      </c>
      <c r="D4" s="1">
        <v>71</v>
      </c>
      <c r="E4" s="1">
        <v>49</v>
      </c>
      <c r="F4" s="1">
        <v>57</v>
      </c>
      <c r="G4" s="1">
        <v>71</v>
      </c>
      <c r="H4" s="1">
        <v>46</v>
      </c>
      <c r="I4" s="1">
        <v>68</v>
      </c>
      <c r="J4" s="1">
        <v>48</v>
      </c>
      <c r="K4" s="1">
        <v>68</v>
      </c>
      <c r="L4" s="1">
        <f t="shared" ref="L4:L15" si="0">SUM(B4:K4)</f>
        <v>578</v>
      </c>
      <c r="M4" s="1">
        <v>118</v>
      </c>
      <c r="N4" s="1">
        <v>59</v>
      </c>
      <c r="O4" s="1">
        <v>61</v>
      </c>
      <c r="P4" s="1">
        <v>78</v>
      </c>
      <c r="Q4" s="1">
        <v>150</v>
      </c>
      <c r="R4" s="1">
        <v>56</v>
      </c>
      <c r="S4" s="1">
        <v>30</v>
      </c>
      <c r="T4" s="1">
        <v>48</v>
      </c>
      <c r="U4" s="1">
        <v>82</v>
      </c>
      <c r="V4" s="1">
        <v>72</v>
      </c>
      <c r="W4" s="1">
        <f t="shared" ref="W4:W15" si="1">SUM(M4:V4)</f>
        <v>754</v>
      </c>
    </row>
    <row r="5" spans="1:23" ht="15.75" customHeight="1" x14ac:dyDescent="0.2">
      <c r="A5" s="1" t="s">
        <v>452</v>
      </c>
      <c r="B5" s="1">
        <v>22</v>
      </c>
      <c r="C5" s="1">
        <v>25</v>
      </c>
      <c r="D5" s="1">
        <v>17</v>
      </c>
      <c r="E5" s="1">
        <v>23</v>
      </c>
      <c r="F5" s="1">
        <v>16</v>
      </c>
      <c r="G5" s="1">
        <v>24</v>
      </c>
      <c r="H5" s="1">
        <v>31</v>
      </c>
      <c r="I5" s="1">
        <v>30</v>
      </c>
      <c r="J5" s="1">
        <v>25</v>
      </c>
      <c r="K5" s="1">
        <v>33</v>
      </c>
      <c r="L5" s="1">
        <f t="shared" si="0"/>
        <v>246</v>
      </c>
      <c r="M5" s="1">
        <v>20</v>
      </c>
      <c r="N5" s="1">
        <v>22</v>
      </c>
      <c r="O5" s="1">
        <v>28</v>
      </c>
      <c r="P5" s="1">
        <v>21</v>
      </c>
      <c r="Q5" s="1">
        <v>31</v>
      </c>
      <c r="R5" s="1">
        <v>28</v>
      </c>
      <c r="S5" s="1">
        <v>21</v>
      </c>
      <c r="T5" s="1">
        <v>22</v>
      </c>
      <c r="U5" s="1">
        <v>18</v>
      </c>
      <c r="V5" s="1">
        <v>34</v>
      </c>
      <c r="W5" s="1">
        <f t="shared" si="1"/>
        <v>245</v>
      </c>
    </row>
    <row r="6" spans="1:23" ht="15.75" customHeight="1" x14ac:dyDescent="0.2">
      <c r="A6" s="1" t="s">
        <v>450</v>
      </c>
      <c r="B6" s="1">
        <v>28</v>
      </c>
      <c r="C6" s="1">
        <v>34</v>
      </c>
      <c r="D6" s="1">
        <v>41</v>
      </c>
      <c r="E6" s="1">
        <v>57</v>
      </c>
      <c r="F6" s="1">
        <v>49</v>
      </c>
      <c r="G6" s="1">
        <v>34</v>
      </c>
      <c r="H6" s="1">
        <v>37</v>
      </c>
      <c r="I6" s="1">
        <v>101</v>
      </c>
      <c r="J6" s="1">
        <v>42</v>
      </c>
      <c r="K6" s="1">
        <v>58</v>
      </c>
      <c r="L6" s="1">
        <f t="shared" si="0"/>
        <v>481</v>
      </c>
      <c r="M6" s="1">
        <v>86</v>
      </c>
      <c r="N6" s="1">
        <v>58</v>
      </c>
      <c r="O6" s="1">
        <v>77</v>
      </c>
      <c r="P6" s="1">
        <v>43</v>
      </c>
      <c r="Q6" s="1">
        <v>43</v>
      </c>
      <c r="R6" s="1">
        <v>28</v>
      </c>
      <c r="S6" s="1">
        <v>37</v>
      </c>
      <c r="T6" s="1">
        <v>36</v>
      </c>
      <c r="U6" s="1">
        <v>74</v>
      </c>
      <c r="V6" s="1">
        <v>51</v>
      </c>
      <c r="W6" s="1">
        <f t="shared" si="1"/>
        <v>533</v>
      </c>
    </row>
    <row r="7" spans="1:23" ht="15.75" customHeight="1" x14ac:dyDescent="0.2">
      <c r="A7" s="1" t="s">
        <v>447</v>
      </c>
      <c r="B7" s="1">
        <v>91</v>
      </c>
      <c r="C7" s="1">
        <v>95</v>
      </c>
      <c r="D7" s="1">
        <v>121</v>
      </c>
      <c r="E7" s="1">
        <v>84</v>
      </c>
      <c r="F7" s="1">
        <v>104</v>
      </c>
      <c r="G7" s="1">
        <v>117</v>
      </c>
      <c r="H7" s="1">
        <v>123</v>
      </c>
      <c r="I7" s="1">
        <v>109</v>
      </c>
      <c r="J7" s="1">
        <v>123</v>
      </c>
      <c r="K7" s="1">
        <v>121</v>
      </c>
      <c r="L7" s="1">
        <f t="shared" si="0"/>
        <v>1088</v>
      </c>
      <c r="M7" s="1">
        <v>111</v>
      </c>
      <c r="N7" s="1">
        <v>78</v>
      </c>
      <c r="O7" s="1">
        <v>116</v>
      </c>
      <c r="P7" s="1">
        <v>59</v>
      </c>
      <c r="Q7" s="1">
        <v>95</v>
      </c>
      <c r="R7" s="1">
        <v>97</v>
      </c>
      <c r="S7" s="1">
        <v>86</v>
      </c>
      <c r="T7" s="1">
        <v>70</v>
      </c>
      <c r="U7" s="1">
        <v>85</v>
      </c>
      <c r="V7" s="1">
        <v>108</v>
      </c>
      <c r="W7" s="1">
        <f t="shared" si="1"/>
        <v>905</v>
      </c>
    </row>
    <row r="8" spans="1:23" ht="15.75" customHeight="1" x14ac:dyDescent="0.2">
      <c r="A8" s="1" t="s">
        <v>449</v>
      </c>
      <c r="B8" s="1">
        <v>69</v>
      </c>
      <c r="C8" s="1">
        <v>31</v>
      </c>
      <c r="D8" s="1">
        <v>35</v>
      </c>
      <c r="E8" s="1">
        <v>51</v>
      </c>
      <c r="F8" s="1">
        <v>50</v>
      </c>
      <c r="G8" s="1">
        <v>49</v>
      </c>
      <c r="H8" s="1">
        <v>39</v>
      </c>
      <c r="I8" s="1">
        <v>47</v>
      </c>
      <c r="J8" s="1">
        <v>63</v>
      </c>
      <c r="K8" s="1">
        <v>37</v>
      </c>
      <c r="L8" s="1">
        <f t="shared" si="0"/>
        <v>471</v>
      </c>
      <c r="M8" s="1">
        <v>72</v>
      </c>
      <c r="N8" s="1">
        <v>37</v>
      </c>
      <c r="O8" s="1">
        <v>32</v>
      </c>
      <c r="P8" s="1">
        <v>49</v>
      </c>
      <c r="Q8" s="1">
        <v>46</v>
      </c>
      <c r="R8" s="1">
        <v>51</v>
      </c>
      <c r="S8" s="1">
        <v>67</v>
      </c>
      <c r="T8" s="1">
        <v>71</v>
      </c>
      <c r="U8" s="1">
        <v>56</v>
      </c>
      <c r="V8" s="1">
        <v>59</v>
      </c>
      <c r="W8" s="1">
        <f t="shared" si="1"/>
        <v>540</v>
      </c>
    </row>
    <row r="9" spans="1:23" ht="15.75" customHeight="1" x14ac:dyDescent="0.2">
      <c r="A9" s="1" t="s">
        <v>445</v>
      </c>
      <c r="B9" s="1">
        <v>255</v>
      </c>
      <c r="C9" s="1">
        <v>251</v>
      </c>
      <c r="D9" s="1">
        <v>286</v>
      </c>
      <c r="E9" s="1">
        <v>165</v>
      </c>
      <c r="F9" s="1">
        <v>254</v>
      </c>
      <c r="G9" s="1">
        <v>201</v>
      </c>
      <c r="H9" s="1">
        <v>209</v>
      </c>
      <c r="I9" s="1">
        <v>208</v>
      </c>
      <c r="J9" s="1">
        <v>188</v>
      </c>
      <c r="K9" s="1">
        <v>231</v>
      </c>
      <c r="L9" s="1">
        <f t="shared" si="0"/>
        <v>2248</v>
      </c>
      <c r="M9" s="1">
        <v>276</v>
      </c>
      <c r="N9" s="1">
        <v>203</v>
      </c>
      <c r="O9" s="1">
        <v>232</v>
      </c>
      <c r="P9" s="1">
        <v>244</v>
      </c>
      <c r="Q9" s="1">
        <v>196</v>
      </c>
      <c r="R9" s="1">
        <v>179</v>
      </c>
      <c r="S9" s="1">
        <v>226</v>
      </c>
      <c r="T9" s="1">
        <v>178</v>
      </c>
      <c r="U9" s="1">
        <v>245</v>
      </c>
      <c r="V9" s="1">
        <v>327</v>
      </c>
      <c r="W9" s="1">
        <f t="shared" si="1"/>
        <v>2306</v>
      </c>
    </row>
    <row r="10" spans="1:23" ht="15.75" customHeight="1" x14ac:dyDescent="0.2">
      <c r="A10" s="1" t="s">
        <v>444</v>
      </c>
      <c r="B10" s="1">
        <v>444</v>
      </c>
      <c r="C10" s="1">
        <v>519</v>
      </c>
      <c r="D10" s="1">
        <v>563</v>
      </c>
      <c r="E10" s="1">
        <v>474</v>
      </c>
      <c r="F10" s="1">
        <v>444</v>
      </c>
      <c r="G10" s="1">
        <v>430</v>
      </c>
      <c r="H10" s="1">
        <v>407</v>
      </c>
      <c r="I10" s="1">
        <v>300</v>
      </c>
      <c r="J10" s="1">
        <v>454</v>
      </c>
      <c r="K10" s="1">
        <v>433</v>
      </c>
      <c r="L10" s="1">
        <f t="shared" si="0"/>
        <v>4468</v>
      </c>
      <c r="M10" s="1">
        <v>473</v>
      </c>
      <c r="N10" s="1">
        <v>453</v>
      </c>
      <c r="O10" s="1">
        <v>520</v>
      </c>
      <c r="P10" s="1">
        <v>363</v>
      </c>
      <c r="Q10" s="1">
        <v>438</v>
      </c>
      <c r="R10" s="1">
        <v>377</v>
      </c>
      <c r="S10" s="1">
        <v>400</v>
      </c>
      <c r="T10" s="1">
        <v>288</v>
      </c>
      <c r="U10" s="1">
        <v>388</v>
      </c>
      <c r="V10" s="1">
        <v>452</v>
      </c>
      <c r="W10" s="1">
        <f t="shared" si="1"/>
        <v>4152</v>
      </c>
    </row>
    <row r="11" spans="1:23" ht="15.75" customHeight="1" x14ac:dyDescent="0.2">
      <c r="A11" s="1" t="s">
        <v>442</v>
      </c>
      <c r="B11" s="1">
        <v>575</v>
      </c>
      <c r="C11" s="1">
        <v>717</v>
      </c>
      <c r="D11" s="1">
        <v>876</v>
      </c>
      <c r="E11" s="1">
        <v>789</v>
      </c>
      <c r="F11" s="1">
        <v>821</v>
      </c>
      <c r="G11" s="1">
        <v>743</v>
      </c>
      <c r="H11" s="1">
        <v>846</v>
      </c>
      <c r="I11" s="1">
        <v>770</v>
      </c>
      <c r="J11" s="1">
        <v>835</v>
      </c>
      <c r="K11" s="1">
        <v>970</v>
      </c>
      <c r="L11" s="1">
        <f t="shared" si="0"/>
        <v>7942</v>
      </c>
      <c r="M11" s="1">
        <v>868</v>
      </c>
      <c r="N11" s="1">
        <v>697</v>
      </c>
      <c r="O11" s="1">
        <v>807</v>
      </c>
      <c r="P11" s="1">
        <v>790</v>
      </c>
      <c r="Q11" s="1">
        <v>889</v>
      </c>
      <c r="R11" s="1">
        <v>795</v>
      </c>
      <c r="S11" s="1">
        <v>887</v>
      </c>
      <c r="T11" s="1">
        <v>693</v>
      </c>
      <c r="U11" s="1">
        <v>915</v>
      </c>
      <c r="V11" s="1">
        <v>1204</v>
      </c>
      <c r="W11" s="1">
        <f t="shared" si="1"/>
        <v>8545</v>
      </c>
    </row>
    <row r="12" spans="1:23" ht="15.75" customHeight="1" x14ac:dyDescent="0.2">
      <c r="A12" s="1" t="s">
        <v>441</v>
      </c>
      <c r="B12" s="1">
        <v>875</v>
      </c>
      <c r="C12" s="1">
        <v>811</v>
      </c>
      <c r="D12" s="1">
        <v>1070</v>
      </c>
      <c r="E12" s="1">
        <v>893</v>
      </c>
      <c r="F12" s="1">
        <v>785</v>
      </c>
      <c r="G12" s="1">
        <v>934</v>
      </c>
      <c r="H12" s="1">
        <v>805</v>
      </c>
      <c r="I12" s="1">
        <v>843</v>
      </c>
      <c r="J12" s="1">
        <v>1088</v>
      </c>
      <c r="K12" s="1">
        <v>1028</v>
      </c>
      <c r="L12" s="1">
        <f t="shared" si="0"/>
        <v>9132</v>
      </c>
      <c r="M12" s="1">
        <v>978</v>
      </c>
      <c r="N12" s="1">
        <v>797</v>
      </c>
      <c r="O12" s="1">
        <v>988</v>
      </c>
      <c r="P12" s="1">
        <v>950</v>
      </c>
      <c r="Q12" s="1">
        <v>908</v>
      </c>
      <c r="R12" s="1">
        <v>1030</v>
      </c>
      <c r="S12" s="1">
        <v>925</v>
      </c>
      <c r="T12" s="1">
        <v>856</v>
      </c>
      <c r="U12" s="1">
        <v>874</v>
      </c>
      <c r="V12" s="1">
        <v>1045</v>
      </c>
      <c r="W12" s="1">
        <f t="shared" si="1"/>
        <v>9351</v>
      </c>
    </row>
    <row r="13" spans="1:23" ht="15.75" customHeight="1" x14ac:dyDescent="0.2">
      <c r="A13" s="1" t="s">
        <v>453</v>
      </c>
      <c r="B13" s="1">
        <v>29</v>
      </c>
      <c r="C13" s="1">
        <v>33</v>
      </c>
      <c r="D13" s="1">
        <v>27</v>
      </c>
      <c r="E13" s="1">
        <v>25</v>
      </c>
      <c r="F13" s="1">
        <v>23</v>
      </c>
      <c r="G13" s="1">
        <v>21</v>
      </c>
      <c r="H13" s="1">
        <v>24</v>
      </c>
      <c r="I13" s="1">
        <v>25</v>
      </c>
      <c r="J13" s="1">
        <v>27</v>
      </c>
      <c r="K13" s="1">
        <v>21</v>
      </c>
      <c r="L13" s="1">
        <f t="shared" si="0"/>
        <v>255</v>
      </c>
      <c r="M13" s="1">
        <v>17</v>
      </c>
      <c r="N13" s="1">
        <v>19</v>
      </c>
      <c r="O13" s="1">
        <v>22</v>
      </c>
      <c r="P13" s="1">
        <v>8</v>
      </c>
      <c r="Q13" s="1">
        <v>20</v>
      </c>
      <c r="R13" s="1">
        <v>24</v>
      </c>
      <c r="S13" s="1">
        <v>31</v>
      </c>
      <c r="T13" s="1">
        <v>42</v>
      </c>
      <c r="U13" s="1">
        <v>20</v>
      </c>
      <c r="V13" s="1">
        <v>14</v>
      </c>
      <c r="W13" s="1">
        <f t="shared" si="1"/>
        <v>217</v>
      </c>
    </row>
    <row r="14" spans="1:23" ht="15.75" customHeight="1" x14ac:dyDescent="0.2">
      <c r="A14" s="1" t="s">
        <v>443</v>
      </c>
      <c r="B14" s="1">
        <v>473</v>
      </c>
      <c r="C14" s="1">
        <v>520</v>
      </c>
      <c r="D14" s="1">
        <v>650</v>
      </c>
      <c r="E14" s="1">
        <v>425</v>
      </c>
      <c r="F14" s="1">
        <v>491</v>
      </c>
      <c r="G14" s="1">
        <v>564</v>
      </c>
      <c r="H14" s="1">
        <v>420</v>
      </c>
      <c r="I14" s="1">
        <v>382</v>
      </c>
      <c r="J14" s="1">
        <v>496</v>
      </c>
      <c r="K14" s="1">
        <v>716</v>
      </c>
      <c r="L14" s="1">
        <f t="shared" si="0"/>
        <v>5137</v>
      </c>
      <c r="M14" s="1">
        <v>675</v>
      </c>
      <c r="N14" s="1">
        <v>537</v>
      </c>
      <c r="O14" s="1">
        <v>642</v>
      </c>
      <c r="P14" s="1">
        <v>559</v>
      </c>
      <c r="Q14" s="1">
        <v>626</v>
      </c>
      <c r="R14" s="1">
        <v>495</v>
      </c>
      <c r="S14" s="1">
        <v>396</v>
      </c>
      <c r="T14" s="1">
        <v>438</v>
      </c>
      <c r="U14" s="1">
        <v>538</v>
      </c>
      <c r="V14" s="1">
        <v>718</v>
      </c>
      <c r="W14" s="1">
        <f t="shared" si="1"/>
        <v>5624</v>
      </c>
    </row>
    <row r="15" spans="1:23" ht="15.75" customHeight="1" x14ac:dyDescent="0.2">
      <c r="A15" s="1" t="s">
        <v>446</v>
      </c>
      <c r="B15" s="1">
        <v>205</v>
      </c>
      <c r="C15" s="1">
        <v>256</v>
      </c>
      <c r="D15" s="1">
        <v>310</v>
      </c>
      <c r="E15" s="1">
        <v>260</v>
      </c>
      <c r="F15" s="1">
        <v>274</v>
      </c>
      <c r="G15" s="1">
        <v>201</v>
      </c>
      <c r="H15" s="1">
        <v>287</v>
      </c>
      <c r="I15" s="1">
        <v>256</v>
      </c>
      <c r="J15" s="1">
        <v>269</v>
      </c>
      <c r="K15" s="1">
        <v>301</v>
      </c>
      <c r="L15" s="1">
        <f t="shared" si="0"/>
        <v>2619</v>
      </c>
      <c r="M15" s="1">
        <v>332</v>
      </c>
      <c r="N15" s="1">
        <v>221</v>
      </c>
      <c r="O15" s="1">
        <v>251</v>
      </c>
      <c r="P15" s="1">
        <v>183</v>
      </c>
      <c r="Q15" s="1">
        <v>216</v>
      </c>
      <c r="R15" s="1">
        <v>225</v>
      </c>
      <c r="S15" s="1">
        <v>216</v>
      </c>
      <c r="T15" s="1">
        <v>190</v>
      </c>
      <c r="U15" s="1">
        <v>144</v>
      </c>
      <c r="V15" s="1">
        <v>230</v>
      </c>
      <c r="W15" s="1">
        <f t="shared" si="1"/>
        <v>2208</v>
      </c>
    </row>
    <row r="16" spans="1:23" ht="15.75" customHeight="1" x14ac:dyDescent="0.2">
      <c r="L16" s="1">
        <f>SUM(L4:L15)</f>
        <v>34665</v>
      </c>
      <c r="W16" s="1">
        <f>SUM(W4:W15)</f>
        <v>35380</v>
      </c>
    </row>
    <row r="17" spans="22:22" ht="15.75" customHeight="1" x14ac:dyDescent="0.2"/>
    <row r="18" spans="22:22" ht="15.75" customHeight="1" x14ac:dyDescent="0.2"/>
    <row r="19" spans="22:22" ht="15.75" customHeight="1" x14ac:dyDescent="0.2"/>
    <row r="20" spans="22:22" ht="15.75" customHeight="1" x14ac:dyDescent="0.2">
      <c r="V20" s="1">
        <f>W11+W12</f>
        <v>17896</v>
      </c>
    </row>
    <row r="21" spans="22:22" ht="15.75" customHeight="1" x14ac:dyDescent="0.2"/>
    <row r="22" spans="22:22" ht="15.75" customHeight="1" x14ac:dyDescent="0.2"/>
    <row r="23" spans="22:22" ht="15.75" customHeight="1" x14ac:dyDescent="0.2"/>
    <row r="24" spans="22:22" ht="15.75" customHeight="1" x14ac:dyDescent="0.2"/>
    <row r="25" spans="22:22" ht="15.75" customHeight="1" x14ac:dyDescent="0.2">
      <c r="V25" s="12">
        <f>V20/W16</f>
        <v>0.5058224985867722</v>
      </c>
    </row>
    <row r="26" spans="22:22" ht="15.75" customHeight="1" x14ac:dyDescent="0.2"/>
    <row r="27" spans="22:22" ht="15.75" customHeight="1" x14ac:dyDescent="0.2"/>
    <row r="28" spans="22:22" ht="15.75" customHeight="1" x14ac:dyDescent="0.2"/>
    <row r="29" spans="22:22" ht="15.75" customHeight="1" x14ac:dyDescent="0.2"/>
    <row r="30" spans="22:22" ht="15.75" customHeight="1" x14ac:dyDescent="0.2"/>
    <row r="31" spans="22:22" ht="15.75" customHeight="1" x14ac:dyDescent="0.2"/>
    <row r="32" spans="22:2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999"/>
  <sheetViews>
    <sheetView workbookViewId="0">
      <selection activeCell="O18" sqref="O18"/>
    </sheetView>
  </sheetViews>
  <sheetFormatPr baseColWidth="10" defaultColWidth="11.1640625" defaultRowHeight="15" customHeight="1" x14ac:dyDescent="0.2"/>
  <cols>
    <col min="1" max="26" width="8.33203125" customWidth="1"/>
  </cols>
  <sheetData>
    <row r="1" spans="1:21" ht="15.75" customHeight="1" x14ac:dyDescent="0.2">
      <c r="A1" s="1" t="s">
        <v>4</v>
      </c>
      <c r="B1" s="1" t="s">
        <v>474</v>
      </c>
      <c r="C1" s="1" t="s">
        <v>3</v>
      </c>
      <c r="D1" s="1"/>
      <c r="I1" s="17"/>
      <c r="J1" s="17"/>
      <c r="K1" s="17" t="s">
        <v>487</v>
      </c>
      <c r="L1" s="17"/>
      <c r="M1" s="17"/>
      <c r="N1" s="17"/>
    </row>
    <row r="2" spans="1:21" ht="15.75" customHeight="1" x14ac:dyDescent="0.2">
      <c r="A2" s="1">
        <v>2020</v>
      </c>
      <c r="B2" s="1" t="s">
        <v>475</v>
      </c>
      <c r="C2" s="1">
        <v>4533</v>
      </c>
      <c r="D2" s="1"/>
      <c r="I2" s="17"/>
      <c r="J2" s="17"/>
      <c r="K2" s="17" t="s">
        <v>488</v>
      </c>
      <c r="L2" s="25" t="s">
        <v>489</v>
      </c>
      <c r="M2" s="26"/>
      <c r="O2" s="17" t="s">
        <v>488</v>
      </c>
      <c r="P2" s="17" t="s">
        <v>508</v>
      </c>
    </row>
    <row r="3" spans="1:21" ht="15.75" customHeight="1" x14ac:dyDescent="0.2">
      <c r="A3" s="1">
        <v>2020</v>
      </c>
      <c r="B3" s="1" t="s">
        <v>476</v>
      </c>
      <c r="C3" s="1">
        <v>4435</v>
      </c>
      <c r="D3" s="1"/>
      <c r="I3" s="18" t="s">
        <v>475</v>
      </c>
      <c r="J3" s="19">
        <v>10553</v>
      </c>
      <c r="K3" s="18" t="s">
        <v>475</v>
      </c>
      <c r="L3" s="23">
        <v>8.3000000000000004E-2</v>
      </c>
      <c r="M3" s="17"/>
      <c r="O3" s="18" t="s">
        <v>490</v>
      </c>
      <c r="P3" s="64">
        <f>J3/$K$15*100%-100%</f>
        <v>-3.6663467136630601E-3</v>
      </c>
    </row>
    <row r="4" spans="1:21" ht="15.75" customHeight="1" x14ac:dyDescent="0.2">
      <c r="A4" s="1">
        <v>2020</v>
      </c>
      <c r="B4" s="1" t="s">
        <v>477</v>
      </c>
      <c r="C4" s="1">
        <v>3842</v>
      </c>
      <c r="D4" s="1"/>
      <c r="I4" s="18" t="s">
        <v>476</v>
      </c>
      <c r="J4" s="19">
        <v>9719</v>
      </c>
      <c r="K4" s="18" t="s">
        <v>476</v>
      </c>
      <c r="L4" s="23">
        <v>7.5999999999999998E-2</v>
      </c>
      <c r="M4" s="17"/>
      <c r="O4" s="18" t="s">
        <v>491</v>
      </c>
      <c r="P4" s="64">
        <f t="shared" ref="P4:P14" si="0">J4/$K$15*100%-100%</f>
        <v>-8.2406256392503763E-2</v>
      </c>
    </row>
    <row r="5" spans="1:21" ht="15.75" customHeight="1" x14ac:dyDescent="0.2">
      <c r="A5" s="1">
        <v>2020</v>
      </c>
      <c r="B5" s="1" t="s">
        <v>478</v>
      </c>
      <c r="C5" s="1">
        <v>3173</v>
      </c>
      <c r="D5" s="1"/>
      <c r="I5" s="18" t="s">
        <v>477</v>
      </c>
      <c r="J5" s="19">
        <v>10456</v>
      </c>
      <c r="K5" s="18" t="s">
        <v>477</v>
      </c>
      <c r="L5" s="23">
        <v>8.2000000000000003E-2</v>
      </c>
      <c r="M5" s="17"/>
      <c r="O5" s="18" t="s">
        <v>492</v>
      </c>
      <c r="P5" s="64">
        <f t="shared" si="0"/>
        <v>-1.2824345801010217E-2</v>
      </c>
    </row>
    <row r="6" spans="1:21" ht="15.75" customHeight="1" x14ac:dyDescent="0.2">
      <c r="A6" s="1">
        <v>2020</v>
      </c>
      <c r="B6" s="1" t="s">
        <v>479</v>
      </c>
      <c r="C6" s="1">
        <v>2801</v>
      </c>
      <c r="D6" s="1"/>
      <c r="I6" s="18" t="s">
        <v>478</v>
      </c>
      <c r="J6" s="19">
        <v>8884</v>
      </c>
      <c r="K6" s="18" t="s">
        <v>478</v>
      </c>
      <c r="L6" s="23">
        <v>7.0000000000000007E-2</v>
      </c>
      <c r="M6" s="17"/>
      <c r="O6" s="18" t="s">
        <v>493</v>
      </c>
      <c r="P6" s="64">
        <f t="shared" si="0"/>
        <v>-0.1612405784330696</v>
      </c>
    </row>
    <row r="7" spans="1:21" ht="15.75" customHeight="1" x14ac:dyDescent="0.2">
      <c r="A7" s="1">
        <v>2020</v>
      </c>
      <c r="B7" s="1" t="s">
        <v>480</v>
      </c>
      <c r="C7" s="1">
        <v>3330</v>
      </c>
      <c r="D7" s="1"/>
      <c r="I7" s="18" t="s">
        <v>479</v>
      </c>
      <c r="J7" s="19">
        <v>9237</v>
      </c>
      <c r="K7" s="18" t="s">
        <v>479</v>
      </c>
      <c r="L7" s="23">
        <v>7.2999999999999995E-2</v>
      </c>
      <c r="M7" s="17"/>
      <c r="O7" s="18" t="s">
        <v>494</v>
      </c>
      <c r="P7" s="64">
        <f t="shared" si="0"/>
        <v>-0.12791301474406391</v>
      </c>
      <c r="U7" s="15"/>
    </row>
    <row r="8" spans="1:21" ht="15.75" customHeight="1" x14ac:dyDescent="0.2">
      <c r="A8" s="1">
        <v>2020</v>
      </c>
      <c r="B8" s="1" t="s">
        <v>481</v>
      </c>
      <c r="C8" s="1">
        <v>3997</v>
      </c>
      <c r="D8" s="1"/>
      <c r="I8" s="18" t="s">
        <v>480</v>
      </c>
      <c r="J8" s="19">
        <v>9913</v>
      </c>
      <c r="K8" s="18" t="s">
        <v>480</v>
      </c>
      <c r="L8" s="23">
        <v>7.8E-2</v>
      </c>
      <c r="M8" s="17"/>
      <c r="O8" s="18" t="s">
        <v>495</v>
      </c>
      <c r="P8" s="64">
        <f t="shared" si="0"/>
        <v>-6.4090258217809337E-2</v>
      </c>
      <c r="U8" s="15"/>
    </row>
    <row r="9" spans="1:21" ht="15.75" customHeight="1" x14ac:dyDescent="0.2">
      <c r="A9" s="1">
        <v>2020</v>
      </c>
      <c r="B9" s="1" t="s">
        <v>482</v>
      </c>
      <c r="C9" s="1">
        <v>3418</v>
      </c>
      <c r="D9" s="1"/>
      <c r="I9" s="18" t="s">
        <v>481</v>
      </c>
      <c r="J9" s="19">
        <v>10562</v>
      </c>
      <c r="K9" s="18" t="s">
        <v>481</v>
      </c>
      <c r="L9" s="23">
        <v>8.3000000000000004E-2</v>
      </c>
      <c r="M9" s="17"/>
      <c r="O9" s="18" t="s">
        <v>496</v>
      </c>
      <c r="P9" s="64">
        <f t="shared" si="0"/>
        <v>-2.8166354581360409E-3</v>
      </c>
      <c r="U9" s="15"/>
    </row>
    <row r="10" spans="1:21" ht="15.75" customHeight="1" x14ac:dyDescent="0.2">
      <c r="A10" s="1">
        <v>2020</v>
      </c>
      <c r="B10" s="1" t="s">
        <v>483</v>
      </c>
      <c r="C10" s="1">
        <v>4241</v>
      </c>
      <c r="D10" s="1"/>
      <c r="I10" s="18" t="s">
        <v>482</v>
      </c>
      <c r="J10" s="19">
        <v>9934</v>
      </c>
      <c r="K10" s="18" t="s">
        <v>482</v>
      </c>
      <c r="L10" s="23">
        <v>7.8E-2</v>
      </c>
      <c r="M10" s="17"/>
      <c r="O10" s="18" t="s">
        <v>497</v>
      </c>
      <c r="P10" s="64">
        <f t="shared" si="0"/>
        <v>-6.2107598621579552E-2</v>
      </c>
      <c r="U10" s="15"/>
    </row>
    <row r="11" spans="1:21" ht="15.75" customHeight="1" x14ac:dyDescent="0.2">
      <c r="A11" s="1">
        <v>2020</v>
      </c>
      <c r="B11" s="1" t="s">
        <v>484</v>
      </c>
      <c r="C11" s="1">
        <v>4213</v>
      </c>
      <c r="D11" s="1"/>
      <c r="I11" s="18" t="s">
        <v>483</v>
      </c>
      <c r="J11" s="19">
        <v>11531</v>
      </c>
      <c r="K11" s="18" t="s">
        <v>483</v>
      </c>
      <c r="L11" s="23">
        <v>9.0999999999999998E-2</v>
      </c>
      <c r="M11" s="17"/>
      <c r="O11" s="18" t="s">
        <v>498</v>
      </c>
      <c r="P11" s="64">
        <f t="shared" si="0"/>
        <v>8.8668943053610505E-2</v>
      </c>
      <c r="U11" s="15"/>
    </row>
    <row r="12" spans="1:21" ht="15.75" customHeight="1" x14ac:dyDescent="0.2">
      <c r="A12" s="1">
        <v>2020</v>
      </c>
      <c r="B12" s="1" t="s">
        <v>485</v>
      </c>
      <c r="C12" s="1">
        <v>3956</v>
      </c>
      <c r="D12" s="1"/>
      <c r="I12" s="18" t="s">
        <v>484</v>
      </c>
      <c r="J12" s="19">
        <v>12598</v>
      </c>
      <c r="K12" s="18" t="s">
        <v>484</v>
      </c>
      <c r="L12" s="23">
        <v>9.9000000000000005E-2</v>
      </c>
      <c r="M12" s="17"/>
      <c r="O12" s="18" t="s">
        <v>499</v>
      </c>
      <c r="P12" s="64">
        <f t="shared" si="0"/>
        <v>0.18940693301442924</v>
      </c>
      <c r="U12" s="15"/>
    </row>
    <row r="13" spans="1:21" ht="15.75" customHeight="1" x14ac:dyDescent="0.2">
      <c r="A13" s="1">
        <v>2020</v>
      </c>
      <c r="B13" s="1" t="s">
        <v>486</v>
      </c>
      <c r="C13" s="1">
        <v>3311</v>
      </c>
      <c r="D13" s="1"/>
      <c r="I13" s="18" t="s">
        <v>485</v>
      </c>
      <c r="J13" s="19">
        <v>12728</v>
      </c>
      <c r="K13" s="18" t="s">
        <v>485</v>
      </c>
      <c r="L13" s="23">
        <v>0.1</v>
      </c>
      <c r="M13" s="17"/>
      <c r="O13" s="18" t="s">
        <v>500</v>
      </c>
      <c r="P13" s="64">
        <f t="shared" si="0"/>
        <v>0.20168054003870894</v>
      </c>
      <c r="U13" s="15"/>
    </row>
    <row r="14" spans="1:21" ht="15.75" customHeight="1" x14ac:dyDescent="0.2">
      <c r="A14" s="1">
        <v>2021</v>
      </c>
      <c r="B14" s="1" t="s">
        <v>475</v>
      </c>
      <c r="C14" s="1">
        <v>2910</v>
      </c>
      <c r="D14" s="1"/>
      <c r="I14" s="18" t="s">
        <v>486</v>
      </c>
      <c r="J14" s="19">
        <v>10987</v>
      </c>
      <c r="K14" s="18" t="s">
        <v>486</v>
      </c>
      <c r="L14" s="23">
        <v>8.5999999999999993E-2</v>
      </c>
      <c r="M14" s="17"/>
      <c r="O14" s="18" t="s">
        <v>501</v>
      </c>
      <c r="P14" s="64">
        <f t="shared" si="0"/>
        <v>3.7308618275086136E-2</v>
      </c>
      <c r="U14" s="15"/>
    </row>
    <row r="15" spans="1:21" ht="15.75" customHeight="1" x14ac:dyDescent="0.2">
      <c r="A15" s="1">
        <v>2021</v>
      </c>
      <c r="B15" s="1" t="s">
        <v>476</v>
      </c>
      <c r="C15" s="1">
        <v>1936</v>
      </c>
      <c r="D15" s="1"/>
      <c r="I15" s="21" t="s">
        <v>472</v>
      </c>
      <c r="J15" s="22">
        <v>127102</v>
      </c>
      <c r="K15" s="24">
        <f>J15/12</f>
        <v>10591.833333333334</v>
      </c>
      <c r="U15" s="15"/>
    </row>
    <row r="16" spans="1:21" ht="15.75" customHeight="1" x14ac:dyDescent="0.2">
      <c r="A16" s="1">
        <v>2021</v>
      </c>
      <c r="B16" s="1" t="s">
        <v>477</v>
      </c>
      <c r="C16" s="1">
        <v>2547</v>
      </c>
      <c r="D16" s="1"/>
      <c r="I16" s="18"/>
      <c r="J16" s="19"/>
      <c r="K16" s="17"/>
      <c r="L16" s="20"/>
      <c r="M16" s="48"/>
      <c r="U16" s="15"/>
    </row>
    <row r="17" spans="1:21" ht="15.75" customHeight="1" x14ac:dyDescent="0.2">
      <c r="A17" s="1">
        <v>2021</v>
      </c>
      <c r="B17" s="1" t="s">
        <v>478</v>
      </c>
      <c r="C17" s="1">
        <v>2416</v>
      </c>
      <c r="D17" s="1"/>
      <c r="I17" s="18"/>
      <c r="J17" s="17"/>
      <c r="K17" s="17"/>
      <c r="L17" s="17"/>
      <c r="U17" s="15"/>
    </row>
    <row r="18" spans="1:21" ht="15.75" customHeight="1" x14ac:dyDescent="0.2">
      <c r="A18" s="1">
        <v>2021</v>
      </c>
      <c r="B18" s="1" t="s">
        <v>479</v>
      </c>
      <c r="C18" s="1">
        <v>3068</v>
      </c>
      <c r="D18" s="1"/>
      <c r="I18" s="57"/>
      <c r="J18" s="58"/>
      <c r="K18" s="17"/>
      <c r="L18" s="17"/>
      <c r="U18" s="15"/>
    </row>
    <row r="19" spans="1:21" ht="15.75" customHeight="1" x14ac:dyDescent="0.2">
      <c r="A19" s="1">
        <v>2021</v>
      </c>
      <c r="B19" s="1" t="s">
        <v>480</v>
      </c>
      <c r="C19" s="1">
        <v>3194</v>
      </c>
      <c r="D19" s="1"/>
      <c r="U19" s="15"/>
    </row>
    <row r="20" spans="1:21" ht="15.75" customHeight="1" x14ac:dyDescent="0.2">
      <c r="A20" s="1">
        <v>2021</v>
      </c>
      <c r="B20" s="1" t="s">
        <v>481</v>
      </c>
      <c r="C20" s="1">
        <v>3291</v>
      </c>
      <c r="D20" s="1"/>
    </row>
    <row r="21" spans="1:21" ht="15.75" customHeight="1" x14ac:dyDescent="0.2">
      <c r="A21" s="1">
        <v>2021</v>
      </c>
      <c r="B21" s="1" t="s">
        <v>482</v>
      </c>
      <c r="C21" s="1">
        <v>3377</v>
      </c>
      <c r="D21" s="1"/>
    </row>
    <row r="22" spans="1:21" ht="15.75" customHeight="1" x14ac:dyDescent="0.2">
      <c r="A22" s="1">
        <v>2021</v>
      </c>
      <c r="B22" s="1" t="s">
        <v>483</v>
      </c>
      <c r="C22" s="1">
        <v>3632</v>
      </c>
      <c r="D22" s="1"/>
    </row>
    <row r="23" spans="1:21" ht="15.75" customHeight="1" x14ac:dyDescent="0.2">
      <c r="A23" s="1">
        <v>2021</v>
      </c>
      <c r="B23" s="1" t="s">
        <v>484</v>
      </c>
      <c r="C23" s="1">
        <v>4368</v>
      </c>
      <c r="D23" s="1"/>
    </row>
    <row r="24" spans="1:21" ht="15.75" customHeight="1" x14ac:dyDescent="0.2">
      <c r="A24" s="1">
        <v>2021</v>
      </c>
      <c r="B24" s="1" t="s">
        <v>485</v>
      </c>
      <c r="C24" s="1">
        <v>4386</v>
      </c>
      <c r="D24" s="1"/>
    </row>
    <row r="25" spans="1:21" ht="15.75" customHeight="1" x14ac:dyDescent="0.2">
      <c r="A25" s="1">
        <v>2021</v>
      </c>
      <c r="B25" s="1" t="s">
        <v>486</v>
      </c>
      <c r="C25" s="1">
        <v>3517</v>
      </c>
      <c r="D25" s="1"/>
    </row>
    <row r="26" spans="1:21" ht="15.75" customHeight="1" x14ac:dyDescent="0.2">
      <c r="A26" s="1">
        <v>2022</v>
      </c>
      <c r="B26" s="1" t="s">
        <v>475</v>
      </c>
      <c r="C26" s="1">
        <v>3110</v>
      </c>
      <c r="D26" s="1"/>
    </row>
    <row r="27" spans="1:21" ht="15.75" customHeight="1" x14ac:dyDescent="0.2">
      <c r="A27" s="1">
        <v>2022</v>
      </c>
      <c r="B27" s="1" t="s">
        <v>476</v>
      </c>
      <c r="C27" s="1">
        <v>3348</v>
      </c>
      <c r="D27" s="1"/>
    </row>
    <row r="28" spans="1:21" ht="15.75" customHeight="1" x14ac:dyDescent="0.2">
      <c r="A28" s="1">
        <v>2022</v>
      </c>
      <c r="B28" s="1" t="s">
        <v>477</v>
      </c>
      <c r="C28" s="1">
        <v>4067</v>
      </c>
      <c r="D28" s="1"/>
    </row>
    <row r="29" spans="1:21" ht="15.75" customHeight="1" x14ac:dyDescent="0.2">
      <c r="A29" s="1">
        <v>2022</v>
      </c>
      <c r="B29" s="1" t="s">
        <v>478</v>
      </c>
      <c r="C29" s="1">
        <v>3295</v>
      </c>
      <c r="D29" s="1"/>
    </row>
    <row r="30" spans="1:21" ht="15.75" customHeight="1" x14ac:dyDescent="0.2">
      <c r="A30" s="1">
        <v>2022</v>
      </c>
      <c r="B30" s="1" t="s">
        <v>479</v>
      </c>
      <c r="C30" s="1">
        <v>3368</v>
      </c>
      <c r="D30" s="1"/>
    </row>
    <row r="31" spans="1:21" ht="15.75" customHeight="1" x14ac:dyDescent="0.2">
      <c r="A31" s="1">
        <v>2022</v>
      </c>
      <c r="B31" s="1" t="s">
        <v>480</v>
      </c>
      <c r="C31" s="1">
        <v>3389</v>
      </c>
      <c r="D31" s="1"/>
    </row>
    <row r="32" spans="1:21" ht="15.75" customHeight="1" x14ac:dyDescent="0.2">
      <c r="A32" s="1">
        <v>2022</v>
      </c>
      <c r="B32" s="1" t="s">
        <v>481</v>
      </c>
      <c r="C32" s="1">
        <v>3274</v>
      </c>
      <c r="D32" s="1"/>
    </row>
    <row r="33" spans="1:14" ht="15.75" customHeight="1" x14ac:dyDescent="0.2">
      <c r="A33" s="1">
        <v>2022</v>
      </c>
      <c r="B33" s="1" t="s">
        <v>482</v>
      </c>
      <c r="C33" s="1">
        <v>3139</v>
      </c>
      <c r="D33" s="1"/>
    </row>
    <row r="34" spans="1:14" ht="15.75" customHeight="1" x14ac:dyDescent="0.2">
      <c r="A34" s="1">
        <v>2022</v>
      </c>
      <c r="B34" s="1" t="s">
        <v>483</v>
      </c>
      <c r="C34" s="1">
        <v>3658</v>
      </c>
      <c r="D34" s="1"/>
      <c r="I34" s="17"/>
      <c r="J34" s="17"/>
      <c r="K34" s="17"/>
      <c r="L34" s="17"/>
      <c r="M34" s="17"/>
      <c r="N34" s="17"/>
    </row>
    <row r="35" spans="1:14" ht="15.75" customHeight="1" x14ac:dyDescent="0.2">
      <c r="A35" s="1">
        <v>2022</v>
      </c>
      <c r="B35" s="1" t="s">
        <v>484</v>
      </c>
      <c r="C35" s="1">
        <v>4017</v>
      </c>
      <c r="D35" s="1"/>
      <c r="I35" s="53"/>
      <c r="J35" s="53"/>
      <c r="K35" s="17"/>
      <c r="L35" s="17"/>
      <c r="M35" s="17"/>
      <c r="N35" s="17"/>
    </row>
    <row r="36" spans="1:14" ht="15.75" customHeight="1" x14ac:dyDescent="0.2">
      <c r="A36" s="1">
        <v>2022</v>
      </c>
      <c r="B36" s="1" t="s">
        <v>485</v>
      </c>
      <c r="C36" s="1">
        <v>4386</v>
      </c>
      <c r="D36" s="1"/>
      <c r="I36" s="49"/>
      <c r="J36" s="49"/>
      <c r="K36" s="53"/>
      <c r="L36" s="53"/>
      <c r="M36" s="53"/>
      <c r="N36" s="17"/>
    </row>
    <row r="37" spans="1:14" ht="15.75" customHeight="1" x14ac:dyDescent="0.2">
      <c r="A37" s="1">
        <v>2022</v>
      </c>
      <c r="B37" s="1" t="s">
        <v>486</v>
      </c>
      <c r="C37" s="1">
        <v>4159</v>
      </c>
      <c r="D37" s="1"/>
      <c r="I37" s="60"/>
      <c r="J37" s="61"/>
      <c r="K37" s="54"/>
      <c r="L37" s="55"/>
      <c r="M37" s="55"/>
      <c r="N37" s="17"/>
    </row>
    <row r="38" spans="1:14" ht="15.75" customHeight="1" x14ac:dyDescent="0.2">
      <c r="A38" s="1">
        <v>2023</v>
      </c>
      <c r="B38" s="1" t="s">
        <v>475</v>
      </c>
      <c r="C38" s="1">
        <v>4026</v>
      </c>
      <c r="D38" s="1"/>
      <c r="I38" s="50"/>
      <c r="J38" s="50"/>
      <c r="K38" s="53"/>
      <c r="L38" s="53"/>
      <c r="M38" s="53"/>
      <c r="N38" s="17"/>
    </row>
    <row r="39" spans="1:14" ht="15.75" customHeight="1" x14ac:dyDescent="0.2">
      <c r="A39" s="1">
        <v>2023</v>
      </c>
      <c r="B39" s="1" t="s">
        <v>476</v>
      </c>
      <c r="C39" s="1">
        <v>3181</v>
      </c>
      <c r="D39" s="1"/>
      <c r="I39" s="51"/>
      <c r="J39" s="52"/>
      <c r="K39" s="52"/>
      <c r="L39" s="53"/>
      <c r="M39" s="53"/>
      <c r="N39" s="17"/>
    </row>
    <row r="40" spans="1:14" ht="15.75" customHeight="1" x14ac:dyDescent="0.2">
      <c r="A40" s="1">
        <v>2023</v>
      </c>
      <c r="B40" s="1" t="s">
        <v>477</v>
      </c>
      <c r="C40" s="1">
        <v>3776</v>
      </c>
      <c r="D40" s="1"/>
      <c r="I40" s="51"/>
      <c r="J40" s="52"/>
      <c r="K40" s="52"/>
      <c r="L40" s="53"/>
      <c r="M40" s="53"/>
      <c r="N40" s="17"/>
    </row>
    <row r="41" spans="1:14" ht="15.75" customHeight="1" x14ac:dyDescent="0.2">
      <c r="A41" s="1">
        <v>2023</v>
      </c>
      <c r="B41" s="1" t="s">
        <v>478</v>
      </c>
      <c r="C41" s="1">
        <v>3347</v>
      </c>
      <c r="D41" s="1"/>
      <c r="I41" s="51"/>
      <c r="J41" s="52"/>
      <c r="K41" s="52"/>
      <c r="L41" s="53"/>
      <c r="M41" s="53"/>
      <c r="N41" s="17"/>
    </row>
    <row r="42" spans="1:14" ht="15.75" customHeight="1" x14ac:dyDescent="0.2">
      <c r="A42" s="1">
        <v>2023</v>
      </c>
      <c r="B42" s="1" t="s">
        <v>479</v>
      </c>
      <c r="C42" s="1">
        <v>3658</v>
      </c>
      <c r="D42" s="1"/>
      <c r="I42" s="51"/>
      <c r="J42" s="52"/>
      <c r="K42" s="52"/>
      <c r="L42" s="53"/>
      <c r="M42" s="53"/>
      <c r="N42" s="17"/>
    </row>
    <row r="43" spans="1:14" ht="15.75" customHeight="1" x14ac:dyDescent="0.2">
      <c r="A43" s="1">
        <v>2023</v>
      </c>
      <c r="B43" s="1" t="s">
        <v>480</v>
      </c>
      <c r="C43" s="1">
        <v>3385</v>
      </c>
      <c r="D43" s="1"/>
      <c r="I43" s="51"/>
      <c r="J43" s="52"/>
      <c r="K43" s="52"/>
      <c r="L43" s="53"/>
      <c r="M43" s="53"/>
      <c r="N43" s="17"/>
    </row>
    <row r="44" spans="1:14" ht="15.75" customHeight="1" x14ac:dyDescent="0.2">
      <c r="A44" s="1">
        <v>2023</v>
      </c>
      <c r="B44" s="1" t="s">
        <v>481</v>
      </c>
      <c r="C44" s="1">
        <v>3322</v>
      </c>
      <c r="D44" s="1"/>
      <c r="I44" s="51"/>
      <c r="J44" s="52"/>
      <c r="K44" s="52"/>
      <c r="L44" s="53"/>
      <c r="M44" s="53"/>
      <c r="N44" s="17"/>
    </row>
    <row r="45" spans="1:14" ht="15.75" customHeight="1" x14ac:dyDescent="0.2">
      <c r="A45" s="1">
        <v>2023</v>
      </c>
      <c r="B45" s="1" t="s">
        <v>482</v>
      </c>
      <c r="C45" s="1">
        <v>2932</v>
      </c>
      <c r="D45" s="1"/>
      <c r="I45" s="51"/>
      <c r="J45" s="52"/>
      <c r="K45" s="52"/>
      <c r="L45" s="53"/>
      <c r="M45" s="53"/>
      <c r="N45" s="17"/>
    </row>
    <row r="46" spans="1:14" ht="15.75" customHeight="1" x14ac:dyDescent="0.2">
      <c r="A46" s="1">
        <v>2023</v>
      </c>
      <c r="B46" s="1" t="s">
        <v>483</v>
      </c>
      <c r="C46" s="1">
        <v>3439</v>
      </c>
      <c r="D46" s="1"/>
      <c r="I46" s="51"/>
      <c r="J46" s="52"/>
      <c r="K46" s="52"/>
      <c r="L46" s="53"/>
      <c r="M46" s="53"/>
      <c r="N46" s="17"/>
    </row>
    <row r="47" spans="1:14" ht="15.75" customHeight="1" x14ac:dyDescent="0.2">
      <c r="A47" s="1">
        <v>2023</v>
      </c>
      <c r="B47" s="1" t="s">
        <v>484</v>
      </c>
      <c r="C47" s="1">
        <v>4314</v>
      </c>
      <c r="D47" s="1"/>
      <c r="I47" s="51"/>
      <c r="J47" s="52"/>
      <c r="K47" s="52"/>
      <c r="L47" s="53"/>
      <c r="M47" s="53"/>
      <c r="N47" s="17"/>
    </row>
    <row r="48" spans="1:14" ht="15.75" customHeight="1" x14ac:dyDescent="0.2">
      <c r="D48" s="1"/>
      <c r="I48" s="51"/>
      <c r="J48" s="52"/>
      <c r="K48" s="52"/>
      <c r="L48" s="53"/>
      <c r="M48" s="53"/>
      <c r="N48" s="17"/>
    </row>
    <row r="49" spans="4:14" ht="15.75" customHeight="1" x14ac:dyDescent="0.2">
      <c r="D49" s="1"/>
      <c r="I49" s="51"/>
      <c r="J49" s="52"/>
      <c r="K49" s="52"/>
      <c r="L49" s="56"/>
      <c r="M49" s="53"/>
      <c r="N49" s="17"/>
    </row>
    <row r="50" spans="4:14" ht="15.75" customHeight="1" x14ac:dyDescent="0.2">
      <c r="D50" s="1"/>
      <c r="I50" s="51"/>
      <c r="J50" s="52"/>
      <c r="K50" s="52"/>
      <c r="L50" s="56"/>
      <c r="M50" s="56"/>
      <c r="N50" s="17"/>
    </row>
    <row r="51" spans="4:14" ht="15.75" customHeight="1" x14ac:dyDescent="0.2">
      <c r="D51" s="1"/>
      <c r="I51" s="51"/>
      <c r="J51" s="53"/>
      <c r="K51" s="53"/>
      <c r="L51" s="53"/>
      <c r="M51" s="53"/>
      <c r="N51" s="17"/>
    </row>
    <row r="52" spans="4:14" ht="15.75" customHeight="1" x14ac:dyDescent="0.2">
      <c r="D52" s="1"/>
      <c r="I52" s="57"/>
      <c r="J52" s="58"/>
      <c r="K52" s="53"/>
      <c r="L52" s="53"/>
      <c r="M52" s="53"/>
      <c r="N52" s="17"/>
    </row>
    <row r="53" spans="4:14" ht="15.75" customHeight="1" x14ac:dyDescent="0.2">
      <c r="D53" s="1"/>
      <c r="I53" s="59"/>
      <c r="J53" s="59"/>
    </row>
    <row r="54" spans="4:14" ht="15.75" customHeight="1" x14ac:dyDescent="0.2">
      <c r="D54" s="1"/>
    </row>
    <row r="55" spans="4:14" ht="15.75" customHeight="1" x14ac:dyDescent="0.2">
      <c r="D55" s="1"/>
    </row>
    <row r="56" spans="4:14" ht="15.75" customHeight="1" x14ac:dyDescent="0.2">
      <c r="D56" s="1"/>
    </row>
    <row r="57" spans="4:14" ht="15.75" customHeight="1" x14ac:dyDescent="0.2">
      <c r="D57" s="1"/>
    </row>
    <row r="58" spans="4:14" ht="15.75" customHeight="1" x14ac:dyDescent="0.2">
      <c r="D58" s="1"/>
    </row>
    <row r="59" spans="4:14" ht="15.75" customHeight="1" x14ac:dyDescent="0.2">
      <c r="D59" s="1"/>
    </row>
    <row r="60" spans="4:14" ht="15.75" customHeight="1" x14ac:dyDescent="0.2">
      <c r="D60" s="1"/>
    </row>
    <row r="61" spans="4:14" ht="15.75" customHeight="1" x14ac:dyDescent="0.2">
      <c r="D61" s="1"/>
    </row>
    <row r="62" spans="4:14" ht="15.75" customHeight="1" x14ac:dyDescent="0.2">
      <c r="D62" s="1"/>
    </row>
    <row r="63" spans="4:14" ht="15.75" customHeight="1" x14ac:dyDescent="0.2">
      <c r="D63" s="1"/>
    </row>
    <row r="64" spans="4:14" ht="15.75" customHeight="1" x14ac:dyDescent="0.2">
      <c r="D64" s="1"/>
    </row>
    <row r="65" spans="4:4" ht="15.75" customHeight="1" x14ac:dyDescent="0.2">
      <c r="D65" s="1"/>
    </row>
    <row r="66" spans="4:4" ht="15.75" customHeight="1" x14ac:dyDescent="0.2">
      <c r="D66" s="1"/>
    </row>
    <row r="67" spans="4:4" ht="15.75" customHeight="1" x14ac:dyDescent="0.2">
      <c r="D67" s="1"/>
    </row>
    <row r="68" spans="4:4" ht="15.75" customHeight="1" x14ac:dyDescent="0.2">
      <c r="D68" s="1"/>
    </row>
    <row r="69" spans="4:4" ht="15.75" customHeight="1" x14ac:dyDescent="0.2">
      <c r="D69" s="1"/>
    </row>
    <row r="70" spans="4:4" ht="15.75" customHeight="1" x14ac:dyDescent="0.2">
      <c r="D70" s="1"/>
    </row>
    <row r="71" spans="4:4" ht="15.75" customHeight="1" x14ac:dyDescent="0.2">
      <c r="D71" s="1"/>
    </row>
    <row r="72" spans="4:4" ht="15.75" customHeight="1" x14ac:dyDescent="0.2">
      <c r="D72" s="1"/>
    </row>
    <row r="73" spans="4:4" ht="15.75" customHeight="1" x14ac:dyDescent="0.2">
      <c r="D73" s="1"/>
    </row>
    <row r="74" spans="4:4" ht="15.75" customHeight="1" x14ac:dyDescent="0.2">
      <c r="D74" s="1"/>
    </row>
    <row r="75" spans="4:4" ht="15.75" customHeight="1" x14ac:dyDescent="0.2">
      <c r="D75" s="1"/>
    </row>
    <row r="76" spans="4:4" ht="15.75" customHeight="1" x14ac:dyDescent="0.2">
      <c r="D76" s="1"/>
    </row>
    <row r="77" spans="4:4" ht="15.75" customHeight="1" x14ac:dyDescent="0.2">
      <c r="D77" s="1"/>
    </row>
    <row r="78" spans="4:4" ht="15.75" customHeight="1" x14ac:dyDescent="0.2">
      <c r="D78" s="1"/>
    </row>
    <row r="79" spans="4:4" ht="15.75" customHeight="1" x14ac:dyDescent="0.2">
      <c r="D79" s="1"/>
    </row>
    <row r="80" spans="4:4" ht="15.75" customHeight="1" x14ac:dyDescent="0.2">
      <c r="D80" s="1"/>
    </row>
    <row r="81" spans="4:4" ht="15.75" customHeight="1" x14ac:dyDescent="0.2">
      <c r="D81" s="1"/>
    </row>
    <row r="82" spans="4:4" ht="15.75" customHeight="1" x14ac:dyDescent="0.2">
      <c r="D82" s="1"/>
    </row>
    <row r="83" spans="4:4" ht="15.75" customHeight="1" x14ac:dyDescent="0.2">
      <c r="D83" s="1"/>
    </row>
    <row r="84" spans="4:4" ht="15.75" customHeight="1" x14ac:dyDescent="0.2">
      <c r="D84" s="1"/>
    </row>
    <row r="85" spans="4:4" ht="15.75" customHeight="1" x14ac:dyDescent="0.2">
      <c r="D85" s="1"/>
    </row>
    <row r="86" spans="4:4" ht="15.75" customHeight="1" x14ac:dyDescent="0.2">
      <c r="D86" s="1"/>
    </row>
    <row r="87" spans="4:4" ht="15.75" customHeight="1" x14ac:dyDescent="0.2">
      <c r="D87" s="1"/>
    </row>
    <row r="88" spans="4:4" ht="15.75" customHeight="1" x14ac:dyDescent="0.2">
      <c r="D88" s="1"/>
    </row>
    <row r="89" spans="4:4" ht="15.75" customHeight="1" x14ac:dyDescent="0.2">
      <c r="D89" s="1"/>
    </row>
    <row r="90" spans="4:4" ht="15.75" customHeight="1" x14ac:dyDescent="0.2">
      <c r="D90" s="1"/>
    </row>
    <row r="91" spans="4:4" ht="15.75" customHeight="1" x14ac:dyDescent="0.2">
      <c r="D91" s="1"/>
    </row>
    <row r="92" spans="4:4" ht="15.75" customHeight="1" x14ac:dyDescent="0.2">
      <c r="D92" s="1"/>
    </row>
    <row r="93" spans="4:4" ht="15.75" customHeight="1" x14ac:dyDescent="0.2">
      <c r="D93" s="1"/>
    </row>
    <row r="94" spans="4:4" ht="15.75" customHeight="1" x14ac:dyDescent="0.2">
      <c r="D94" s="1"/>
    </row>
    <row r="95" spans="4:4" ht="15.75" customHeight="1" x14ac:dyDescent="0.2">
      <c r="D95" s="1"/>
    </row>
    <row r="96" spans="4:4" ht="15.75" customHeight="1" x14ac:dyDescent="0.2">
      <c r="D96" s="1"/>
    </row>
    <row r="97" spans="4:4" ht="15.75" customHeight="1" x14ac:dyDescent="0.2">
      <c r="D97" s="1"/>
    </row>
    <row r="98" spans="4:4" ht="15.75" customHeight="1" x14ac:dyDescent="0.2">
      <c r="D98" s="1"/>
    </row>
    <row r="99" spans="4:4" ht="15.75" customHeight="1" x14ac:dyDescent="0.2">
      <c r="D99" s="1"/>
    </row>
    <row r="100" spans="4:4" ht="15.75" customHeight="1" x14ac:dyDescent="0.2">
      <c r="D100" s="1"/>
    </row>
    <row r="101" spans="4:4" ht="15.75" customHeight="1" x14ac:dyDescent="0.2">
      <c r="D101" s="1"/>
    </row>
    <row r="102" spans="4:4" ht="15.75" customHeight="1" x14ac:dyDescent="0.2">
      <c r="D102" s="1"/>
    </row>
    <row r="103" spans="4:4" ht="15.75" customHeight="1" x14ac:dyDescent="0.2">
      <c r="D103" s="1"/>
    </row>
    <row r="104" spans="4:4" ht="15.75" customHeight="1" x14ac:dyDescent="0.2">
      <c r="D104" s="1"/>
    </row>
    <row r="105" spans="4:4" ht="15.75" customHeight="1" x14ac:dyDescent="0.2">
      <c r="D105" s="1"/>
    </row>
    <row r="106" spans="4:4" ht="15.75" customHeight="1" x14ac:dyDescent="0.2">
      <c r="D106" s="1"/>
    </row>
    <row r="107" spans="4:4" ht="15.75" customHeight="1" x14ac:dyDescent="0.2">
      <c r="D107" s="1"/>
    </row>
    <row r="108" spans="4:4" ht="15.75" customHeight="1" x14ac:dyDescent="0.2">
      <c r="D108" s="1"/>
    </row>
    <row r="109" spans="4:4" ht="15.75" customHeight="1" x14ac:dyDescent="0.2">
      <c r="D109" s="1"/>
    </row>
    <row r="110" spans="4:4" ht="15.75" customHeight="1" x14ac:dyDescent="0.2">
      <c r="D110" s="1"/>
    </row>
    <row r="111" spans="4:4" ht="15.75" customHeight="1" x14ac:dyDescent="0.2">
      <c r="D111" s="1"/>
    </row>
    <row r="112" spans="4:4" ht="15.75" customHeight="1" x14ac:dyDescent="0.2">
      <c r="D112" s="1"/>
    </row>
    <row r="113" spans="4:4" ht="15.75" customHeight="1" x14ac:dyDescent="0.2">
      <c r="D113" s="1"/>
    </row>
    <row r="114" spans="4:4" ht="15.75" customHeight="1" x14ac:dyDescent="0.2">
      <c r="D114" s="1"/>
    </row>
    <row r="115" spans="4:4" ht="15.75" customHeight="1" x14ac:dyDescent="0.2">
      <c r="D115" s="1"/>
    </row>
    <row r="116" spans="4:4" ht="15.75" customHeight="1" x14ac:dyDescent="0.2">
      <c r="D116" s="1"/>
    </row>
    <row r="117" spans="4:4" ht="15.75" customHeight="1" x14ac:dyDescent="0.2">
      <c r="D117" s="1"/>
    </row>
    <row r="118" spans="4:4" ht="15.75" customHeight="1" x14ac:dyDescent="0.2">
      <c r="D118" s="1"/>
    </row>
    <row r="119" spans="4:4" ht="15.75" customHeight="1" x14ac:dyDescent="0.2">
      <c r="D119" s="1"/>
    </row>
    <row r="120" spans="4:4" ht="15.75" customHeight="1" x14ac:dyDescent="0.2">
      <c r="D120" s="1"/>
    </row>
    <row r="121" spans="4:4" ht="15.75" customHeight="1" x14ac:dyDescent="0.2">
      <c r="D121" s="1"/>
    </row>
    <row r="122" spans="4:4" ht="15.75" customHeight="1" x14ac:dyDescent="0.2">
      <c r="D122" s="1"/>
    </row>
    <row r="123" spans="4:4" ht="15.75" customHeight="1" x14ac:dyDescent="0.2">
      <c r="D123" s="1"/>
    </row>
    <row r="124" spans="4:4" ht="15.75" customHeight="1" x14ac:dyDescent="0.2">
      <c r="D124" s="1"/>
    </row>
    <row r="125" spans="4:4" ht="15.75" customHeight="1" x14ac:dyDescent="0.2">
      <c r="D125" s="1"/>
    </row>
    <row r="126" spans="4:4" ht="15.75" customHeight="1" x14ac:dyDescent="0.2">
      <c r="D126" s="1"/>
    </row>
    <row r="127" spans="4:4" ht="15.75" customHeight="1" x14ac:dyDescent="0.2">
      <c r="D127" s="1"/>
    </row>
    <row r="128" spans="4:4" ht="15.75" customHeight="1" x14ac:dyDescent="0.2">
      <c r="D128" s="1"/>
    </row>
    <row r="129" spans="4:5" ht="15.75" customHeight="1" x14ac:dyDescent="0.2">
      <c r="D129" s="1"/>
    </row>
    <row r="130" spans="4:5" ht="15.75" customHeight="1" x14ac:dyDescent="0.2">
      <c r="D130" s="1"/>
    </row>
    <row r="131" spans="4:5" ht="15.75" customHeight="1" x14ac:dyDescent="0.2">
      <c r="D131" s="1"/>
    </row>
    <row r="132" spans="4:5" ht="15.75" customHeight="1" x14ac:dyDescent="0.2">
      <c r="D132" s="1"/>
    </row>
    <row r="133" spans="4:5" ht="15.75" customHeight="1" x14ac:dyDescent="0.2">
      <c r="D133" s="1"/>
    </row>
    <row r="134" spans="4:5" ht="15.75" customHeight="1" x14ac:dyDescent="0.2">
      <c r="D134" s="1"/>
    </row>
    <row r="135" spans="4:5" ht="15.75" customHeight="1" x14ac:dyDescent="0.2">
      <c r="D135" s="1"/>
    </row>
    <row r="136" spans="4:5" ht="15.75" customHeight="1" x14ac:dyDescent="0.2">
      <c r="D136" s="1"/>
    </row>
    <row r="137" spans="4:5" ht="15.75" customHeight="1" x14ac:dyDescent="0.2">
      <c r="D137" s="1"/>
    </row>
    <row r="138" spans="4:5" ht="15.75" customHeight="1" x14ac:dyDescent="0.2">
      <c r="D138" s="1"/>
    </row>
    <row r="139" spans="4:5" ht="15.75" customHeight="1" x14ac:dyDescent="0.2">
      <c r="D139" s="1"/>
    </row>
    <row r="140" spans="4:5" ht="15.75" customHeight="1" x14ac:dyDescent="0.2">
      <c r="D140" s="1"/>
    </row>
    <row r="141" spans="4:5" ht="15.75" customHeight="1" x14ac:dyDescent="0.2">
      <c r="D141" s="1"/>
    </row>
    <row r="142" spans="4:5" ht="15.75" customHeight="1" x14ac:dyDescent="0.2">
      <c r="D142" s="1"/>
      <c r="E142" s="14">
        <f t="shared" ref="E142:E143" si="1">C46/C34</f>
        <v>0.94013121924548937</v>
      </c>
    </row>
    <row r="143" spans="4:5" ht="15.75" customHeight="1" x14ac:dyDescent="0.2">
      <c r="D143" s="1"/>
      <c r="E143" s="14">
        <f t="shared" si="1"/>
        <v>1.0739357729648993</v>
      </c>
    </row>
    <row r="144" spans="4:5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L2:M2"/>
    <mergeCell ref="K37:M3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Ruwe gemeentedata</vt:lpstr>
      <vt:lpstr>Per gemeente</vt:lpstr>
      <vt:lpstr>Per provincie</vt:lpstr>
      <vt:lpstr>Corop subgebied</vt:lpstr>
      <vt:lpstr>Blad4</vt:lpstr>
      <vt:lpstr>Ruw provincie</vt:lpstr>
      <vt:lpstr>Landelijk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Ivo Wiegersma</cp:lastModifiedBy>
  <dcterms:created xsi:type="dcterms:W3CDTF">2023-11-22T11:03:35Z</dcterms:created>
  <dcterms:modified xsi:type="dcterms:W3CDTF">2023-11-22T11:18:54Z</dcterms:modified>
</cp:coreProperties>
</file>