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5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6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2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11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versikt" sheetId="1" r:id="rId4"/>
    <sheet state="visible" name="HJELP" sheetId="2" r:id="rId5"/>
    <sheet state="visible" name="8lag 1pulje 220t 4baner 5kamper" sheetId="3" r:id="rId6"/>
    <sheet state="visible" name="8lag 1pulje 245t 4baner 6kamper" sheetId="4" r:id="rId7"/>
    <sheet state="visible" name="9lag 1pulje 230t 4baner 5kamper" sheetId="5" r:id="rId8"/>
    <sheet state="visible" name="9lag 1pulje 315t 4baner 6kamper" sheetId="6" r:id="rId9"/>
    <sheet state="visible" name="7lag 1pulje 215t 3baner 5kamper" sheetId="7" r:id="rId10"/>
    <sheet state="visible" name="7lag 1pulje 250 3baner 6kamper" sheetId="8" r:id="rId11"/>
    <sheet state="visible" name="8lag 1pulje 235t 3baner 5kamper" sheetId="9" r:id="rId12"/>
    <sheet state="visible" name="8lag 1pulje 255t 3baner 6kamper" sheetId="10" r:id="rId13"/>
    <sheet state="visible" name="9lag 1pulje 310t 3baner 5kamper" sheetId="11" r:id="rId14"/>
    <sheet state="visible" name="9lag 1pulje 310t 3baner 5(6)kam" sheetId="12" r:id="rId15"/>
    <sheet state="visible" name="5lag 1pulje 205 2baner 5kamper" sheetId="13" r:id="rId16"/>
    <sheet state="visible" name="6lag 1pulje 250 2baner 5kamper" sheetId="14" r:id="rId17"/>
    <sheet state="visible" name="7lag 1pulje 340 2baner 5kamper" sheetId="15" r:id="rId18"/>
    <sheet state="visible" name="8lag 1pulje 330t 2baner 5kamper" sheetId="16" r:id="rId19"/>
  </sheets>
  <definedNames>
    <definedName hidden="1" localSheetId="0" name="_xlnm._FilterDatabase">Oversikt!$A$3:$AC$19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E3">
      <text>
        <t xml:space="preserve">ink klargjøring før og rydding og isprep etter 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1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1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1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1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4">
      <text>
        <t xml:space="preserve"> ink isprepp før og etter 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Sett inn dato.
Dobbelklikk for kalender</t>
      </text>
    </comment>
    <comment authorId="0" ref="F5">
      <text>
        <t xml:space="preserve"> ink isprepp før og etter </t>
      </text>
    </comment>
    <comment authorId="0" ref="C8">
      <text>
        <t xml:space="preserve">Fyll inn kampstart</t>
      </text>
    </comment>
  </commentList>
</comments>
</file>

<file path=xl/sharedStrings.xml><?xml version="1.0" encoding="utf-8"?>
<sst xmlns="http://schemas.openxmlformats.org/spreadsheetml/2006/main" count="837" uniqueCount="134">
  <si>
    <t>Sist oppdatert:</t>
  </si>
  <si>
    <t>Disse oppsettene dekker behovet for alle serieturneringer sesonget 24/25. 
Det skal være minimum 5 kamper pr lag. Når det er tid til det kan oppsett med 6 kamper pr lag benyttes. 
PS! gjelder ikke oppsett #11
Ytterligere oppsett legges til etterhvert.</t>
  </si>
  <si>
    <t>oppsett #</t>
  </si>
  <si>
    <t xml:space="preserve">brukes av </t>
  </si>
  <si>
    <t>lag</t>
  </si>
  <si>
    <t>puljer</t>
  </si>
  <si>
    <t>brutto behov istid</t>
  </si>
  <si>
    <t>baner</t>
  </si>
  <si>
    <t>kamper</t>
  </si>
  <si>
    <t>kamp
-lengde</t>
  </si>
  <si>
    <t>pause mellom kampene</t>
  </si>
  <si>
    <t>link til arket</t>
  </si>
  <si>
    <t>informasjon</t>
  </si>
  <si>
    <t>U7 - U9/JU9</t>
  </si>
  <si>
    <t>2:20</t>
  </si>
  <si>
    <t>15 min</t>
  </si>
  <si>
    <t>7 min</t>
  </si>
  <si>
    <t>*8lag 1pulje 2:20t 4baner 5kamper</t>
  </si>
  <si>
    <t>Kampoppsett til serieturneringer 24/25</t>
  </si>
  <si>
    <t>2:45</t>
  </si>
  <si>
    <t>8lag 1pulje 2:45t 4baner 6kamper</t>
  </si>
  <si>
    <t>2:30</t>
  </si>
  <si>
    <t>*9lag 1pulje 2:30t 4baner 5kamper</t>
  </si>
  <si>
    <t>3:15</t>
  </si>
  <si>
    <t>5 min</t>
  </si>
  <si>
    <t>9lag 1pulje 3:15t 4baner 6kamper</t>
  </si>
  <si>
    <t>U10 - U11/JU11</t>
  </si>
  <si>
    <t>2:15</t>
  </si>
  <si>
    <t>*7lag 1pulje 2:15t 3baner 5kamper</t>
  </si>
  <si>
    <t xml:space="preserve">1 lag spiller 6 kamper	</t>
  </si>
  <si>
    <t>2:50</t>
  </si>
  <si>
    <t>7lag 1pulje 2:50 3baner 6kamper</t>
  </si>
  <si>
    <t>2:35</t>
  </si>
  <si>
    <t>*8lag 1pulje 2:35t 3baner 5kamper</t>
  </si>
  <si>
    <t>2:55</t>
  </si>
  <si>
    <t>8lag 1pulje 2:55t 3baner 6kamper</t>
  </si>
  <si>
    <t>3:10</t>
  </si>
  <si>
    <t>*9lag 1pulje 3:10t 3baner 5kamper</t>
  </si>
  <si>
    <t>5(6)</t>
  </si>
  <si>
    <t>9lag 1pulje 3:10t 3baner 5(6)kamper</t>
  </si>
  <si>
    <t xml:space="preserve">3 lag spiller 6 kamper        </t>
  </si>
  <si>
    <t>U12 - JU13</t>
  </si>
  <si>
    <t>4 min</t>
  </si>
  <si>
    <t>*5lag 1pulje 2:05 2baner 4kamper</t>
  </si>
  <si>
    <t>alle mot alle</t>
  </si>
  <si>
    <t>*6lag 1pulje 2:50 2baner 5kamper</t>
  </si>
  <si>
    <t>3:40</t>
  </si>
  <si>
    <t>*7lag 1pulje 3:40 2baner 5kamper</t>
  </si>
  <si>
    <t>3:30</t>
  </si>
  <si>
    <t>3 min</t>
  </si>
  <si>
    <t>*8lag 1pulje 3:30t 2baner 5kamper</t>
  </si>
  <si>
    <t>Hvordan unngå internkamp</t>
  </si>
  <si>
    <t>I turneringer hvor lag ikke møter 1 eller flere av de andre lagene kan man enkelt unngå internkamper ved å gjøre følgende:</t>
  </si>
  <si>
    <t>Legg inn kun KLUBB 1 gul som lag 3:</t>
  </si>
  <si>
    <t>Oppsette viser da at KLUBB 1 gul ikke spiller mot lag 1 eller lag 2.</t>
  </si>
  <si>
    <t>Da kan du legge inn KLUBB 1 grønn som lag 2:</t>
  </si>
  <si>
    <t>Her fremkommer det at KLUBB 1 gul og KLUBB 1 grønn ikke møter hverandre.</t>
  </si>
  <si>
    <t>Gjenta prosessen hvis det er flere klubber som har med 2 lag</t>
  </si>
  <si>
    <t>Så er det bare å fordele de resterende lagene.</t>
  </si>
  <si>
    <r>
      <rPr>
        <rFont val="Arial Narrow"/>
        <b/>
        <i/>
        <color theme="1"/>
      </rPr>
      <t xml:space="preserve">OBS! </t>
    </r>
    <r>
      <rPr>
        <rFont val="Arial Narrow"/>
        <i/>
        <color theme="1"/>
      </rPr>
      <t>Vær oppmerksom på at dette ikke er blir en bra løsning for de som har med 1 lag. De bklir da hovedsakelig spillende mot de som har 2 lag.</t>
    </r>
  </si>
  <si>
    <t>Informasjon om aktiviteten</t>
  </si>
  <si>
    <t>Link til Oversikt</t>
  </si>
  <si>
    <t>Serieturnering ROVØ</t>
  </si>
  <si>
    <t>DATO:</t>
  </si>
  <si>
    <t>Hvor er det?</t>
  </si>
  <si>
    <t>Hvem spiller?</t>
  </si>
  <si>
    <t>Turneringsformat</t>
  </si>
  <si>
    <t xml:space="preserve">8 lag </t>
  </si>
  <si>
    <t>1 pulje</t>
  </si>
  <si>
    <t>4 baner</t>
  </si>
  <si>
    <t>6 kamper</t>
  </si>
  <si>
    <t>Behov istid</t>
  </si>
  <si>
    <t>Program for dagen</t>
  </si>
  <si>
    <t>Pulje 1</t>
  </si>
  <si>
    <t>Kampstart</t>
  </si>
  <si>
    <t>Kampslutt</t>
  </si>
  <si>
    <t>Kamptid</t>
  </si>
  <si>
    <t>Pause</t>
  </si>
  <si>
    <t>Tid mellom kampene</t>
  </si>
  <si>
    <t>Isprepp</t>
  </si>
  <si>
    <t>Lagnavn</t>
  </si>
  <si>
    <t>Antall spillere</t>
  </si>
  <si>
    <t>Garderobe</t>
  </si>
  <si>
    <t>lag 1</t>
  </si>
  <si>
    <t>lag 2</t>
  </si>
  <si>
    <t>lag 3</t>
  </si>
  <si>
    <t>lag 4</t>
  </si>
  <si>
    <t>lag 5</t>
  </si>
  <si>
    <t>lag 6</t>
  </si>
  <si>
    <t>lag 7</t>
  </si>
  <si>
    <t>lag 8</t>
  </si>
  <si>
    <t>Spillere totalt</t>
  </si>
  <si>
    <t>Kampprogram</t>
  </si>
  <si>
    <t>Tider</t>
  </si>
  <si>
    <t>Minibane 1</t>
  </si>
  <si>
    <t>Minibane 2</t>
  </si>
  <si>
    <t>Minibane 3</t>
  </si>
  <si>
    <t>Minibane 4</t>
  </si>
  <si>
    <t>Fra</t>
  </si>
  <si>
    <t>Til</t>
  </si>
  <si>
    <t>Lag</t>
  </si>
  <si>
    <t>Isprepp og klargjøring</t>
  </si>
  <si>
    <t>Isprep</t>
  </si>
  <si>
    <t>Hvem spiller mot hvem</t>
  </si>
  <si>
    <t>SPILLER IKKE MOT:</t>
  </si>
  <si>
    <t>5 kamper</t>
  </si>
  <si>
    <t>Isprep og klargjøring</t>
  </si>
  <si>
    <t xml:space="preserve">9 lag </t>
  </si>
  <si>
    <t>lag 9</t>
  </si>
  <si>
    <t>Laget</t>
  </si>
  <si>
    <t>spiller ikke</t>
  </si>
  <si>
    <t>forkortet pause mellom kampene</t>
  </si>
  <si>
    <t>Lag 1</t>
  </si>
  <si>
    <t>Lag 2</t>
  </si>
  <si>
    <t>Lag 3</t>
  </si>
  <si>
    <t>Lag 4</t>
  </si>
  <si>
    <t>Lag 5</t>
  </si>
  <si>
    <t>Lag 6</t>
  </si>
  <si>
    <t>Lag 7</t>
  </si>
  <si>
    <t>Lag 8</t>
  </si>
  <si>
    <t>Lag 9</t>
  </si>
  <si>
    <t xml:space="preserve">7 lag </t>
  </si>
  <si>
    <t>3 baner</t>
  </si>
  <si>
    <t>5 (6) kamper</t>
  </si>
  <si>
    <t>Lag 4 spiller 6 kamper</t>
  </si>
  <si>
    <t>Lagene</t>
  </si>
  <si>
    <t>Lag 8 spiller 6 kamper</t>
  </si>
  <si>
    <t>TOM BANE</t>
  </si>
  <si>
    <t>Lag 3, 8 og 9 spiller 6 kamper</t>
  </si>
  <si>
    <t>Hva er det?</t>
  </si>
  <si>
    <t xml:space="preserve">5 lag </t>
  </si>
  <si>
    <t>4 kamper</t>
  </si>
  <si>
    <t xml:space="preserve">6 lag </t>
  </si>
  <si>
    <t>2 baner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</si>
</sst>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.m.yy"/>
    <numFmt numFmtId="165" formatCode="ddd&quot; &quot;dd&quot;.&quot;mm&quot;.&quot;yy"/>
  </numFmts>
  <fonts count="57">
    <font>
      <sz val="12.0"/>
      <color theme="1"/>
      <name val="Calibri"/>
      <scheme val="minor"/>
    </font>
    <font>
      <sz val="10.0"/>
      <color theme="1"/>
      <name val="Arial Narrow"/>
    </font>
    <font>
      <color theme="1"/>
      <name val="Arial Narrow"/>
    </font>
    <font>
      <sz val="12.0"/>
      <color theme="1"/>
      <name val="Arial Narrow"/>
    </font>
    <font>
      <b/>
      <sz val="12.0"/>
      <color theme="1"/>
      <name val="Arial Narrow"/>
    </font>
    <font>
      <u/>
      <sz val="12.0"/>
      <color rgb="FF0000FF"/>
      <name val="Arial Narrow"/>
    </font>
    <font>
      <color theme="1"/>
      <name val="Arial"/>
    </font>
    <font>
      <i/>
      <sz val="12.0"/>
      <color theme="1"/>
      <name val="Arial Narrow"/>
    </font>
    <font>
      <u/>
      <color rgb="FF0000FF"/>
      <name val="Arial Narrow"/>
    </font>
    <font>
      <color theme="1"/>
      <name val="Calibri"/>
      <scheme val="minor"/>
    </font>
    <font>
      <b/>
      <sz val="24.0"/>
      <color theme="1"/>
      <name val="Arial Narrow"/>
    </font>
    <font>
      <b/>
      <sz val="16.0"/>
      <color theme="1"/>
      <name val="Arial Narrow"/>
    </font>
    <font>
      <color rgb="FF000000"/>
      <name val="Arial Narrow"/>
    </font>
    <font>
      <color rgb="FF222222"/>
      <name val="Arial Narrow"/>
    </font>
    <font>
      <i/>
      <color theme="1"/>
      <name val="Arial Narrow"/>
    </font>
    <font>
      <sz val="20.0"/>
      <color rgb="FFFFFFFF"/>
      <name val="Arial Narrow"/>
    </font>
    <font>
      <sz val="18.0"/>
      <color rgb="FFFFFFFF"/>
      <name val="Arial Narrow"/>
    </font>
    <font>
      <u/>
      <color rgb="FF0000FF"/>
      <name val="Arial Narrow"/>
    </font>
    <font>
      <b/>
      <sz val="14.0"/>
      <color rgb="FF1C4587"/>
      <name val="Arial Narrow"/>
    </font>
    <font/>
    <font>
      <b/>
      <sz val="14.0"/>
      <color theme="1"/>
      <name val="Arial Narrow"/>
    </font>
    <font>
      <sz val="14.0"/>
      <color theme="1"/>
      <name val="Arial Narrow"/>
    </font>
    <font>
      <sz val="14.0"/>
      <color rgb="FF1C4587"/>
      <name val="Arial Narrow"/>
    </font>
    <font>
      <sz val="14.0"/>
      <color rgb="FFB7B7B7"/>
      <name val="Arial Narrow"/>
    </font>
    <font>
      <sz val="12.0"/>
      <color theme="1"/>
      <name val="&quot;Arial Narrow&quot;"/>
    </font>
    <font>
      <b/>
      <color theme="1"/>
      <name val="Arial Narrow"/>
    </font>
    <font>
      <b/>
      <sz val="13.0"/>
      <color rgb="FF38761D"/>
      <name val="&quot;Arial Narrow&quot;"/>
    </font>
    <font>
      <sz val="14.0"/>
      <color rgb="FFFFFFFF"/>
      <name val="Arial Narrow"/>
    </font>
    <font>
      <sz val="14.0"/>
      <color theme="0"/>
      <name val="Arial Narrow"/>
    </font>
    <font>
      <sz val="11.0"/>
      <color theme="1"/>
      <name val="Arial Narrow"/>
    </font>
    <font>
      <sz val="12.0"/>
      <color rgb="FFFFFFFF"/>
      <name val="Arial Narrow"/>
    </font>
    <font>
      <sz val="11.0"/>
      <color theme="0"/>
      <name val="Arial Narrow"/>
    </font>
    <font>
      <color rgb="FFFF0000"/>
      <name val="Arial Narrow"/>
    </font>
    <font>
      <sz val="11.0"/>
      <color rgb="FFFF0000"/>
      <name val="Arial Narrow"/>
    </font>
    <font>
      <sz val="12.0"/>
      <color theme="1"/>
      <name val="Calibri"/>
    </font>
    <font>
      <sz val="11.0"/>
      <color rgb="FFFFFFFF"/>
      <name val="Arial Narrow"/>
    </font>
    <font>
      <sz val="12.0"/>
      <color rgb="FFFF0000"/>
      <name val="Arial Narrow"/>
    </font>
    <font>
      <b/>
      <sz val="14.0"/>
      <color theme="1"/>
      <name val="&quot;Arial Narrow&quot;"/>
    </font>
    <font>
      <sz val="14.0"/>
      <color rgb="FFFFFFFF"/>
      <name val="&quot;Arial Narrow&quot;"/>
    </font>
    <font>
      <sz val="11.0"/>
      <color theme="1"/>
      <name val="&quot;Arial Narrow&quot;"/>
    </font>
    <font>
      <sz val="9.0"/>
      <color theme="1"/>
      <name val="&quot;Arial Narrow&quot;"/>
    </font>
    <font>
      <i/>
      <sz val="11.0"/>
      <color rgb="FFFF0000"/>
      <name val="Arial Narrow"/>
    </font>
    <font>
      <color rgb="FFFF0000"/>
      <name val="Calibri"/>
      <scheme val="minor"/>
    </font>
    <font>
      <u/>
      <color rgb="FF0000FF"/>
      <name val="Arial Narrow"/>
    </font>
    <font>
      <sz val="14.0"/>
      <color rgb="FFFF0000"/>
      <name val="Arial Narrow"/>
    </font>
    <font>
      <b/>
      <sz val="13.0"/>
      <color rgb="FF38761D"/>
      <name val="Arial Narrow"/>
    </font>
    <font>
      <sz val="9.0"/>
      <color theme="1"/>
      <name val="Arial Narrow"/>
    </font>
    <font>
      <sz val="14.0"/>
      <color rgb="FF38761D"/>
      <name val="Arial Narrow"/>
    </font>
    <font>
      <sz val="12.0"/>
      <color rgb="FF000000"/>
      <name val="Arial Narrow"/>
    </font>
    <font>
      <i/>
      <sz val="12.0"/>
      <color rgb="FFFF0000"/>
      <name val="Arial Narrow"/>
    </font>
    <font>
      <u/>
      <sz val="12.0"/>
      <color rgb="FF0563C1"/>
      <name val="Arial Narrow"/>
    </font>
    <font>
      <sz val="10.0"/>
      <color theme="1"/>
      <name val="Calibri"/>
    </font>
    <font>
      <sz val="11.0"/>
      <color theme="1"/>
      <name val="Calibri"/>
    </font>
    <font>
      <u/>
      <sz val="12.0"/>
      <color rgb="FF0563C1"/>
      <name val="Arial Narrow"/>
    </font>
    <font>
      <sz val="14.0"/>
      <color rgb="FF999999"/>
      <name val="Arial Narrow"/>
    </font>
    <font>
      <i/>
      <color rgb="FFFF0000"/>
      <name val="Arial Narrow"/>
    </font>
    <font>
      <i/>
      <color theme="1"/>
      <name val="Calibri"/>
      <scheme val="minor"/>
    </font>
  </fonts>
  <fills count="11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1C4587"/>
        <bgColor rgb="FF1C4587"/>
      </patternFill>
    </fill>
    <fill>
      <patternFill patternType="solid">
        <fgColor rgb="FF4A86E8"/>
        <bgColor rgb="FF4A86E8"/>
      </patternFill>
    </fill>
    <fill>
      <patternFill patternType="solid">
        <fgColor rgb="FFDBE6F9"/>
        <bgColor rgb="FFDBE6F9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D9EAD3"/>
        <bgColor rgb="FFD9EAD3"/>
      </patternFill>
    </fill>
    <fill>
      <patternFill patternType="solid">
        <fgColor rgb="FFB7B7B7"/>
        <bgColor rgb="FFB7B7B7"/>
      </patternFill>
    </fill>
    <fill>
      <patternFill patternType="solid">
        <fgColor rgb="FFEFEFEF"/>
        <bgColor rgb="FFEFEFEF"/>
      </patternFill>
    </fill>
  </fills>
  <borders count="21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2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readingOrder="0" shrinkToFit="0" textRotation="0" vertical="center" wrapText="1"/>
    </xf>
    <xf borderId="0" fillId="0" fontId="1" numFmtId="164" xfId="0" applyAlignment="1" applyFont="1" applyNumberFormat="1">
      <alignment horizontal="center" readingOrder="0" shrinkToFit="0" textRotation="0" vertical="center" wrapText="1"/>
    </xf>
    <xf borderId="0" fillId="0" fontId="2" numFmtId="0" xfId="0" applyAlignment="1" applyFont="1">
      <alignment readingOrder="0" vertical="center"/>
    </xf>
    <xf borderId="0" fillId="0" fontId="2" numFmtId="0" xfId="0" applyAlignment="1" applyFont="1">
      <alignment vertical="center"/>
    </xf>
    <xf borderId="0" fillId="0" fontId="3" numFmtId="0" xfId="0" applyAlignment="1" applyFont="1">
      <alignment horizontal="left" readingOrder="0" shrinkToFit="0" textRotation="0" vertical="center" wrapText="1"/>
    </xf>
    <xf borderId="1" fillId="0" fontId="3" numFmtId="0" xfId="0" applyAlignment="1" applyBorder="1" applyFont="1">
      <alignment horizontal="center" readingOrder="0" shrinkToFit="0" textRotation="0" vertical="center" wrapText="1"/>
    </xf>
    <xf borderId="1" fillId="0" fontId="3" numFmtId="0" xfId="0" applyAlignment="1" applyBorder="1" applyFont="1">
      <alignment horizontal="left" readingOrder="0" shrinkToFit="0" textRotation="0" vertical="center" wrapText="1"/>
    </xf>
    <xf borderId="1" fillId="0" fontId="4" numFmtId="0" xfId="0" applyAlignment="1" applyBorder="1" applyFont="1">
      <alignment horizontal="center" shrinkToFit="0" textRotation="0" vertical="center" wrapText="1"/>
    </xf>
    <xf borderId="1" fillId="0" fontId="4" numFmtId="0" xfId="0" applyAlignment="1" applyBorder="1" applyFont="1">
      <alignment horizontal="center" readingOrder="0" shrinkToFit="0" textRotation="0" vertical="center" wrapText="1"/>
    </xf>
    <xf borderId="0" fillId="0" fontId="4" numFmtId="0" xfId="0" applyAlignment="1" applyFont="1">
      <alignment horizontal="center" readingOrder="0" shrinkToFit="0" textRotation="0" vertical="center" wrapText="1"/>
    </xf>
    <xf borderId="0" fillId="0" fontId="3" numFmtId="0" xfId="0" applyAlignment="1" applyFont="1">
      <alignment readingOrder="0" vertical="center"/>
    </xf>
    <xf borderId="1" fillId="0" fontId="3" numFmtId="0" xfId="0" applyAlignment="1" applyBorder="1" applyFont="1">
      <alignment horizontal="center" readingOrder="0" vertical="center"/>
    </xf>
    <xf borderId="1" fillId="0" fontId="5" numFmtId="0" xfId="0" applyAlignment="1" applyBorder="1" applyFont="1">
      <alignment readingOrder="0" vertical="center"/>
    </xf>
    <xf borderId="1" fillId="0" fontId="2" numFmtId="0" xfId="0" applyAlignment="1" applyBorder="1" applyFont="1">
      <alignment readingOrder="0" vertical="center"/>
    </xf>
    <xf borderId="0" fillId="0" fontId="6" numFmtId="0" xfId="0" applyAlignment="1" applyFont="1">
      <alignment vertical="center"/>
    </xf>
    <xf borderId="2" fillId="0" fontId="7" numFmtId="0" xfId="0" applyAlignment="1" applyBorder="1" applyFont="1">
      <alignment horizontal="center" readingOrder="0" vertical="center"/>
    </xf>
    <xf borderId="2" fillId="0" fontId="3" numFmtId="0" xfId="0" applyAlignment="1" applyBorder="1" applyFont="1">
      <alignment horizontal="center" readingOrder="0" vertical="center"/>
    </xf>
    <xf borderId="1" fillId="0" fontId="2" numFmtId="0" xfId="0" applyAlignment="1" applyBorder="1" applyFont="1">
      <alignment vertical="center"/>
    </xf>
    <xf borderId="3" fillId="0" fontId="3" numFmtId="0" xfId="0" applyAlignment="1" applyBorder="1" applyFont="1">
      <alignment horizontal="center" readingOrder="0" vertical="center"/>
    </xf>
    <xf borderId="1" fillId="0" fontId="8" numFmtId="0" xfId="0" applyAlignment="1" applyBorder="1" applyFont="1">
      <alignment readingOrder="0" vertical="center"/>
    </xf>
    <xf borderId="0" fillId="0" fontId="2" numFmtId="0" xfId="0" applyAlignment="1" applyFont="1">
      <alignment horizontal="center" vertical="center"/>
    </xf>
    <xf borderId="0" fillId="0" fontId="2" numFmtId="0" xfId="0" applyAlignment="1" applyFont="1">
      <alignment horizontal="center" readingOrder="0" vertical="center"/>
    </xf>
    <xf borderId="0" fillId="0" fontId="9" numFmtId="0" xfId="0" applyAlignment="1" applyFont="1">
      <alignment vertical="center"/>
    </xf>
    <xf borderId="0" fillId="0" fontId="10" numFmtId="0" xfId="0" applyAlignment="1" applyFont="1">
      <alignment horizontal="left" readingOrder="0" vertical="center"/>
    </xf>
    <xf borderId="0" fillId="0" fontId="11" numFmtId="0" xfId="0" applyAlignment="1" applyFont="1">
      <alignment readingOrder="0"/>
    </xf>
    <xf borderId="0" fillId="0" fontId="2" numFmtId="0" xfId="0" applyFont="1"/>
    <xf borderId="0" fillId="2" fontId="12" numFmtId="0" xfId="0" applyAlignment="1" applyFill="1" applyFont="1">
      <alignment readingOrder="0"/>
    </xf>
    <xf borderId="0" fillId="2" fontId="12" numFmtId="0" xfId="0" applyFont="1"/>
    <xf borderId="0" fillId="2" fontId="13" numFmtId="0" xfId="0" applyAlignment="1" applyFont="1">
      <alignment readingOrder="0"/>
    </xf>
    <xf borderId="0" fillId="0" fontId="14" numFmtId="0" xfId="0" applyAlignment="1" applyFont="1">
      <alignment readingOrder="0"/>
    </xf>
    <xf borderId="4" fillId="3" fontId="15" numFmtId="0" xfId="0" applyAlignment="1" applyBorder="1" applyFill="1" applyFont="1">
      <alignment horizontal="left" readingOrder="0" vertical="center"/>
    </xf>
    <xf borderId="5" fillId="3" fontId="16" numFmtId="0" xfId="0" applyAlignment="1" applyBorder="1" applyFont="1">
      <alignment horizontal="left" readingOrder="0" vertical="center"/>
    </xf>
    <xf borderId="6" fillId="3" fontId="16" numFmtId="0" xfId="0" applyAlignment="1" applyBorder="1" applyFont="1">
      <alignment horizontal="left" readingOrder="0" vertical="center"/>
    </xf>
    <xf borderId="0" fillId="0" fontId="17" numFmtId="0" xfId="0" applyAlignment="1" applyFont="1">
      <alignment readingOrder="0" vertical="center"/>
    </xf>
    <xf borderId="4" fillId="0" fontId="18" numFmtId="0" xfId="0" applyAlignment="1" applyBorder="1" applyFont="1">
      <alignment horizontal="left" readingOrder="0" vertical="center"/>
    </xf>
    <xf borderId="7" fillId="0" fontId="19" numFmtId="0" xfId="0" applyBorder="1" applyFont="1"/>
    <xf borderId="4" fillId="0" fontId="18" numFmtId="0" xfId="0" applyAlignment="1" applyBorder="1" applyFont="1">
      <alignment horizontal="right" readingOrder="0" vertical="center"/>
    </xf>
    <xf borderId="7" fillId="2" fontId="18" numFmtId="165" xfId="0" applyAlignment="1" applyBorder="1" applyFont="1" applyNumberFormat="1">
      <alignment horizontal="center" readingOrder="0" vertical="center"/>
    </xf>
    <xf borderId="0" fillId="0" fontId="20" numFmtId="0" xfId="0" applyAlignment="1" applyFont="1">
      <alignment readingOrder="0" vertical="center"/>
    </xf>
    <xf borderId="0" fillId="0" fontId="21" numFmtId="0" xfId="0" applyAlignment="1" applyFont="1">
      <alignment horizontal="left" readingOrder="0" vertical="center"/>
    </xf>
    <xf borderId="4" fillId="0" fontId="20" numFmtId="0" xfId="0" applyAlignment="1" applyBorder="1" applyFont="1">
      <alignment readingOrder="0" vertical="center"/>
    </xf>
    <xf borderId="5" fillId="0" fontId="19" numFmtId="0" xfId="0" applyBorder="1" applyFont="1"/>
    <xf borderId="1" fillId="0" fontId="22" numFmtId="0" xfId="0" applyAlignment="1" applyBorder="1" applyFont="1">
      <alignment horizontal="center" vertical="bottom"/>
    </xf>
    <xf borderId="1" fillId="0" fontId="22" numFmtId="0" xfId="0" applyAlignment="1" applyBorder="1" applyFont="1">
      <alignment horizontal="center" readingOrder="0" vertical="bottom"/>
    </xf>
    <xf borderId="1" fillId="0" fontId="22" numFmtId="20" xfId="0" applyAlignment="1" applyBorder="1" applyFont="1" applyNumberFormat="1">
      <alignment horizontal="center" vertical="bottom"/>
    </xf>
    <xf borderId="4" fillId="0" fontId="22" numFmtId="20" xfId="0" applyAlignment="1" applyBorder="1" applyFont="1" applyNumberFormat="1">
      <alignment horizontal="center" vertical="bottom"/>
    </xf>
    <xf borderId="1" fillId="0" fontId="23" numFmtId="20" xfId="0" applyAlignment="1" applyBorder="1" applyFont="1" applyNumberFormat="1">
      <alignment horizontal="center" vertical="bottom"/>
    </xf>
    <xf borderId="8" fillId="0" fontId="6" numFmtId="0" xfId="0" applyAlignment="1" applyBorder="1" applyFont="1">
      <alignment vertical="center"/>
    </xf>
    <xf borderId="0" fillId="0" fontId="6" numFmtId="164" xfId="0" applyAlignment="1" applyFont="1" applyNumberFormat="1">
      <alignment vertical="center"/>
    </xf>
    <xf borderId="4" fillId="0" fontId="20" numFmtId="0" xfId="0" applyAlignment="1" applyBorder="1" applyFont="1">
      <alignment horizontal="left" readingOrder="0" vertical="center"/>
    </xf>
    <xf borderId="3" fillId="0" fontId="24" numFmtId="0" xfId="0" applyAlignment="1" applyBorder="1" applyFont="1">
      <alignment horizontal="center" vertical="center"/>
    </xf>
    <xf borderId="0" fillId="0" fontId="25" numFmtId="0" xfId="0" applyAlignment="1" applyFont="1">
      <alignment vertical="center"/>
    </xf>
    <xf borderId="4" fillId="0" fontId="3" numFmtId="0" xfId="0" applyAlignment="1" applyBorder="1" applyFont="1">
      <alignment readingOrder="0" vertical="center"/>
    </xf>
    <xf borderId="3" fillId="0" fontId="26" numFmtId="20" xfId="0" applyAlignment="1" applyBorder="1" applyFont="1" applyNumberFormat="1">
      <alignment horizontal="center" vertical="center"/>
    </xf>
    <xf borderId="3" fillId="0" fontId="24" numFmtId="20" xfId="0" applyAlignment="1" applyBorder="1" applyFont="1" applyNumberFormat="1">
      <alignment horizontal="center" vertical="center"/>
    </xf>
    <xf borderId="4" fillId="0" fontId="3" numFmtId="0" xfId="0" applyAlignment="1" applyBorder="1" applyFont="1">
      <alignment vertical="center"/>
    </xf>
    <xf borderId="1" fillId="0" fontId="3" numFmtId="20" xfId="0" applyAlignment="1" applyBorder="1" applyFont="1" applyNumberFormat="1">
      <alignment horizontal="center" vertical="center"/>
    </xf>
    <xf borderId="4" fillId="0" fontId="3" numFmtId="0" xfId="0" applyAlignment="1" applyBorder="1" applyFont="1">
      <alignment horizontal="left" readingOrder="0" vertical="center"/>
    </xf>
    <xf borderId="1" fillId="0" fontId="3" numFmtId="20" xfId="0" applyAlignment="1" applyBorder="1" applyFont="1" applyNumberFormat="1">
      <alignment horizontal="center" readingOrder="0" vertical="center"/>
    </xf>
    <xf borderId="0" fillId="0" fontId="20" numFmtId="164" xfId="0" applyAlignment="1" applyFont="1" applyNumberFormat="1">
      <alignment horizontal="left" readingOrder="0" vertical="center"/>
    </xf>
    <xf borderId="4" fillId="4" fontId="27" numFmtId="0" xfId="0" applyAlignment="1" applyBorder="1" applyFill="1" applyFont="1">
      <alignment horizontal="center" readingOrder="0" vertical="center"/>
    </xf>
    <xf borderId="1" fillId="4" fontId="28" numFmtId="0" xfId="0" applyAlignment="1" applyBorder="1" applyFont="1">
      <alignment horizontal="center" vertical="center"/>
    </xf>
    <xf borderId="1" fillId="0" fontId="29" numFmtId="0" xfId="0" applyAlignment="1" applyBorder="1" applyFont="1">
      <alignment horizontal="left" readingOrder="0" vertical="center"/>
    </xf>
    <xf borderId="1" fillId="0" fontId="29" numFmtId="0" xfId="0" applyAlignment="1" applyBorder="1" applyFont="1">
      <alignment horizontal="center" readingOrder="0" vertical="center"/>
    </xf>
    <xf borderId="0" fillId="0" fontId="20" numFmtId="0" xfId="0" applyAlignment="1" applyFont="1">
      <alignment horizontal="center" vertical="center"/>
    </xf>
    <xf borderId="1" fillId="0" fontId="20" numFmtId="0" xfId="0" applyAlignment="1" applyBorder="1" applyFont="1">
      <alignment horizontal="left" readingOrder="0" vertical="center"/>
    </xf>
    <xf borderId="1" fillId="0" fontId="20" numFmtId="0" xfId="0" applyAlignment="1" applyBorder="1" applyFont="1">
      <alignment horizontal="center" readingOrder="0" vertical="center"/>
    </xf>
    <xf borderId="0" fillId="0" fontId="11" numFmtId="0" xfId="0" applyAlignment="1" applyFont="1">
      <alignment horizontal="left" vertical="center"/>
    </xf>
    <xf borderId="4" fillId="3" fontId="16" numFmtId="0" xfId="0" applyAlignment="1" applyBorder="1" applyFont="1">
      <alignment horizontal="center" readingOrder="0" vertical="center"/>
    </xf>
    <xf borderId="4" fillId="4" fontId="27" numFmtId="0" xfId="0" applyAlignment="1" applyBorder="1" applyFont="1">
      <alignment horizontal="center" vertical="center"/>
    </xf>
    <xf borderId="1" fillId="4" fontId="30" numFmtId="0" xfId="0" applyAlignment="1" applyBorder="1" applyFont="1">
      <alignment horizontal="center" readingOrder="0" vertical="center"/>
    </xf>
    <xf borderId="1" fillId="0" fontId="29" numFmtId="20" xfId="0" applyAlignment="1" applyBorder="1" applyFont="1" applyNumberFormat="1">
      <alignment horizontal="center" vertical="center"/>
    </xf>
    <xf borderId="1" fillId="0" fontId="29" numFmtId="0" xfId="0" applyAlignment="1" applyBorder="1" applyFont="1">
      <alignment horizontal="center" vertical="center"/>
    </xf>
    <xf borderId="1" fillId="5" fontId="29" numFmtId="20" xfId="0" applyAlignment="1" applyBorder="1" applyFill="1" applyFont="1" applyNumberFormat="1">
      <alignment horizontal="center" vertical="center"/>
    </xf>
    <xf borderId="1" fillId="5" fontId="29" numFmtId="0" xfId="0" applyAlignment="1" applyBorder="1" applyFont="1">
      <alignment readingOrder="0" vertical="center"/>
    </xf>
    <xf borderId="1" fillId="5" fontId="29" numFmtId="0" xfId="0" applyAlignment="1" applyBorder="1" applyFont="1">
      <alignment vertical="center"/>
    </xf>
    <xf borderId="1" fillId="4" fontId="31" numFmtId="0" xfId="0" applyAlignment="1" applyBorder="1" applyFont="1">
      <alignment horizontal="center" vertical="center"/>
    </xf>
    <xf borderId="1" fillId="0" fontId="29" numFmtId="0" xfId="0" applyAlignment="1" applyBorder="1" applyFont="1">
      <alignment horizontal="center" vertical="center"/>
    </xf>
    <xf borderId="0" fillId="0" fontId="32" numFmtId="0" xfId="0" applyAlignment="1" applyFont="1">
      <alignment horizontal="left" readingOrder="0" vertical="center"/>
    </xf>
    <xf borderId="1" fillId="0" fontId="33" numFmtId="0" xfId="0" applyAlignment="1" applyBorder="1" applyFont="1">
      <alignment horizontal="center" vertical="center"/>
    </xf>
    <xf borderId="1" fillId="0" fontId="29" numFmtId="0" xfId="0" applyAlignment="1" applyBorder="1" applyFont="1">
      <alignment readingOrder="0" vertical="bottom"/>
    </xf>
    <xf borderId="4" fillId="3" fontId="16" numFmtId="0" xfId="0" applyAlignment="1" applyBorder="1" applyFont="1">
      <alignment horizontal="center"/>
    </xf>
    <xf borderId="0" fillId="0" fontId="34" numFmtId="0" xfId="0" applyAlignment="1" applyFont="1">
      <alignment vertical="bottom"/>
    </xf>
    <xf borderId="4" fillId="4" fontId="27" numFmtId="0" xfId="0" applyAlignment="1" applyBorder="1" applyFont="1">
      <alignment horizontal="center" vertical="bottom"/>
    </xf>
    <xf borderId="4" fillId="4" fontId="27" numFmtId="0" xfId="0" applyAlignment="1" applyBorder="1" applyFont="1">
      <alignment horizontal="center" vertical="bottom"/>
    </xf>
    <xf borderId="1" fillId="4" fontId="30" numFmtId="0" xfId="0" applyAlignment="1" applyBorder="1" applyFont="1">
      <alignment horizontal="center"/>
    </xf>
    <xf borderId="1" fillId="4" fontId="27" numFmtId="0" xfId="0" applyAlignment="1" applyBorder="1" applyFont="1">
      <alignment horizontal="center" vertical="bottom"/>
    </xf>
    <xf borderId="1" fillId="0" fontId="29" numFmtId="20" xfId="0" applyAlignment="1" applyBorder="1" applyFont="1" applyNumberFormat="1">
      <alignment horizontal="center" vertical="bottom"/>
    </xf>
    <xf borderId="1" fillId="0" fontId="29" numFmtId="0" xfId="0" applyAlignment="1" applyBorder="1" applyFont="1">
      <alignment horizontal="center" vertical="bottom"/>
    </xf>
    <xf borderId="1" fillId="5" fontId="29" numFmtId="20" xfId="0" applyAlignment="1" applyBorder="1" applyFont="1" applyNumberFormat="1">
      <alignment horizontal="center" vertical="bottom"/>
    </xf>
    <xf borderId="1" fillId="5" fontId="29" numFmtId="0" xfId="0" applyAlignment="1" applyBorder="1" applyFont="1">
      <alignment vertical="bottom"/>
    </xf>
    <xf borderId="1" fillId="5" fontId="34" numFmtId="0" xfId="0" applyAlignment="1" applyBorder="1" applyFont="1">
      <alignment vertical="bottom"/>
    </xf>
    <xf borderId="1" fillId="0" fontId="29" numFmtId="0" xfId="0" applyAlignment="1" applyBorder="1" applyFont="1">
      <alignment horizontal="center" vertical="bottom"/>
    </xf>
    <xf borderId="1" fillId="0" fontId="29" numFmtId="0" xfId="0" applyAlignment="1" applyBorder="1" applyFont="1">
      <alignment horizontal="center" vertical="bottom"/>
    </xf>
    <xf borderId="1" fillId="5" fontId="29" numFmtId="0" xfId="0" applyAlignment="1" applyBorder="1" applyFont="1">
      <alignment vertical="bottom"/>
    </xf>
    <xf borderId="0" fillId="0" fontId="34" numFmtId="0" xfId="0" applyAlignment="1" applyFont="1">
      <alignment vertical="bottom"/>
    </xf>
    <xf borderId="4" fillId="3" fontId="16" numFmtId="0" xfId="0" applyAlignment="1" applyBorder="1" applyFont="1">
      <alignment horizontal="center"/>
    </xf>
    <xf borderId="1" fillId="4" fontId="35" numFmtId="0" xfId="0" applyAlignment="1" applyBorder="1" applyFont="1">
      <alignment horizontal="center" vertical="bottom"/>
    </xf>
    <xf borderId="0" fillId="0" fontId="34" numFmtId="0" xfId="0" applyAlignment="1" applyFont="1">
      <alignment vertical="bottom"/>
    </xf>
    <xf borderId="0" fillId="0" fontId="36" numFmtId="0" xfId="0" applyAlignment="1" applyFont="1">
      <alignment vertical="bottom"/>
    </xf>
    <xf borderId="1" fillId="0" fontId="33" numFmtId="0" xfId="0" applyAlignment="1" applyBorder="1" applyFont="1">
      <alignment horizontal="center" vertical="bottom"/>
    </xf>
    <xf borderId="0" fillId="0" fontId="2" numFmtId="0" xfId="0" applyAlignment="1" applyFont="1">
      <alignment readingOrder="0" vertical="center"/>
    </xf>
    <xf borderId="8" fillId="0" fontId="6" numFmtId="0" xfId="0" applyAlignment="1" applyBorder="1" applyFont="1">
      <alignment vertical="center"/>
    </xf>
    <xf borderId="9" fillId="0" fontId="37" numFmtId="0" xfId="0" applyAlignment="1" applyBorder="1" applyFont="1">
      <alignment vertical="center"/>
    </xf>
    <xf borderId="2" fillId="0" fontId="19" numFmtId="0" xfId="0" applyBorder="1" applyFont="1"/>
    <xf borderId="0" fillId="0" fontId="32" numFmtId="0" xfId="0" applyAlignment="1" applyFont="1">
      <alignment readingOrder="0" vertical="center"/>
    </xf>
    <xf borderId="8" fillId="0" fontId="37" numFmtId="0" xfId="0" applyAlignment="1" applyBorder="1" applyFont="1">
      <alignment vertical="center"/>
    </xf>
    <xf borderId="10" fillId="6" fontId="38" numFmtId="0" xfId="0" applyAlignment="1" applyBorder="1" applyFill="1" applyFont="1">
      <alignment horizontal="center" readingOrder="0" vertical="center"/>
    </xf>
    <xf borderId="3" fillId="6" fontId="38" numFmtId="0" xfId="0" applyAlignment="1" applyBorder="1" applyFont="1">
      <alignment horizontal="center" vertical="center"/>
    </xf>
    <xf borderId="11" fillId="0" fontId="39" numFmtId="20" xfId="0" applyAlignment="1" applyBorder="1" applyFont="1" applyNumberFormat="1">
      <alignment horizontal="center" vertical="center"/>
    </xf>
    <xf borderId="11" fillId="0" fontId="39" numFmtId="0" xfId="0" applyAlignment="1" applyBorder="1" applyFont="1">
      <alignment horizontal="center" vertical="center"/>
    </xf>
    <xf borderId="11" fillId="0" fontId="39" numFmtId="0" xfId="0" applyAlignment="1" applyBorder="1" applyFont="1">
      <alignment horizontal="center" vertical="center"/>
    </xf>
    <xf borderId="0" fillId="7" fontId="6" numFmtId="0" xfId="0" applyAlignment="1" applyFill="1" applyFont="1">
      <alignment vertical="center"/>
    </xf>
    <xf borderId="11" fillId="7" fontId="6" numFmtId="0" xfId="0" applyAlignment="1" applyBorder="1" applyFont="1">
      <alignment vertical="center"/>
    </xf>
    <xf borderId="2" fillId="7" fontId="40" numFmtId="0" xfId="0" applyAlignment="1" applyBorder="1" applyFont="1">
      <alignment horizontal="center" vertical="center"/>
    </xf>
    <xf borderId="1" fillId="7" fontId="40" numFmtId="0" xfId="0" applyAlignment="1" applyBorder="1" applyFont="1">
      <alignment horizontal="center" vertical="center"/>
    </xf>
    <xf borderId="7" fillId="0" fontId="39" numFmtId="0" xfId="0" applyAlignment="1" applyBorder="1" applyFont="1">
      <alignment horizontal="center" vertical="center"/>
    </xf>
    <xf borderId="7" fillId="0" fontId="39" numFmtId="0" xfId="0" applyAlignment="1" applyBorder="1" applyFont="1">
      <alignment horizontal="center" vertical="center"/>
    </xf>
    <xf borderId="7" fillId="7" fontId="40" numFmtId="0" xfId="0" applyAlignment="1" applyBorder="1" applyFont="1">
      <alignment horizontal="center" vertical="center"/>
    </xf>
    <xf borderId="2" fillId="0" fontId="39" numFmtId="20" xfId="0" applyAlignment="1" applyBorder="1" applyFont="1" applyNumberFormat="1">
      <alignment horizontal="center" vertical="center"/>
    </xf>
    <xf borderId="2" fillId="0" fontId="39" numFmtId="0" xfId="0" applyAlignment="1" applyBorder="1" applyFont="1">
      <alignment horizontal="center" vertical="center"/>
    </xf>
    <xf borderId="2" fillId="0" fontId="39" numFmtId="0" xfId="0" applyAlignment="1" applyBorder="1" applyFont="1">
      <alignment horizontal="center" vertical="center"/>
    </xf>
    <xf borderId="2" fillId="5" fontId="34" numFmtId="0" xfId="0" applyAlignment="1" applyBorder="1" applyFont="1">
      <alignment vertical="center"/>
    </xf>
    <xf borderId="2" fillId="5" fontId="34" numFmtId="0" xfId="0" applyAlignment="1" applyBorder="1" applyFont="1">
      <alignment vertical="center"/>
    </xf>
    <xf borderId="2" fillId="7" fontId="34" numFmtId="0" xfId="0" applyAlignment="1" applyBorder="1" applyFont="1">
      <alignment vertical="center"/>
    </xf>
    <xf borderId="0" fillId="0" fontId="34" numFmtId="0" xfId="0" applyAlignment="1" applyFont="1">
      <alignment vertical="center"/>
    </xf>
    <xf borderId="1" fillId="0" fontId="33" numFmtId="0" xfId="0" applyAlignment="1" applyBorder="1" applyFont="1">
      <alignment horizontal="center" vertical="center"/>
    </xf>
    <xf borderId="1" fillId="0" fontId="41" numFmtId="0" xfId="0" applyAlignment="1" applyBorder="1" applyFont="1">
      <alignment horizontal="center" vertical="center"/>
    </xf>
    <xf borderId="0" fillId="0" fontId="42" numFmtId="0" xfId="0" applyAlignment="1" applyFont="1">
      <alignment vertical="center"/>
    </xf>
    <xf borderId="4" fillId="3" fontId="15" numFmtId="0" xfId="0" applyAlignment="1" applyBorder="1" applyFont="1">
      <alignment vertical="bottom"/>
    </xf>
    <xf borderId="5" fillId="3" fontId="34" numFmtId="0" xfId="0" applyAlignment="1" applyBorder="1" applyFont="1">
      <alignment vertical="bottom"/>
    </xf>
    <xf borderId="6" fillId="3" fontId="34" numFmtId="0" xfId="0" applyAlignment="1" applyBorder="1" applyFont="1">
      <alignment vertical="bottom"/>
    </xf>
    <xf borderId="0" fillId="0" fontId="43" numFmtId="0" xfId="0" applyAlignment="1" applyFont="1">
      <alignment readingOrder="0"/>
    </xf>
    <xf borderId="4" fillId="0" fontId="18" numFmtId="0" xfId="0" applyAlignment="1" applyBorder="1" applyFont="1">
      <alignment vertical="bottom"/>
    </xf>
    <xf borderId="4" fillId="0" fontId="18" numFmtId="0" xfId="0" applyAlignment="1" applyBorder="1" applyFont="1">
      <alignment horizontal="right" vertical="bottom"/>
    </xf>
    <xf borderId="7" fillId="2" fontId="34" numFmtId="165" xfId="0" applyAlignment="1" applyBorder="1" applyFont="1" applyNumberFormat="1">
      <alignment vertical="bottom"/>
    </xf>
    <xf borderId="8" fillId="0" fontId="34" numFmtId="0" xfId="0" applyAlignment="1" applyBorder="1" applyFont="1">
      <alignment vertical="bottom"/>
    </xf>
    <xf borderId="9" fillId="0" fontId="20" numFmtId="0" xfId="0" applyAlignment="1" applyBorder="1" applyFont="1">
      <alignment vertical="bottom"/>
    </xf>
    <xf borderId="12" fillId="8" fontId="44" numFmtId="0" xfId="0" applyAlignment="1" applyBorder="1" applyFill="1" applyFont="1">
      <alignment horizontal="center" readingOrder="0" shrinkToFit="0" vertical="center" wrapText="1"/>
    </xf>
    <xf borderId="13" fillId="0" fontId="19" numFmtId="0" xfId="0" applyBorder="1" applyFont="1"/>
    <xf borderId="9" fillId="0" fontId="19" numFmtId="0" xfId="0" applyBorder="1" applyFont="1"/>
    <xf borderId="8" fillId="0" fontId="34" numFmtId="0" xfId="0" applyAlignment="1" applyBorder="1" applyFont="1">
      <alignment vertical="bottom"/>
    </xf>
    <xf borderId="0" fillId="0" fontId="34" numFmtId="164" xfId="0" applyAlignment="1" applyFont="1" applyNumberFormat="1">
      <alignment vertical="bottom"/>
    </xf>
    <xf borderId="4" fillId="0" fontId="20" numFmtId="0" xfId="0" applyAlignment="1" applyBorder="1" applyFont="1">
      <alignment vertical="bottom"/>
    </xf>
    <xf borderId="3" fillId="0" fontId="3" numFmtId="0" xfId="0" applyAlignment="1" applyBorder="1" applyFont="1">
      <alignment horizontal="center" vertical="bottom"/>
    </xf>
    <xf borderId="4" fillId="0" fontId="3" numFmtId="0" xfId="0" applyAlignment="1" applyBorder="1" applyFont="1">
      <alignment vertical="bottom"/>
    </xf>
    <xf borderId="3" fillId="0" fontId="45" numFmtId="20" xfId="0" applyAlignment="1" applyBorder="1" applyFont="1" applyNumberFormat="1">
      <alignment horizontal="center" vertical="bottom"/>
    </xf>
    <xf borderId="1" fillId="0" fontId="3" numFmtId="20" xfId="0" applyAlignment="1" applyBorder="1" applyFont="1" applyNumberFormat="1">
      <alignment horizontal="center" vertical="bottom"/>
    </xf>
    <xf borderId="4" fillId="0" fontId="3" numFmtId="0" xfId="0" applyAlignment="1" applyBorder="1" applyFont="1">
      <alignment vertical="bottom"/>
    </xf>
    <xf borderId="1" fillId="8" fontId="36" numFmtId="20" xfId="0" applyAlignment="1" applyBorder="1" applyFont="1" applyNumberFormat="1">
      <alignment horizontal="center" readingOrder="0" vertical="bottom"/>
    </xf>
    <xf borderId="4" fillId="4" fontId="27" numFmtId="0" xfId="0" applyAlignment="1" applyBorder="1" applyFont="1">
      <alignment horizontal="center" vertical="bottom"/>
    </xf>
    <xf borderId="1" fillId="4" fontId="27" numFmtId="0" xfId="0" applyAlignment="1" applyBorder="1" applyFont="1">
      <alignment horizontal="center" vertical="bottom"/>
    </xf>
    <xf borderId="1" fillId="0" fontId="29" numFmtId="0" xfId="0" applyAlignment="1" applyBorder="1" applyFont="1">
      <alignment vertical="bottom"/>
    </xf>
    <xf borderId="1" fillId="0" fontId="34" numFmtId="0" xfId="0" applyAlignment="1" applyBorder="1" applyFont="1">
      <alignment vertical="bottom"/>
    </xf>
    <xf borderId="1" fillId="0" fontId="29" numFmtId="0" xfId="0" applyAlignment="1" applyBorder="1" applyFont="1">
      <alignment vertical="bottom"/>
    </xf>
    <xf borderId="1" fillId="0" fontId="34" numFmtId="0" xfId="0" applyAlignment="1" applyBorder="1" applyFont="1">
      <alignment vertical="bottom"/>
    </xf>
    <xf borderId="1" fillId="0" fontId="20" numFmtId="0" xfId="0" applyAlignment="1" applyBorder="1" applyFont="1">
      <alignment vertical="bottom"/>
    </xf>
    <xf borderId="1" fillId="0" fontId="20" numFmtId="0" xfId="0" applyAlignment="1" applyBorder="1" applyFont="1">
      <alignment horizontal="center" vertical="bottom"/>
    </xf>
    <xf borderId="10" fillId="6" fontId="27" numFmtId="0" xfId="0" applyAlignment="1" applyBorder="1" applyFont="1">
      <alignment horizontal="center" vertical="bottom"/>
    </xf>
    <xf borderId="1" fillId="4" fontId="30" numFmtId="0" xfId="0" applyAlignment="1" applyBorder="1" applyFont="1">
      <alignment horizontal="center"/>
    </xf>
    <xf borderId="1" fillId="4" fontId="27" numFmtId="0" xfId="0" applyAlignment="1" applyBorder="1" applyFont="1">
      <alignment horizontal="center" vertical="bottom"/>
    </xf>
    <xf borderId="3" fillId="6" fontId="27" numFmtId="0" xfId="0" applyAlignment="1" applyBorder="1" applyFont="1">
      <alignment horizontal="center" vertical="bottom"/>
    </xf>
    <xf borderId="1" fillId="0" fontId="39" numFmtId="20" xfId="0" applyAlignment="1" applyBorder="1" applyFont="1" applyNumberFormat="1">
      <alignment horizontal="center" vertical="center"/>
    </xf>
    <xf borderId="11" fillId="0" fontId="29" numFmtId="0" xfId="0" applyAlignment="1" applyBorder="1" applyFont="1">
      <alignment horizontal="center"/>
    </xf>
    <xf borderId="1" fillId="6" fontId="9" numFmtId="0" xfId="0" applyBorder="1" applyFont="1"/>
    <xf borderId="1" fillId="7" fontId="46" numFmtId="0" xfId="0" applyAlignment="1" applyBorder="1" applyFont="1">
      <alignment horizontal="center"/>
    </xf>
    <xf borderId="1" fillId="7" fontId="46" numFmtId="0" xfId="0" applyAlignment="1" applyBorder="1" applyFont="1">
      <alignment horizontal="center"/>
    </xf>
    <xf borderId="0" fillId="0" fontId="34" numFmtId="0" xfId="0" applyFont="1"/>
    <xf borderId="7" fillId="0" fontId="29" numFmtId="0" xfId="0" applyAlignment="1" applyBorder="1" applyFont="1">
      <alignment horizontal="center"/>
    </xf>
    <xf borderId="7" fillId="0" fontId="29" numFmtId="0" xfId="0" applyAlignment="1" applyBorder="1" applyFont="1">
      <alignment horizontal="center"/>
    </xf>
    <xf borderId="7" fillId="7" fontId="46" numFmtId="0" xfId="0" applyAlignment="1" applyBorder="1" applyFont="1">
      <alignment horizontal="center"/>
    </xf>
    <xf borderId="2" fillId="0" fontId="29" numFmtId="0" xfId="0" applyAlignment="1" applyBorder="1" applyFont="1">
      <alignment horizontal="center"/>
    </xf>
    <xf borderId="2" fillId="0" fontId="29" numFmtId="0" xfId="0" applyAlignment="1" applyBorder="1" applyFont="1">
      <alignment horizontal="center"/>
    </xf>
    <xf borderId="2" fillId="7" fontId="46" numFmtId="0" xfId="0" applyAlignment="1" applyBorder="1" applyFont="1">
      <alignment horizontal="center"/>
    </xf>
    <xf borderId="1" fillId="5" fontId="34" numFmtId="0" xfId="0" applyAlignment="1" applyBorder="1" applyFont="1">
      <alignment vertical="bottom"/>
    </xf>
    <xf borderId="2" fillId="0" fontId="29" numFmtId="0" xfId="0" applyAlignment="1" applyBorder="1" applyFont="1">
      <alignment horizontal="center"/>
    </xf>
    <xf borderId="1" fillId="5" fontId="29" numFmtId="0" xfId="0" applyAlignment="1" applyBorder="1" applyFont="1">
      <alignment vertical="bottom"/>
    </xf>
    <xf borderId="0" fillId="0" fontId="34" numFmtId="20" xfId="0" applyAlignment="1" applyFont="1" applyNumberFormat="1">
      <alignment vertical="bottom"/>
    </xf>
    <xf borderId="4" fillId="3" fontId="16" numFmtId="0" xfId="0" applyAlignment="1" applyBorder="1" applyFont="1">
      <alignment horizontal="center"/>
    </xf>
    <xf borderId="1" fillId="4" fontId="35" numFmtId="0" xfId="0" applyAlignment="1" applyBorder="1" applyFont="1">
      <alignment horizontal="center" vertical="bottom"/>
    </xf>
    <xf borderId="0" fillId="0" fontId="36" numFmtId="0" xfId="0" applyAlignment="1" applyFont="1">
      <alignment vertical="bottom"/>
    </xf>
    <xf borderId="1" fillId="0" fontId="41" numFmtId="0" xfId="0" applyAlignment="1" applyBorder="1" applyFont="1">
      <alignment horizontal="center" vertical="bottom"/>
    </xf>
    <xf borderId="1" fillId="0" fontId="41" numFmtId="0" xfId="0" applyAlignment="1" applyBorder="1" applyFont="1">
      <alignment horizontal="center" vertical="bottom"/>
    </xf>
    <xf borderId="1" fillId="0" fontId="41" numFmtId="0" xfId="0" applyAlignment="1" applyBorder="1" applyFont="1">
      <alignment horizontal="center" vertical="bottom"/>
    </xf>
    <xf borderId="1" fillId="0" fontId="22" numFmtId="0" xfId="0" applyAlignment="1" applyBorder="1" applyFont="1">
      <alignment horizontal="center"/>
    </xf>
    <xf borderId="4" fillId="0" fontId="22" numFmtId="0" xfId="0" applyAlignment="1" applyBorder="1" applyFont="1">
      <alignment horizontal="center"/>
    </xf>
    <xf borderId="12" fillId="8" fontId="47" numFmtId="0" xfId="0" applyAlignment="1" applyBorder="1" applyFont="1">
      <alignment horizontal="center" readingOrder="0" shrinkToFit="0" vertical="center" wrapText="1"/>
    </xf>
    <xf borderId="1" fillId="0" fontId="22" numFmtId="20" xfId="0" applyAlignment="1" applyBorder="1" applyFont="1" applyNumberFormat="1">
      <alignment horizontal="center"/>
    </xf>
    <xf borderId="4" fillId="0" fontId="22" numFmtId="20" xfId="0" applyAlignment="1" applyBorder="1" applyFont="1" applyNumberFormat="1">
      <alignment horizontal="center"/>
    </xf>
    <xf borderId="1" fillId="0" fontId="23" numFmtId="20" xfId="0" applyAlignment="1" applyBorder="1" applyFont="1" applyNumberFormat="1">
      <alignment horizontal="center"/>
    </xf>
    <xf borderId="4" fillId="3" fontId="16" numFmtId="0" xfId="0" applyAlignment="1" applyBorder="1" applyFont="1">
      <alignment horizontal="center" vertical="center"/>
    </xf>
    <xf borderId="9" fillId="4" fontId="27" numFmtId="0" xfId="0" applyAlignment="1" applyBorder="1" applyFont="1">
      <alignment horizontal="center" vertical="center"/>
    </xf>
    <xf borderId="8" fillId="4" fontId="27" numFmtId="0" xfId="0" applyAlignment="1" applyBorder="1" applyFont="1">
      <alignment horizontal="center" vertical="center"/>
    </xf>
    <xf borderId="12" fillId="9" fontId="38" numFmtId="0" xfId="0" applyAlignment="1" applyBorder="1" applyFill="1" applyFont="1">
      <alignment horizontal="center" readingOrder="0" vertical="center"/>
    </xf>
    <xf borderId="3" fillId="4" fontId="30" numFmtId="0" xfId="0" applyAlignment="1" applyBorder="1" applyFont="1">
      <alignment horizontal="center" vertical="center"/>
    </xf>
    <xf borderId="2" fillId="4" fontId="30" numFmtId="0" xfId="0" applyAlignment="1" applyBorder="1" applyFont="1">
      <alignment horizontal="center" vertical="center"/>
    </xf>
    <xf borderId="2" fillId="4" fontId="27" numFmtId="0" xfId="0" applyAlignment="1" applyBorder="1" applyFont="1">
      <alignment horizontal="center" vertical="center"/>
    </xf>
    <xf borderId="9" fillId="9" fontId="38" numFmtId="0" xfId="0" applyAlignment="1" applyBorder="1" applyFont="1">
      <alignment horizontal="center" vertical="center"/>
    </xf>
    <xf borderId="3" fillId="0" fontId="29" numFmtId="20" xfId="0" applyAlignment="1" applyBorder="1" applyFont="1" applyNumberFormat="1">
      <alignment horizontal="center" vertical="center"/>
    </xf>
    <xf borderId="2" fillId="0" fontId="29" numFmtId="20" xfId="0" applyAlignment="1" applyBorder="1" applyFont="1" applyNumberFormat="1">
      <alignment horizontal="center" vertical="center"/>
    </xf>
    <xf borderId="2" fillId="5" fontId="29" numFmtId="0" xfId="0" applyAlignment="1" applyBorder="1" applyFont="1">
      <alignment vertical="center"/>
    </xf>
    <xf borderId="0" fillId="0" fontId="48" numFmtId="0" xfId="0" applyAlignment="1" applyFont="1">
      <alignment vertical="center"/>
    </xf>
    <xf borderId="0" fillId="0" fontId="29" numFmtId="0" xfId="0" applyAlignment="1" applyFont="1">
      <alignment vertical="center"/>
    </xf>
    <xf borderId="3" fillId="5" fontId="29" numFmtId="20" xfId="0" applyAlignment="1" applyBorder="1" applyFont="1" applyNumberFormat="1">
      <alignment horizontal="center" vertical="center"/>
    </xf>
    <xf borderId="2" fillId="5" fontId="29" numFmtId="20" xfId="0" applyAlignment="1" applyBorder="1" applyFont="1" applyNumberFormat="1">
      <alignment horizontal="center" vertical="center"/>
    </xf>
    <xf borderId="2" fillId="5" fontId="29" numFmtId="0" xfId="0" applyAlignment="1" applyBorder="1" applyFont="1">
      <alignment readingOrder="0" vertical="center"/>
    </xf>
    <xf borderId="2" fillId="0" fontId="29" numFmtId="0" xfId="0" applyAlignment="1" applyBorder="1" applyFont="1">
      <alignment horizontal="center" vertical="center"/>
    </xf>
    <xf borderId="0" fillId="0" fontId="3" numFmtId="0" xfId="0" applyAlignment="1" applyFont="1">
      <alignment vertical="center"/>
    </xf>
    <xf borderId="0" fillId="0" fontId="49" numFmtId="0" xfId="0" applyAlignment="1" applyFont="1">
      <alignment vertical="center"/>
    </xf>
    <xf borderId="1" fillId="0" fontId="49" numFmtId="0" xfId="0" applyAlignment="1" applyBorder="1" applyFont="1">
      <alignment vertical="center"/>
    </xf>
    <xf borderId="4" fillId="3" fontId="15" numFmtId="0" xfId="0" applyAlignment="1" applyBorder="1" applyFont="1">
      <alignment vertical="center"/>
    </xf>
    <xf borderId="5" fillId="3" fontId="34" numFmtId="0" xfId="0" applyAlignment="1" applyBorder="1" applyFont="1">
      <alignment vertical="center"/>
    </xf>
    <xf borderId="6" fillId="3" fontId="34" numFmtId="0" xfId="0" applyAlignment="1" applyBorder="1" applyFont="1">
      <alignment vertical="center"/>
    </xf>
    <xf borderId="0" fillId="0" fontId="50" numFmtId="0" xfId="0" applyAlignment="1" applyFont="1">
      <alignment vertical="center"/>
    </xf>
    <xf borderId="4" fillId="0" fontId="18" numFmtId="0" xfId="0" applyAlignment="1" applyBorder="1" applyFont="1">
      <alignment readingOrder="0" vertical="center"/>
    </xf>
    <xf borderId="4" fillId="0" fontId="18" numFmtId="0" xfId="0" applyAlignment="1" applyBorder="1" applyFont="1">
      <alignment horizontal="right" vertical="center"/>
    </xf>
    <xf borderId="7" fillId="2" fontId="34" numFmtId="165" xfId="0" applyAlignment="1" applyBorder="1" applyFont="1" applyNumberFormat="1">
      <alignment vertical="center"/>
    </xf>
    <xf borderId="4" fillId="0" fontId="18" numFmtId="0" xfId="0" applyAlignment="1" applyBorder="1" applyFont="1">
      <alignment vertical="center"/>
    </xf>
    <xf borderId="0" fillId="0" fontId="34" numFmtId="0" xfId="0" applyAlignment="1" applyFont="1">
      <alignment vertical="center"/>
    </xf>
    <xf borderId="4" fillId="0" fontId="20" numFmtId="0" xfId="0" applyAlignment="1" applyBorder="1" applyFont="1">
      <alignment vertical="center"/>
    </xf>
    <xf borderId="1" fillId="0" fontId="22" numFmtId="0" xfId="0" applyAlignment="1" applyBorder="1" applyFont="1">
      <alignment horizontal="center" readingOrder="0" vertical="center"/>
    </xf>
    <xf borderId="1" fillId="0" fontId="22" numFmtId="20" xfId="0" applyAlignment="1" applyBorder="1" applyFont="1" applyNumberFormat="1">
      <alignment horizontal="center" vertical="center"/>
    </xf>
    <xf borderId="4" fillId="0" fontId="22" numFmtId="20" xfId="0" applyAlignment="1" applyBorder="1" applyFont="1" applyNumberFormat="1">
      <alignment horizontal="center" vertical="center"/>
    </xf>
    <xf borderId="1" fillId="0" fontId="23" numFmtId="20" xfId="0" applyAlignment="1" applyBorder="1" applyFont="1" applyNumberFormat="1">
      <alignment horizontal="center" vertical="center"/>
    </xf>
    <xf borderId="0" fillId="0" fontId="34" numFmtId="164" xfId="0" applyAlignment="1" applyFont="1" applyNumberFormat="1">
      <alignment vertical="center"/>
    </xf>
    <xf borderId="1" fillId="0" fontId="3" numFmtId="0" xfId="0" applyAlignment="1" applyBorder="1" applyFont="1">
      <alignment horizontal="center" vertical="center"/>
    </xf>
    <xf borderId="4" fillId="0" fontId="3" numFmtId="0" xfId="0" applyAlignment="1" applyBorder="1" applyFont="1">
      <alignment vertical="center"/>
    </xf>
    <xf borderId="1" fillId="0" fontId="45" numFmtId="20" xfId="0" applyAlignment="1" applyBorder="1" applyFont="1" applyNumberFormat="1">
      <alignment horizontal="center" readingOrder="0" vertical="center"/>
    </xf>
    <xf borderId="4" fillId="4" fontId="27" numFmtId="0" xfId="0" applyAlignment="1" applyBorder="1" applyFont="1">
      <alignment horizontal="center" vertical="center"/>
    </xf>
    <xf borderId="1" fillId="4" fontId="27" numFmtId="0" xfId="0" applyAlignment="1" applyBorder="1" applyFont="1">
      <alignment horizontal="center" vertical="center"/>
    </xf>
    <xf borderId="1" fillId="0" fontId="29" numFmtId="0" xfId="0" applyAlignment="1" applyBorder="1" applyFont="1">
      <alignment vertical="center"/>
    </xf>
    <xf borderId="1" fillId="0" fontId="34" numFmtId="0" xfId="0" applyAlignment="1" applyBorder="1" applyFont="1">
      <alignment vertical="center"/>
    </xf>
    <xf borderId="1" fillId="0" fontId="20" numFmtId="0" xfId="0" applyAlignment="1" applyBorder="1" applyFont="1">
      <alignment vertical="center"/>
    </xf>
    <xf borderId="1" fillId="0" fontId="20" numFmtId="0" xfId="0" applyAlignment="1" applyBorder="1" applyFont="1">
      <alignment horizontal="center" vertical="center"/>
    </xf>
    <xf borderId="1" fillId="0" fontId="29" numFmtId="0" xfId="0" applyAlignment="1" applyBorder="1" applyFont="1">
      <alignment horizontal="center" vertical="center"/>
    </xf>
    <xf borderId="4" fillId="3" fontId="16" numFmtId="0" xfId="0" applyAlignment="1" applyBorder="1" applyFont="1">
      <alignment horizontal="center" vertical="center"/>
    </xf>
    <xf borderId="1" fillId="4" fontId="35" numFmtId="0" xfId="0" applyAlignment="1" applyBorder="1" applyFont="1">
      <alignment horizontal="center" vertical="center"/>
    </xf>
    <xf borderId="0" fillId="0" fontId="34" numFmtId="0" xfId="0" applyAlignment="1" applyFont="1">
      <alignment vertical="center"/>
    </xf>
    <xf borderId="6" fillId="0" fontId="19" numFmtId="0" xfId="0" applyBorder="1" applyFont="1"/>
    <xf borderId="8" fillId="0" fontId="19" numFmtId="0" xfId="0" applyBorder="1" applyFont="1"/>
    <xf borderId="14" fillId="7" fontId="46" numFmtId="0" xfId="0" applyAlignment="1" applyBorder="1" applyFont="1">
      <alignment horizontal="center" vertical="center"/>
    </xf>
    <xf borderId="14" fillId="7" fontId="34" numFmtId="0" xfId="0" applyAlignment="1" applyBorder="1" applyFont="1">
      <alignment vertical="center"/>
    </xf>
    <xf borderId="1" fillId="6" fontId="9" numFmtId="0" xfId="0" applyAlignment="1" applyBorder="1" applyFont="1">
      <alignment vertical="center"/>
    </xf>
    <xf borderId="0" fillId="0" fontId="36" numFmtId="0" xfId="0" applyAlignment="1" applyFont="1">
      <alignment vertical="center"/>
    </xf>
    <xf borderId="0" fillId="0" fontId="3" numFmtId="0" xfId="0" applyAlignment="1" applyFont="1">
      <alignment horizontal="center" vertical="center"/>
    </xf>
    <xf borderId="3" fillId="0" fontId="26" numFmtId="20" xfId="0" applyAlignment="1" applyBorder="1" applyFont="1" applyNumberFormat="1">
      <alignment horizontal="center" readingOrder="0" vertical="center"/>
    </xf>
    <xf borderId="0" fillId="0" fontId="51" numFmtId="0" xfId="0" applyAlignment="1" applyFont="1">
      <alignment vertical="center"/>
    </xf>
    <xf borderId="12" fillId="6" fontId="27" numFmtId="0" xfId="0" applyAlignment="1" applyBorder="1" applyFont="1">
      <alignment horizontal="center" readingOrder="0" vertical="bottom"/>
    </xf>
    <xf borderId="9" fillId="6" fontId="27" numFmtId="0" xfId="0" applyAlignment="1" applyBorder="1" applyFont="1">
      <alignment horizontal="center" vertical="bottom"/>
    </xf>
    <xf borderId="1" fillId="5" fontId="29" numFmtId="0" xfId="0" applyBorder="1" applyFont="1"/>
    <xf borderId="2" fillId="5" fontId="34" numFmtId="0" xfId="0" applyBorder="1" applyFont="1"/>
    <xf borderId="2" fillId="7" fontId="34" numFmtId="0" xfId="0" applyAlignment="1" applyBorder="1" applyFont="1">
      <alignment vertical="bottom"/>
    </xf>
    <xf borderId="2" fillId="7" fontId="34" numFmtId="0" xfId="0" applyAlignment="1" applyBorder="1" applyFont="1">
      <alignment vertical="bottom"/>
    </xf>
    <xf borderId="0" fillId="0" fontId="34" numFmtId="0" xfId="0" applyAlignment="1" applyFont="1">
      <alignment readingOrder="0" vertical="center"/>
    </xf>
    <xf borderId="12" fillId="4" fontId="35" numFmtId="0" xfId="0" applyAlignment="1" applyBorder="1" applyFont="1">
      <alignment horizontal="center" vertical="center"/>
    </xf>
    <xf borderId="8" fillId="0" fontId="29" numFmtId="0" xfId="0" applyAlignment="1" applyBorder="1" applyFont="1">
      <alignment horizontal="center" vertical="center"/>
    </xf>
    <xf borderId="4" fillId="0" fontId="41" numFmtId="0" xfId="0" applyAlignment="1" applyBorder="1" applyFont="1">
      <alignment horizontal="center" vertical="center"/>
    </xf>
    <xf borderId="0" fillId="0" fontId="52" numFmtId="0" xfId="0" applyFont="1"/>
    <xf borderId="0" fillId="0" fontId="52" numFmtId="0" xfId="0" applyFont="1"/>
    <xf borderId="15" fillId="4" fontId="27" numFmtId="0" xfId="0" applyAlignment="1" applyBorder="1" applyFont="1">
      <alignment horizontal="center"/>
    </xf>
    <xf borderId="16" fillId="0" fontId="19" numFmtId="0" xfId="0" applyBorder="1" applyFont="1"/>
    <xf borderId="17" fillId="4" fontId="27" numFmtId="0" xfId="0" applyAlignment="1" applyBorder="1" applyFont="1">
      <alignment horizontal="center"/>
    </xf>
    <xf borderId="12" fillId="9" fontId="27" numFmtId="0" xfId="0" applyAlignment="1" applyBorder="1" applyFont="1">
      <alignment horizontal="center" vertical="bottom"/>
    </xf>
    <xf borderId="18" fillId="4" fontId="30" numFmtId="0" xfId="0" applyAlignment="1" applyBorder="1" applyFont="1">
      <alignment horizontal="center"/>
    </xf>
    <xf borderId="19" fillId="4" fontId="30" numFmtId="0" xfId="0" applyAlignment="1" applyBorder="1" applyFont="1">
      <alignment horizontal="center"/>
    </xf>
    <xf borderId="19" fillId="4" fontId="27" numFmtId="0" xfId="0" applyAlignment="1" applyBorder="1" applyFont="1">
      <alignment horizontal="center"/>
    </xf>
    <xf borderId="9" fillId="9" fontId="27" numFmtId="0" xfId="0" applyAlignment="1" applyBorder="1" applyFont="1">
      <alignment horizontal="center" vertical="bottom"/>
    </xf>
    <xf borderId="3" fillId="0" fontId="29" numFmtId="20" xfId="0" applyAlignment="1" applyBorder="1" applyFont="1" applyNumberFormat="1">
      <alignment horizontal="center"/>
    </xf>
    <xf borderId="2" fillId="0" fontId="29" numFmtId="20" xfId="0" applyAlignment="1" applyBorder="1" applyFont="1" applyNumberFormat="1">
      <alignment horizontal="center"/>
    </xf>
    <xf borderId="1" fillId="0" fontId="29" numFmtId="0" xfId="0" applyAlignment="1" applyBorder="1" applyFont="1">
      <alignment horizontal="center"/>
    </xf>
    <xf borderId="0" fillId="0" fontId="52" numFmtId="0" xfId="0" applyAlignment="1" applyFont="1">
      <alignment vertical="bottom"/>
    </xf>
    <xf borderId="1" fillId="5" fontId="29" numFmtId="20" xfId="0" applyAlignment="1" applyBorder="1" applyFont="1" applyNumberFormat="1">
      <alignment horizontal="center"/>
    </xf>
    <xf borderId="1" fillId="5" fontId="29" numFmtId="0" xfId="0" applyBorder="1" applyFont="1"/>
    <xf borderId="19" fillId="5" fontId="52" numFmtId="0" xfId="0" applyBorder="1" applyFont="1"/>
    <xf borderId="7" fillId="7" fontId="52" numFmtId="0" xfId="0" applyAlignment="1" applyBorder="1" applyFont="1">
      <alignment vertical="bottom"/>
    </xf>
    <xf borderId="7" fillId="7" fontId="52" numFmtId="0" xfId="0" applyAlignment="1" applyBorder="1" applyFont="1">
      <alignment vertical="bottom"/>
    </xf>
    <xf borderId="1" fillId="0" fontId="29" numFmtId="20" xfId="0" applyAlignment="1" applyBorder="1" applyFont="1" applyNumberFormat="1">
      <alignment horizontal="center"/>
    </xf>
    <xf borderId="5" fillId="7" fontId="3" numFmtId="0" xfId="0" applyAlignment="1" applyBorder="1" applyFont="1">
      <alignment horizontal="center" vertical="bottom"/>
    </xf>
    <xf borderId="1" fillId="0" fontId="29" numFmtId="0" xfId="0" applyAlignment="1" applyBorder="1" applyFont="1">
      <alignment horizontal="center"/>
    </xf>
    <xf borderId="0" fillId="0" fontId="52" numFmtId="0" xfId="0" applyAlignment="1" applyFont="1">
      <alignment vertical="bottom"/>
    </xf>
    <xf borderId="1" fillId="5" fontId="52" numFmtId="0" xfId="0" applyBorder="1" applyFont="1"/>
    <xf borderId="18" fillId="5" fontId="29" numFmtId="20" xfId="0" applyAlignment="1" applyBorder="1" applyFont="1" applyNumberFormat="1">
      <alignment horizontal="center"/>
    </xf>
    <xf borderId="19" fillId="5" fontId="29" numFmtId="20" xfId="0" applyAlignment="1" applyBorder="1" applyFont="1" applyNumberFormat="1">
      <alignment horizontal="center"/>
    </xf>
    <xf borderId="19" fillId="5" fontId="29" numFmtId="0" xfId="0" applyBorder="1" applyFont="1"/>
    <xf borderId="20" fillId="0" fontId="19" numFmtId="0" xfId="0" applyBorder="1" applyFont="1"/>
    <xf borderId="1" fillId="4" fontId="35" numFmtId="0" xfId="0" applyAlignment="1" applyBorder="1" applyFont="1">
      <alignment horizontal="center"/>
    </xf>
    <xf borderId="0" fillId="0" fontId="36" numFmtId="0" xfId="0" applyFont="1"/>
    <xf borderId="1" fillId="0" fontId="41" numFmtId="0" xfId="0" applyAlignment="1" applyBorder="1" applyFont="1">
      <alignment horizontal="center"/>
    </xf>
    <xf borderId="1" fillId="0" fontId="52" numFmtId="0" xfId="0" applyBorder="1" applyFont="1"/>
    <xf borderId="4" fillId="3" fontId="15" numFmtId="0" xfId="0" applyBorder="1" applyFont="1"/>
    <xf borderId="5" fillId="3" fontId="34" numFmtId="0" xfId="0" applyBorder="1" applyFont="1"/>
    <xf borderId="6" fillId="3" fontId="34" numFmtId="0" xfId="0" applyBorder="1" applyFont="1"/>
    <xf borderId="0" fillId="0" fontId="53" numFmtId="0" xfId="0" applyAlignment="1" applyFont="1">
      <alignment vertical="bottom"/>
    </xf>
    <xf borderId="1" fillId="0" fontId="21" numFmtId="0" xfId="0" applyAlignment="1" applyBorder="1" applyFont="1">
      <alignment horizontal="center" vertical="bottom"/>
    </xf>
    <xf borderId="4" fillId="0" fontId="21" numFmtId="0" xfId="0" applyAlignment="1" applyBorder="1" applyFont="1">
      <alignment horizontal="center" vertical="bottom"/>
    </xf>
    <xf borderId="1" fillId="0" fontId="21" numFmtId="20" xfId="0" applyAlignment="1" applyBorder="1" applyFont="1" applyNumberFormat="1">
      <alignment horizontal="center" vertical="bottom"/>
    </xf>
    <xf borderId="7" fillId="0" fontId="21" numFmtId="20" xfId="0" applyAlignment="1" applyBorder="1" applyFont="1" applyNumberFormat="1">
      <alignment horizontal="center" vertical="bottom"/>
    </xf>
    <xf borderId="4" fillId="0" fontId="21" numFmtId="20" xfId="0" applyAlignment="1" applyBorder="1" applyFont="1" applyNumberFormat="1">
      <alignment horizontal="center" vertical="bottom"/>
    </xf>
    <xf borderId="1" fillId="0" fontId="54" numFmtId="20" xfId="0" applyAlignment="1" applyBorder="1" applyFont="1" applyNumberFormat="1">
      <alignment horizontal="center" vertical="bottom"/>
    </xf>
    <xf borderId="3" fillId="0" fontId="3" numFmtId="20" xfId="0" applyAlignment="1" applyBorder="1" applyFont="1" applyNumberFormat="1">
      <alignment horizontal="center" vertical="bottom"/>
    </xf>
    <xf borderId="1" fillId="0" fontId="3" numFmtId="20" xfId="0" applyAlignment="1" applyBorder="1" applyFont="1" applyNumberFormat="1">
      <alignment horizontal="center" readingOrder="0" vertical="bottom"/>
    </xf>
    <xf borderId="5" fillId="3" fontId="16" numFmtId="0" xfId="0" applyAlignment="1" applyBorder="1" applyFont="1">
      <alignment horizontal="center"/>
    </xf>
    <xf borderId="3" fillId="0" fontId="3" numFmtId="20" xfId="0" applyAlignment="1" applyBorder="1" applyFont="1" applyNumberFormat="1">
      <alignment horizontal="center" readingOrder="0" vertical="center"/>
    </xf>
    <xf borderId="1" fillId="0" fontId="3" numFmtId="0" xfId="0" applyAlignment="1" applyBorder="1" applyFont="1">
      <alignment horizontal="center" vertical="center"/>
    </xf>
    <xf borderId="1" fillId="5" fontId="29" numFmtId="0" xfId="0" applyAlignment="1" applyBorder="1" applyFont="1">
      <alignment vertical="center"/>
    </xf>
    <xf borderId="1" fillId="5" fontId="34" numFmtId="0" xfId="0" applyAlignment="1" applyBorder="1" applyFont="1">
      <alignment vertical="center"/>
    </xf>
    <xf borderId="10" fillId="0" fontId="3" numFmtId="0" xfId="0" applyAlignment="1" applyBorder="1" applyFont="1">
      <alignment horizontal="center" vertical="center"/>
    </xf>
    <xf borderId="10" fillId="0" fontId="29" numFmtId="20" xfId="0" applyAlignment="1" applyBorder="1" applyFont="1" applyNumberFormat="1">
      <alignment horizontal="center" vertical="center"/>
    </xf>
    <xf borderId="10" fillId="10" fontId="34" numFmtId="0" xfId="0" applyAlignment="1" applyBorder="1" applyFill="1" applyFont="1">
      <alignment vertical="center"/>
    </xf>
    <xf borderId="3" fillId="0" fontId="19" numFmtId="0" xfId="0" applyBorder="1" applyFont="1"/>
    <xf borderId="0" fillId="0" fontId="3" numFmtId="0" xfId="0" applyAlignment="1" applyFont="1">
      <alignment horizontal="left" vertical="center"/>
    </xf>
    <xf borderId="3" fillId="0" fontId="29" numFmtId="0" xfId="0" applyAlignment="1" applyBorder="1" applyFont="1">
      <alignment horizontal="center" vertical="center"/>
    </xf>
    <xf borderId="8" fillId="0" fontId="2" numFmtId="0" xfId="0" applyAlignment="1" applyBorder="1" applyFont="1">
      <alignment vertical="center"/>
    </xf>
    <xf borderId="0" fillId="0" fontId="2" numFmtId="164" xfId="0" applyAlignment="1" applyFont="1" applyNumberFormat="1">
      <alignment vertical="center"/>
    </xf>
    <xf borderId="3" fillId="0" fontId="3" numFmtId="0" xfId="0" applyAlignment="1" applyBorder="1" applyFont="1">
      <alignment horizontal="center" vertical="center"/>
    </xf>
    <xf borderId="3" fillId="0" fontId="3" numFmtId="20" xfId="0" applyAlignment="1" applyBorder="1" applyFont="1" applyNumberFormat="1">
      <alignment horizontal="center" vertical="center"/>
    </xf>
    <xf borderId="0" fillId="0" fontId="20" numFmtId="0" xfId="0" applyAlignment="1" applyFont="1">
      <alignment horizontal="left" readingOrder="0" vertical="center"/>
    </xf>
    <xf borderId="5" fillId="3" fontId="16" numFmtId="0" xfId="0" applyAlignment="1" applyBorder="1" applyFont="1">
      <alignment horizontal="center" readingOrder="0" vertical="center"/>
    </xf>
    <xf borderId="0" fillId="0" fontId="55" numFmtId="0" xfId="0" applyAlignment="1" applyFont="1">
      <alignment horizontal="left" readingOrder="0" vertical="center"/>
    </xf>
    <xf borderId="0" fillId="0" fontId="56" numFmtId="0" xfId="0" applyAlignment="1" applyFont="1">
      <alignment vertical="center"/>
    </xf>
    <xf borderId="0" fillId="0" fontId="14" numFmtId="0" xfId="0" applyAlignment="1" applyFont="1">
      <alignment vertical="center"/>
    </xf>
    <xf borderId="4" fillId="0" fontId="22" numFmtId="0" xfId="0" applyAlignment="1" applyBorder="1" applyFont="1">
      <alignment horizontal="center" readingOrder="0" vertical="center"/>
    </xf>
    <xf borderId="3" fillId="0" fontId="24" numFmtId="20" xfId="0" applyAlignment="1" applyBorder="1" applyFont="1" applyNumberFormat="1">
      <alignment horizontal="center" readingOrder="0" vertical="center"/>
    </xf>
    <xf borderId="7" fillId="0" fontId="29" numFmtId="0" xfId="0" applyAlignment="1" applyBorder="1" applyFont="1">
      <alignment horizontal="center" vertical="center"/>
    </xf>
    <xf borderId="7" fillId="5" fontId="34" numFmtId="0" xfId="0" applyAlignment="1" applyBorder="1" applyFont="1">
      <alignment vertical="center"/>
    </xf>
    <xf borderId="7" fillId="5" fontId="34" numFmtId="0" xfId="0" applyAlignment="1" applyBorder="1" applyFont="1">
      <alignment vertical="center"/>
    </xf>
    <xf borderId="7" fillId="5" fontId="29" numFmtId="20" xfId="0" applyAlignment="1" applyBorder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png"/><Relationship Id="rId3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7</xdr:row>
      <xdr:rowOff>0</xdr:rowOff>
    </xdr:from>
    <xdr:ext cx="9220200" cy="5238750"/>
    <xdr:pic>
      <xdr:nvPicPr>
        <xdr:cNvPr id="0" name="image3.png" title="Bild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9163050" cy="5276850"/>
    <xdr:pic>
      <xdr:nvPicPr>
        <xdr:cNvPr id="0" name="image1.png" title="Bild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9163050" cy="4114800"/>
    <xdr:pic>
      <xdr:nvPicPr>
        <xdr:cNvPr id="0" name="image2.png" title="Bild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9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10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1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12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3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4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5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2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3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4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5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6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7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1.22" defaultRowHeight="15.0"/>
  <cols>
    <col customWidth="1" min="1" max="1" width="11.0"/>
    <col customWidth="1" min="2" max="2" width="13.67"/>
    <col customWidth="1" min="3" max="6" width="7.67"/>
    <col customWidth="1" min="7" max="8" width="8.56"/>
    <col customWidth="1" min="9" max="9" width="9.56"/>
    <col customWidth="1" min="10" max="10" width="24.56"/>
    <col customWidth="1" min="11" max="11" width="15.11"/>
    <col customWidth="1" min="12" max="12" width="27.44"/>
    <col customWidth="1" min="13" max="18" width="11.22"/>
  </cols>
  <sheetData>
    <row r="1">
      <c r="A1" s="1" t="s">
        <v>0</v>
      </c>
      <c r="B1" s="2">
        <v>45579.0</v>
      </c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>
      <c r="A2" s="5" t="s">
        <v>1</v>
      </c>
      <c r="M2" s="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6" t="s">
        <v>2</v>
      </c>
      <c r="B3" s="7" t="s">
        <v>3</v>
      </c>
      <c r="C3" s="8" t="s">
        <v>4</v>
      </c>
      <c r="D3" s="9" t="s">
        <v>5</v>
      </c>
      <c r="E3" s="9" t="s">
        <v>6</v>
      </c>
      <c r="F3" s="8" t="s">
        <v>7</v>
      </c>
      <c r="G3" s="8" t="s">
        <v>8</v>
      </c>
      <c r="H3" s="10" t="s">
        <v>9</v>
      </c>
      <c r="I3" s="10" t="s">
        <v>10</v>
      </c>
      <c r="J3" s="11" t="s">
        <v>11</v>
      </c>
      <c r="K3" s="11" t="s">
        <v>12</v>
      </c>
      <c r="L3" s="3"/>
      <c r="M3" s="3"/>
      <c r="N3" s="4"/>
      <c r="O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>
      <c r="A4" s="12">
        <v>1.0</v>
      </c>
      <c r="B4" s="12" t="s">
        <v>13</v>
      </c>
      <c r="C4" s="12">
        <v>8.0</v>
      </c>
      <c r="D4" s="12">
        <v>1.0</v>
      </c>
      <c r="E4" s="12" t="s">
        <v>14</v>
      </c>
      <c r="F4" s="12">
        <v>4.0</v>
      </c>
      <c r="G4" s="12">
        <v>5.0</v>
      </c>
      <c r="H4" s="12" t="s">
        <v>15</v>
      </c>
      <c r="I4" s="12" t="s">
        <v>16</v>
      </c>
      <c r="J4" s="13" t="s">
        <v>17</v>
      </c>
      <c r="K4" s="14"/>
      <c r="L4" s="14" t="s">
        <v>18</v>
      </c>
      <c r="M4" s="15"/>
      <c r="N4" s="15"/>
      <c r="O4" s="15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12">
        <v>2.0</v>
      </c>
      <c r="B5" s="12" t="s">
        <v>13</v>
      </c>
      <c r="C5" s="12">
        <v>8.0</v>
      </c>
      <c r="D5" s="12">
        <v>1.0</v>
      </c>
      <c r="E5" s="12" t="s">
        <v>19</v>
      </c>
      <c r="F5" s="12">
        <v>4.0</v>
      </c>
      <c r="G5" s="12">
        <v>6.0</v>
      </c>
      <c r="H5" s="12" t="s">
        <v>15</v>
      </c>
      <c r="I5" s="12" t="s">
        <v>16</v>
      </c>
      <c r="J5" s="13" t="s">
        <v>20</v>
      </c>
      <c r="K5" s="14"/>
      <c r="L5" s="14" t="s">
        <v>18</v>
      </c>
      <c r="M5" s="15"/>
      <c r="N5" s="15"/>
      <c r="O5" s="15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12">
        <v>3.0</v>
      </c>
      <c r="B6" s="12" t="s">
        <v>13</v>
      </c>
      <c r="C6" s="12">
        <v>9.0</v>
      </c>
      <c r="D6" s="12">
        <v>1.0</v>
      </c>
      <c r="E6" s="12" t="s">
        <v>21</v>
      </c>
      <c r="F6" s="12">
        <v>4.0</v>
      </c>
      <c r="G6" s="12">
        <v>5.0</v>
      </c>
      <c r="H6" s="12" t="s">
        <v>15</v>
      </c>
      <c r="I6" s="12" t="s">
        <v>16</v>
      </c>
      <c r="J6" s="13" t="s">
        <v>22</v>
      </c>
      <c r="K6" s="14"/>
      <c r="L6" s="14" t="s">
        <v>18</v>
      </c>
      <c r="M6" s="15"/>
      <c r="N6" s="15"/>
      <c r="O6" s="15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12">
        <v>4.0</v>
      </c>
      <c r="B7" s="12" t="s">
        <v>13</v>
      </c>
      <c r="C7" s="12">
        <v>9.0</v>
      </c>
      <c r="D7" s="12">
        <v>1.0</v>
      </c>
      <c r="E7" s="12" t="s">
        <v>23</v>
      </c>
      <c r="F7" s="12">
        <v>4.0</v>
      </c>
      <c r="G7" s="12">
        <v>6.0</v>
      </c>
      <c r="H7" s="12" t="s">
        <v>15</v>
      </c>
      <c r="I7" s="16" t="s">
        <v>24</v>
      </c>
      <c r="J7" s="13" t="s">
        <v>25</v>
      </c>
      <c r="K7" s="14"/>
      <c r="L7" s="14" t="s">
        <v>18</v>
      </c>
      <c r="M7" s="15"/>
      <c r="N7" s="15"/>
      <c r="O7" s="15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>
      <c r="A8" s="12">
        <v>5.0</v>
      </c>
      <c r="B8" s="12" t="s">
        <v>26</v>
      </c>
      <c r="C8" s="17">
        <v>7.0</v>
      </c>
      <c r="D8" s="17">
        <v>1.0</v>
      </c>
      <c r="E8" s="12" t="s">
        <v>27</v>
      </c>
      <c r="F8" s="17">
        <v>3.0</v>
      </c>
      <c r="G8" s="17">
        <v>5.0</v>
      </c>
      <c r="H8" s="12" t="s">
        <v>15</v>
      </c>
      <c r="I8" s="17" t="s">
        <v>24</v>
      </c>
      <c r="J8" s="13" t="s">
        <v>28</v>
      </c>
      <c r="K8" s="14" t="s">
        <v>29</v>
      </c>
      <c r="L8" s="14" t="s">
        <v>18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12">
        <v>6.0</v>
      </c>
      <c r="B9" s="12" t="s">
        <v>26</v>
      </c>
      <c r="C9" s="17">
        <v>7.0</v>
      </c>
      <c r="D9" s="17">
        <v>1.0</v>
      </c>
      <c r="E9" s="12" t="s">
        <v>30</v>
      </c>
      <c r="F9" s="17">
        <v>3.0</v>
      </c>
      <c r="G9" s="17">
        <v>6.0</v>
      </c>
      <c r="H9" s="12" t="s">
        <v>15</v>
      </c>
      <c r="I9" s="17" t="s">
        <v>24</v>
      </c>
      <c r="J9" s="13" t="s">
        <v>31</v>
      </c>
      <c r="K9" s="18"/>
      <c r="L9" s="14" t="s">
        <v>18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12">
        <v>7.0</v>
      </c>
      <c r="B10" s="12" t="s">
        <v>26</v>
      </c>
      <c r="C10" s="17">
        <v>8.0</v>
      </c>
      <c r="D10" s="17">
        <v>1.0</v>
      </c>
      <c r="E10" s="12" t="s">
        <v>32</v>
      </c>
      <c r="F10" s="17">
        <v>3.0</v>
      </c>
      <c r="G10" s="17">
        <v>5.0</v>
      </c>
      <c r="H10" s="12" t="s">
        <v>15</v>
      </c>
      <c r="I10" s="17" t="s">
        <v>24</v>
      </c>
      <c r="J10" s="13" t="s">
        <v>33</v>
      </c>
      <c r="K10" s="18"/>
      <c r="L10" s="14" t="s">
        <v>18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12">
        <v>8.0</v>
      </c>
      <c r="B11" s="12" t="s">
        <v>26</v>
      </c>
      <c r="C11" s="17">
        <v>8.0</v>
      </c>
      <c r="D11" s="17">
        <v>1.0</v>
      </c>
      <c r="E11" s="12" t="s">
        <v>34</v>
      </c>
      <c r="F11" s="17">
        <v>3.0</v>
      </c>
      <c r="G11" s="17">
        <v>6.0</v>
      </c>
      <c r="H11" s="12" t="s">
        <v>15</v>
      </c>
      <c r="I11" s="17" t="s">
        <v>24</v>
      </c>
      <c r="J11" s="13" t="s">
        <v>35</v>
      </c>
      <c r="K11" s="18"/>
      <c r="L11" s="14" t="s">
        <v>18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12">
        <v>9.0</v>
      </c>
      <c r="B12" s="12" t="s">
        <v>26</v>
      </c>
      <c r="C12" s="17">
        <v>9.0</v>
      </c>
      <c r="D12" s="17">
        <v>1.0</v>
      </c>
      <c r="E12" s="12" t="s">
        <v>36</v>
      </c>
      <c r="F12" s="17">
        <v>3.0</v>
      </c>
      <c r="G12" s="17">
        <v>5.0</v>
      </c>
      <c r="H12" s="12" t="s">
        <v>15</v>
      </c>
      <c r="I12" s="17" t="s">
        <v>24</v>
      </c>
      <c r="J12" s="13" t="s">
        <v>37</v>
      </c>
      <c r="K12" s="14" t="s">
        <v>29</v>
      </c>
      <c r="L12" s="14" t="s">
        <v>18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12">
        <v>10.0</v>
      </c>
      <c r="B13" s="12" t="s">
        <v>26</v>
      </c>
      <c r="C13" s="17">
        <v>9.0</v>
      </c>
      <c r="D13" s="17">
        <v>1.0</v>
      </c>
      <c r="E13" s="12" t="s">
        <v>36</v>
      </c>
      <c r="F13" s="17">
        <v>3.0</v>
      </c>
      <c r="G13" s="17" t="s">
        <v>38</v>
      </c>
      <c r="H13" s="12" t="s">
        <v>15</v>
      </c>
      <c r="I13" s="17" t="s">
        <v>24</v>
      </c>
      <c r="J13" s="13" t="s">
        <v>39</v>
      </c>
      <c r="K13" s="14" t="s">
        <v>40</v>
      </c>
      <c r="L13" s="14" t="s">
        <v>18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12">
        <v>11.0</v>
      </c>
      <c r="B14" s="19" t="s">
        <v>41</v>
      </c>
      <c r="C14" s="17">
        <v>5.0</v>
      </c>
      <c r="D14" s="17">
        <v>1.0</v>
      </c>
      <c r="E14" s="12" t="s">
        <v>30</v>
      </c>
      <c r="F14" s="17">
        <v>2.0</v>
      </c>
      <c r="G14" s="17">
        <v>4.0</v>
      </c>
      <c r="H14" s="12" t="s">
        <v>15</v>
      </c>
      <c r="I14" s="17" t="s">
        <v>42</v>
      </c>
      <c r="J14" s="13" t="s">
        <v>43</v>
      </c>
      <c r="K14" s="14" t="s">
        <v>44</v>
      </c>
      <c r="L14" s="14" t="s">
        <v>18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12">
        <v>12.0</v>
      </c>
      <c r="B15" s="19" t="s">
        <v>41</v>
      </c>
      <c r="C15" s="17">
        <v>6.0</v>
      </c>
      <c r="D15" s="17">
        <v>1.0</v>
      </c>
      <c r="E15" s="12" t="s">
        <v>30</v>
      </c>
      <c r="F15" s="17">
        <v>2.0</v>
      </c>
      <c r="G15" s="17">
        <v>5.0</v>
      </c>
      <c r="H15" s="12" t="s">
        <v>15</v>
      </c>
      <c r="I15" s="17" t="s">
        <v>42</v>
      </c>
      <c r="J15" s="13" t="s">
        <v>45</v>
      </c>
      <c r="K15" s="14" t="s">
        <v>44</v>
      </c>
      <c r="L15" s="14" t="s">
        <v>18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12">
        <v>13.0</v>
      </c>
      <c r="B16" s="19" t="s">
        <v>41</v>
      </c>
      <c r="C16" s="17">
        <v>7.0</v>
      </c>
      <c r="D16" s="17">
        <v>1.0</v>
      </c>
      <c r="E16" s="12" t="s">
        <v>46</v>
      </c>
      <c r="F16" s="17">
        <v>2.0</v>
      </c>
      <c r="G16" s="17">
        <v>5.0</v>
      </c>
      <c r="H16" s="12" t="s">
        <v>15</v>
      </c>
      <c r="I16" s="17" t="s">
        <v>42</v>
      </c>
      <c r="J16" s="20" t="s">
        <v>47</v>
      </c>
      <c r="K16" s="14" t="s">
        <v>29</v>
      </c>
      <c r="L16" s="14" t="s">
        <v>18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12">
        <v>14.0</v>
      </c>
      <c r="B17" s="19" t="s">
        <v>41</v>
      </c>
      <c r="C17" s="17">
        <v>8.0</v>
      </c>
      <c r="D17" s="17">
        <v>1.0</v>
      </c>
      <c r="E17" s="12" t="s">
        <v>48</v>
      </c>
      <c r="F17" s="17">
        <v>2.0</v>
      </c>
      <c r="G17" s="17">
        <v>5.0</v>
      </c>
      <c r="H17" s="12" t="s">
        <v>15</v>
      </c>
      <c r="I17" s="17" t="s">
        <v>49</v>
      </c>
      <c r="J17" s="20" t="s">
        <v>50</v>
      </c>
      <c r="K17" s="14"/>
      <c r="L17" s="14" t="s">
        <v>18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21"/>
      <c r="B18" s="21"/>
      <c r="C18" s="4"/>
      <c r="D18" s="4"/>
      <c r="E18" s="4"/>
      <c r="F18" s="4"/>
      <c r="G18" s="4"/>
      <c r="H18" s="4"/>
      <c r="I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22"/>
      <c r="B19" s="22"/>
      <c r="C19" s="4"/>
      <c r="D19" s="4"/>
      <c r="E19" s="4"/>
      <c r="F19" s="4"/>
      <c r="G19" s="4"/>
      <c r="H19" s="4"/>
      <c r="I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21"/>
      <c r="B20" s="21"/>
      <c r="C20" s="4"/>
      <c r="D20" s="4"/>
      <c r="E20" s="4"/>
      <c r="F20" s="4"/>
      <c r="G20" s="23"/>
      <c r="H20" s="23"/>
      <c r="I20" s="23"/>
      <c r="J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>
      <c r="A21" s="21"/>
      <c r="B21" s="21"/>
      <c r="C21" s="4"/>
      <c r="D21" s="4"/>
      <c r="E21" s="4"/>
      <c r="F21" s="4"/>
      <c r="G21" s="23"/>
      <c r="H21" s="23"/>
      <c r="I21" s="23"/>
      <c r="J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>
      <c r="A22" s="21"/>
      <c r="B22" s="21"/>
      <c r="C22" s="4"/>
      <c r="D22" s="4"/>
      <c r="E22" s="4"/>
      <c r="F22" s="4"/>
      <c r="G22" s="23"/>
      <c r="H22" s="23"/>
      <c r="I22" s="23"/>
      <c r="J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>
      <c r="A23" s="21"/>
      <c r="B23" s="21"/>
      <c r="C23" s="4"/>
      <c r="D23" s="4"/>
      <c r="E23" s="4"/>
      <c r="F23" s="4"/>
      <c r="G23" s="23"/>
      <c r="H23" s="23"/>
      <c r="I23" s="23"/>
      <c r="J23" s="3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>
      <c r="A24" s="21"/>
      <c r="B24" s="21"/>
      <c r="C24" s="4"/>
      <c r="D24" s="4"/>
      <c r="E24" s="4"/>
      <c r="F24" s="4"/>
      <c r="G24" s="23"/>
      <c r="H24" s="23"/>
      <c r="I24" s="23"/>
      <c r="J24" s="3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>
      <c r="A25" s="21"/>
      <c r="B25" s="21"/>
      <c r="C25" s="4"/>
      <c r="D25" s="4"/>
      <c r="E25" s="4"/>
      <c r="F25" s="4"/>
      <c r="G25" s="15"/>
      <c r="H25" s="23"/>
      <c r="I25" s="15"/>
      <c r="J25" s="3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>
      <c r="A26" s="21"/>
      <c r="B26" s="21"/>
      <c r="C26" s="4"/>
      <c r="D26" s="4"/>
      <c r="E26" s="4"/>
      <c r="F26" s="4"/>
      <c r="G26" s="4"/>
      <c r="H26" s="4"/>
      <c r="I26" s="4"/>
      <c r="J26" s="3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>
      <c r="A27" s="21"/>
      <c r="B27" s="21"/>
      <c r="C27" s="4"/>
      <c r="D27" s="4"/>
      <c r="E27" s="4"/>
      <c r="F27" s="4"/>
      <c r="G27" s="4"/>
      <c r="H27" s="4"/>
      <c r="I27" s="4"/>
      <c r="J27" s="3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>
      <c r="A28" s="21"/>
      <c r="B28" s="21"/>
      <c r="C28" s="4"/>
      <c r="D28" s="4"/>
      <c r="E28" s="4"/>
      <c r="F28" s="4"/>
      <c r="G28" s="4"/>
      <c r="H28" s="4"/>
      <c r="I28" s="4"/>
      <c r="J28" s="3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>
      <c r="A29" s="21"/>
      <c r="B29" s="21"/>
      <c r="C29" s="4"/>
      <c r="D29" s="4"/>
      <c r="E29" s="4"/>
      <c r="F29" s="4"/>
      <c r="G29" s="4"/>
      <c r="H29" s="4"/>
      <c r="I29" s="4"/>
      <c r="J29" s="3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>
      <c r="A30" s="21"/>
      <c r="B30" s="21"/>
      <c r="C30" s="4"/>
      <c r="D30" s="4"/>
      <c r="E30" s="4"/>
      <c r="F30" s="4"/>
      <c r="G30" s="4"/>
      <c r="H30" s="4"/>
      <c r="I30" s="4"/>
      <c r="J30" s="3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>
      <c r="A31" s="21"/>
      <c r="B31" s="21"/>
      <c r="C31" s="4"/>
      <c r="D31" s="4"/>
      <c r="E31" s="4"/>
      <c r="F31" s="4"/>
      <c r="G31" s="4"/>
      <c r="H31" s="4"/>
      <c r="I31" s="4"/>
      <c r="J31" s="3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>
      <c r="A32" s="21"/>
      <c r="B32" s="21"/>
      <c r="C32" s="4"/>
      <c r="D32" s="4"/>
      <c r="E32" s="4"/>
      <c r="F32" s="4"/>
      <c r="G32" s="4"/>
      <c r="H32" s="4"/>
      <c r="I32" s="23"/>
      <c r="J32" s="3"/>
      <c r="K32" s="2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>
      <c r="A33" s="21"/>
      <c r="B33" s="21"/>
      <c r="C33" s="4"/>
      <c r="D33" s="4"/>
      <c r="E33" s="4"/>
      <c r="F33" s="4"/>
      <c r="G33" s="4"/>
      <c r="H33" s="4"/>
      <c r="I33" s="24"/>
      <c r="J33" s="3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>
      <c r="A34" s="21"/>
      <c r="B34" s="21"/>
      <c r="C34" s="4"/>
      <c r="D34" s="4"/>
      <c r="E34" s="4"/>
      <c r="F34" s="4"/>
      <c r="G34" s="4"/>
      <c r="H34" s="4"/>
      <c r="I34" s="4"/>
      <c r="J34" s="3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>
      <c r="A35" s="21"/>
      <c r="B35" s="21"/>
      <c r="C35" s="4"/>
      <c r="D35" s="4"/>
      <c r="E35" s="4"/>
      <c r="F35" s="4"/>
      <c r="G35" s="4"/>
      <c r="H35" s="4"/>
      <c r="I35" s="4"/>
      <c r="J35" s="3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>
      <c r="A36" s="21"/>
      <c r="B36" s="21"/>
      <c r="C36" s="4"/>
      <c r="D36" s="4"/>
      <c r="E36" s="4"/>
      <c r="F36" s="4"/>
      <c r="G36" s="4"/>
      <c r="H36" s="4"/>
      <c r="I36" s="4"/>
      <c r="J36" s="3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>
      <c r="A37" s="21"/>
      <c r="B37" s="21"/>
      <c r="C37" s="4"/>
      <c r="D37" s="4"/>
      <c r="E37" s="4"/>
      <c r="F37" s="4"/>
      <c r="G37" s="4"/>
      <c r="H37" s="4"/>
      <c r="I37" s="4"/>
      <c r="J37" s="3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>
      <c r="A38" s="21"/>
      <c r="B38" s="21"/>
      <c r="C38" s="4"/>
      <c r="D38" s="4"/>
      <c r="E38" s="4"/>
      <c r="F38" s="4"/>
      <c r="G38" s="4"/>
      <c r="H38" s="4"/>
      <c r="I38" s="4"/>
      <c r="J38" s="3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>
      <c r="A39" s="21"/>
      <c r="B39" s="21"/>
      <c r="C39" s="4"/>
      <c r="D39" s="4"/>
      <c r="E39" s="4"/>
      <c r="F39" s="4"/>
      <c r="G39" s="4"/>
      <c r="H39" s="4"/>
      <c r="I39" s="4"/>
      <c r="J39" s="3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>
      <c r="A40" s="21"/>
      <c r="B40" s="21"/>
      <c r="C40" s="4"/>
      <c r="D40" s="4"/>
      <c r="E40" s="4"/>
      <c r="F40" s="4"/>
      <c r="G40" s="4"/>
      <c r="H40" s="4"/>
      <c r="I40" s="4"/>
      <c r="J40" s="3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>
      <c r="A41" s="21"/>
      <c r="B41" s="21"/>
      <c r="C41" s="4"/>
      <c r="D41" s="4"/>
      <c r="E41" s="4"/>
      <c r="F41" s="4"/>
      <c r="G41" s="4"/>
      <c r="H41" s="4"/>
      <c r="I41" s="4"/>
      <c r="J41" s="3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>
      <c r="A42" s="21"/>
      <c r="B42" s="21"/>
      <c r="C42" s="4"/>
      <c r="D42" s="4"/>
      <c r="E42" s="4"/>
      <c r="F42" s="4"/>
      <c r="G42" s="4"/>
      <c r="H42" s="4"/>
      <c r="I42" s="4"/>
      <c r="J42" s="3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>
      <c r="A43" s="21"/>
      <c r="B43" s="21"/>
      <c r="C43" s="4"/>
      <c r="D43" s="4"/>
      <c r="E43" s="4"/>
      <c r="F43" s="4"/>
      <c r="G43" s="4"/>
      <c r="H43" s="4"/>
      <c r="I43" s="4"/>
      <c r="J43" s="3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>
      <c r="A44" s="21"/>
      <c r="B44" s="21"/>
      <c r="C44" s="4"/>
      <c r="D44" s="4"/>
      <c r="E44" s="4"/>
      <c r="F44" s="4"/>
      <c r="G44" s="4"/>
      <c r="H44" s="4"/>
      <c r="I44" s="4"/>
      <c r="J44" s="3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>
      <c r="A45" s="21"/>
      <c r="B45" s="21"/>
      <c r="C45" s="4"/>
      <c r="D45" s="4"/>
      <c r="E45" s="4"/>
      <c r="F45" s="4"/>
      <c r="G45" s="4"/>
      <c r="H45" s="4"/>
      <c r="I45" s="4"/>
      <c r="J45" s="3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>
      <c r="A46" s="21"/>
      <c r="B46" s="21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>
      <c r="A47" s="21"/>
      <c r="B47" s="21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>
      <c r="A48" s="21"/>
      <c r="B48" s="21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>
      <c r="A49" s="21"/>
      <c r="B49" s="21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>
      <c r="A50" s="21"/>
      <c r="B50" s="21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>
      <c r="A51" s="21"/>
      <c r="B51" s="21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>
      <c r="A52" s="21"/>
      <c r="B52" s="21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>
      <c r="A53" s="21"/>
      <c r="B53" s="21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>
      <c r="A54" s="21"/>
      <c r="B54" s="21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>
      <c r="A55" s="21"/>
      <c r="B55" s="21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>
      <c r="A56" s="21"/>
      <c r="B56" s="21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>
      <c r="A57" s="21"/>
      <c r="B57" s="21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>
      <c r="A58" s="21"/>
      <c r="B58" s="21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>
      <c r="A59" s="21"/>
      <c r="B59" s="21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>
      <c r="A60" s="21"/>
      <c r="B60" s="21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>
      <c r="A61" s="21"/>
      <c r="B61" s="21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>
      <c r="A62" s="21"/>
      <c r="B62" s="21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>
      <c r="A63" s="21"/>
      <c r="B63" s="21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>
      <c r="A64" s="21"/>
      <c r="B64" s="21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>
      <c r="A65" s="21"/>
      <c r="B65" s="21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>
      <c r="A66" s="21"/>
      <c r="B66" s="21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>
      <c r="A67" s="21"/>
      <c r="B67" s="21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>
      <c r="A68" s="21"/>
      <c r="B68" s="21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>
      <c r="A69" s="21"/>
      <c r="B69" s="21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>
      <c r="A70" s="21"/>
      <c r="B70" s="21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>
      <c r="A71" s="21"/>
      <c r="B71" s="21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>
      <c r="A72" s="21"/>
      <c r="B72" s="21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>
      <c r="A73" s="21"/>
      <c r="B73" s="21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>
      <c r="A74" s="21"/>
      <c r="B74" s="21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>
      <c r="A75" s="21"/>
      <c r="B75" s="21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>
      <c r="A76" s="21"/>
      <c r="B76" s="21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>
      <c r="A77" s="21"/>
      <c r="B77" s="21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>
      <c r="A78" s="21"/>
      <c r="B78" s="21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>
      <c r="A79" s="21"/>
      <c r="B79" s="21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>
      <c r="A80" s="21"/>
      <c r="B80" s="21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>
      <c r="A81" s="21"/>
      <c r="B81" s="21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>
      <c r="A82" s="21"/>
      <c r="B82" s="21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>
      <c r="A83" s="21"/>
      <c r="B83" s="21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>
      <c r="A84" s="21"/>
      <c r="B84" s="21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>
      <c r="A85" s="21"/>
      <c r="B85" s="21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>
      <c r="A86" s="21"/>
      <c r="B86" s="21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>
      <c r="A87" s="21"/>
      <c r="B87" s="21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>
      <c r="A88" s="21"/>
      <c r="B88" s="21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>
      <c r="A89" s="21"/>
      <c r="B89" s="21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>
      <c r="A90" s="21"/>
      <c r="B90" s="21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>
      <c r="A91" s="21"/>
      <c r="B91" s="21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>
      <c r="A92" s="21"/>
      <c r="B92" s="21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>
      <c r="A93" s="21"/>
      <c r="B93" s="21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>
      <c r="A94" s="21"/>
      <c r="B94" s="21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>
      <c r="A95" s="21"/>
      <c r="B95" s="21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>
      <c r="A96" s="21"/>
      <c r="B96" s="21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>
      <c r="A97" s="21"/>
      <c r="B97" s="21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>
      <c r="A98" s="21"/>
      <c r="B98" s="21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>
      <c r="A99" s="21"/>
      <c r="B99" s="21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>
      <c r="A100" s="21"/>
      <c r="B100" s="21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>
      <c r="A101" s="21"/>
      <c r="B101" s="21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>
      <c r="A102" s="21"/>
      <c r="B102" s="21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>
      <c r="A103" s="21"/>
      <c r="B103" s="21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>
      <c r="A104" s="21"/>
      <c r="B104" s="21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>
      <c r="A105" s="21"/>
      <c r="B105" s="21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>
      <c r="A106" s="21"/>
      <c r="B106" s="2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>
      <c r="A107" s="21"/>
      <c r="B107" s="21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>
      <c r="A108" s="21"/>
      <c r="B108" s="21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>
      <c r="A109" s="21"/>
      <c r="B109" s="21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>
      <c r="A110" s="21"/>
      <c r="B110" s="21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>
      <c r="A111" s="21"/>
      <c r="B111" s="21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>
      <c r="A112" s="21"/>
      <c r="B112" s="21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>
      <c r="A113" s="21"/>
      <c r="B113" s="21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>
      <c r="A114" s="21"/>
      <c r="B114" s="21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>
      <c r="A115" s="21"/>
      <c r="B115" s="21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>
      <c r="A116" s="21"/>
      <c r="B116" s="21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>
      <c r="A117" s="21"/>
      <c r="B117" s="21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>
      <c r="A118" s="21"/>
      <c r="B118" s="21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>
      <c r="A119" s="21"/>
      <c r="B119" s="21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>
      <c r="A120" s="21"/>
      <c r="B120" s="21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>
      <c r="A121" s="21"/>
      <c r="B121" s="21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>
      <c r="A122" s="21"/>
      <c r="B122" s="21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>
      <c r="A123" s="21"/>
      <c r="B123" s="21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>
      <c r="A124" s="21"/>
      <c r="B124" s="21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>
      <c r="A125" s="21"/>
      <c r="B125" s="21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>
      <c r="A126" s="21"/>
      <c r="B126" s="21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>
      <c r="A127" s="21"/>
      <c r="B127" s="21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>
      <c r="A128" s="21"/>
      <c r="B128" s="21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>
      <c r="A129" s="21"/>
      <c r="B129" s="21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>
      <c r="A130" s="21"/>
      <c r="B130" s="21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>
      <c r="A131" s="21"/>
      <c r="B131" s="21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>
      <c r="A132" s="21"/>
      <c r="B132" s="21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>
      <c r="A133" s="21"/>
      <c r="B133" s="21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>
      <c r="A134" s="21"/>
      <c r="B134" s="21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>
      <c r="A135" s="21"/>
      <c r="B135" s="21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>
      <c r="A136" s="21"/>
      <c r="B136" s="21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>
      <c r="A137" s="21"/>
      <c r="B137" s="21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>
      <c r="A138" s="21"/>
      <c r="B138" s="21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>
      <c r="A139" s="21"/>
      <c r="B139" s="21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>
      <c r="A140" s="21"/>
      <c r="B140" s="21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>
      <c r="A141" s="21"/>
      <c r="B141" s="21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>
      <c r="A142" s="21"/>
      <c r="B142" s="21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>
      <c r="A143" s="21"/>
      <c r="B143" s="21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>
      <c r="A144" s="21"/>
      <c r="B144" s="21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>
      <c r="A145" s="21"/>
      <c r="B145" s="21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>
      <c r="A146" s="21"/>
      <c r="B146" s="21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>
      <c r="A147" s="21"/>
      <c r="B147" s="21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>
      <c r="A148" s="21"/>
      <c r="B148" s="21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>
      <c r="A149" s="21"/>
      <c r="B149" s="21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>
      <c r="A150" s="21"/>
      <c r="B150" s="21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>
      <c r="A151" s="21"/>
      <c r="B151" s="21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>
      <c r="A152" s="21"/>
      <c r="B152" s="21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>
      <c r="A153" s="21"/>
      <c r="B153" s="21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>
      <c r="A154" s="21"/>
      <c r="B154" s="21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>
      <c r="A155" s="21"/>
      <c r="B155" s="21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>
      <c r="A156" s="21"/>
      <c r="B156" s="21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>
      <c r="A157" s="21"/>
      <c r="B157" s="21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>
      <c r="A158" s="21"/>
      <c r="B158" s="21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>
      <c r="A159" s="21"/>
      <c r="B159" s="21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>
      <c r="A160" s="21"/>
      <c r="B160" s="21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>
      <c r="A161" s="21"/>
      <c r="B161" s="21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>
      <c r="A162" s="21"/>
      <c r="B162" s="21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>
      <c r="A163" s="21"/>
      <c r="B163" s="21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>
      <c r="A164" s="21"/>
      <c r="B164" s="21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>
      <c r="A165" s="21"/>
      <c r="B165" s="21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>
      <c r="A166" s="21"/>
      <c r="B166" s="21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>
      <c r="A167" s="21"/>
      <c r="B167" s="21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>
      <c r="A168" s="21"/>
      <c r="B168" s="21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>
      <c r="A169" s="21"/>
      <c r="B169" s="21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>
      <c r="A170" s="21"/>
      <c r="B170" s="21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>
      <c r="A171" s="21"/>
      <c r="B171" s="21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>
      <c r="A172" s="21"/>
      <c r="B172" s="21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>
      <c r="A173" s="21"/>
      <c r="B173" s="21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>
      <c r="A174" s="21"/>
      <c r="B174" s="21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>
      <c r="A175" s="21"/>
      <c r="B175" s="21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>
      <c r="A176" s="21"/>
      <c r="B176" s="21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>
      <c r="A177" s="21"/>
      <c r="B177" s="21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>
      <c r="A178" s="21"/>
      <c r="B178" s="21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>
      <c r="A179" s="21"/>
      <c r="B179" s="21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>
      <c r="A180" s="21"/>
      <c r="B180" s="21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>
      <c r="A181" s="21"/>
      <c r="B181" s="21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>
      <c r="A182" s="21"/>
      <c r="B182" s="21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>
      <c r="A183" s="21"/>
      <c r="B183" s="21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>
      <c r="A184" s="21"/>
      <c r="B184" s="21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>
      <c r="A185" s="21"/>
      <c r="B185" s="21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>
      <c r="A186" s="21"/>
      <c r="B186" s="21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>
      <c r="A187" s="21"/>
      <c r="B187" s="21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>
      <c r="A188" s="21"/>
      <c r="B188" s="21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>
      <c r="A189" s="21"/>
      <c r="B189" s="21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>
      <c r="A190" s="21"/>
      <c r="B190" s="21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>
      <c r="A191" s="21"/>
      <c r="B191" s="21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>
      <c r="A192" s="21"/>
      <c r="B192" s="21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>
      <c r="A193" s="21"/>
      <c r="B193" s="21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>
      <c r="A194" s="21"/>
      <c r="B194" s="21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>
      <c r="A195" s="21"/>
      <c r="B195" s="21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>
      <c r="A196" s="21"/>
      <c r="B196" s="21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>
      <c r="A197" s="21"/>
      <c r="B197" s="21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>
      <c r="A198" s="21"/>
      <c r="B198" s="21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>
      <c r="A199" s="21"/>
      <c r="B199" s="21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>
      <c r="A200" s="21"/>
      <c r="B200" s="21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>
      <c r="A201" s="21"/>
      <c r="B201" s="21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>
      <c r="A202" s="21"/>
      <c r="B202" s="21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>
      <c r="A203" s="21"/>
      <c r="B203" s="21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>
      <c r="A204" s="21"/>
      <c r="B204" s="21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>
      <c r="A205" s="21"/>
      <c r="B205" s="21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>
      <c r="A206" s="21"/>
      <c r="B206" s="21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>
      <c r="A207" s="21"/>
      <c r="B207" s="21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>
      <c r="A208" s="21"/>
      <c r="B208" s="21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>
      <c r="A209" s="21"/>
      <c r="B209" s="21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>
      <c r="A210" s="21"/>
      <c r="B210" s="21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>
      <c r="A211" s="21"/>
      <c r="B211" s="21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>
      <c r="A212" s="21"/>
      <c r="B212" s="21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>
      <c r="A213" s="21"/>
      <c r="B213" s="21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>
      <c r="A214" s="21"/>
      <c r="B214" s="21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>
      <c r="A215" s="21"/>
      <c r="B215" s="21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>
      <c r="A216" s="21"/>
      <c r="B216" s="21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>
      <c r="A217" s="21"/>
      <c r="B217" s="21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>
      <c r="A218" s="21"/>
      <c r="B218" s="21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>
      <c r="A219" s="21"/>
      <c r="B219" s="21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>
      <c r="A220" s="21"/>
      <c r="B220" s="21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>
      <c r="A221" s="21"/>
      <c r="B221" s="21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>
      <c r="A222" s="21"/>
      <c r="B222" s="21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>
      <c r="A223" s="21"/>
      <c r="B223" s="21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>
      <c r="A224" s="21"/>
      <c r="B224" s="21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>
      <c r="A225" s="21"/>
      <c r="B225" s="21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>
      <c r="A226" s="21"/>
      <c r="B226" s="21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>
      <c r="A227" s="21"/>
      <c r="B227" s="21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>
      <c r="A228" s="21"/>
      <c r="B228" s="21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>
      <c r="A229" s="21"/>
      <c r="B229" s="21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>
      <c r="A230" s="21"/>
      <c r="B230" s="21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>
      <c r="A231" s="21"/>
      <c r="B231" s="21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>
      <c r="A232" s="21"/>
      <c r="B232" s="21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>
      <c r="A233" s="21"/>
      <c r="B233" s="21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>
      <c r="A234" s="21"/>
      <c r="B234" s="21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>
      <c r="A235" s="21"/>
      <c r="B235" s="21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>
      <c r="A236" s="21"/>
      <c r="B236" s="21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>
      <c r="A237" s="21"/>
      <c r="B237" s="21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>
      <c r="A238" s="21"/>
      <c r="B238" s="21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>
      <c r="A239" s="21"/>
      <c r="B239" s="21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>
      <c r="A240" s="21"/>
      <c r="B240" s="21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>
      <c r="A241" s="21"/>
      <c r="B241" s="21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>
      <c r="A242" s="21"/>
      <c r="B242" s="21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>
      <c r="A243" s="21"/>
      <c r="B243" s="21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>
      <c r="A244" s="21"/>
      <c r="B244" s="21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>
      <c r="A245" s="21"/>
      <c r="B245" s="21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>
      <c r="A246" s="21"/>
      <c r="B246" s="21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>
      <c r="A247" s="21"/>
      <c r="B247" s="21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>
      <c r="A248" s="21"/>
      <c r="B248" s="21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>
      <c r="A249" s="21"/>
      <c r="B249" s="21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>
      <c r="A250" s="21"/>
      <c r="B250" s="21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>
      <c r="A251" s="21"/>
      <c r="B251" s="21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>
      <c r="A252" s="21"/>
      <c r="B252" s="21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>
      <c r="A253" s="21"/>
      <c r="B253" s="21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>
      <c r="A254" s="21"/>
      <c r="B254" s="21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>
      <c r="A255" s="21"/>
      <c r="B255" s="21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>
      <c r="A256" s="21"/>
      <c r="B256" s="21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>
      <c r="A257" s="21"/>
      <c r="B257" s="21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>
      <c r="A258" s="21"/>
      <c r="B258" s="21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>
      <c r="A259" s="21"/>
      <c r="B259" s="21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>
      <c r="A260" s="21"/>
      <c r="B260" s="21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>
      <c r="A261" s="21"/>
      <c r="B261" s="21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>
      <c r="A262" s="21"/>
      <c r="B262" s="21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>
      <c r="A263" s="21"/>
      <c r="B263" s="21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>
      <c r="A264" s="21"/>
      <c r="B264" s="21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>
      <c r="A265" s="21"/>
      <c r="B265" s="21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>
      <c r="A266" s="21"/>
      <c r="B266" s="21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>
      <c r="A267" s="21"/>
      <c r="B267" s="21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>
      <c r="A268" s="21"/>
      <c r="B268" s="21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>
      <c r="A269" s="21"/>
      <c r="B269" s="21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>
      <c r="A270" s="21"/>
      <c r="B270" s="21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>
      <c r="A271" s="21"/>
      <c r="B271" s="21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>
      <c r="A272" s="21"/>
      <c r="B272" s="21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>
      <c r="A273" s="21"/>
      <c r="B273" s="21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>
      <c r="A274" s="21"/>
      <c r="B274" s="21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>
      <c r="A275" s="21"/>
      <c r="B275" s="21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>
      <c r="A276" s="21"/>
      <c r="B276" s="21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>
      <c r="A277" s="21"/>
      <c r="B277" s="21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>
      <c r="A278" s="21"/>
      <c r="B278" s="2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>
      <c r="A279" s="21"/>
      <c r="B279" s="2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>
      <c r="A280" s="21"/>
      <c r="B280" s="2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>
      <c r="A281" s="21"/>
      <c r="B281" s="2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>
      <c r="A282" s="21"/>
      <c r="B282" s="21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>
      <c r="A283" s="21"/>
      <c r="B283" s="21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>
      <c r="A284" s="21"/>
      <c r="B284" s="21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>
      <c r="A285" s="21"/>
      <c r="B285" s="21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>
      <c r="A286" s="21"/>
      <c r="B286" s="21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>
      <c r="A287" s="21"/>
      <c r="B287" s="21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>
      <c r="A288" s="21"/>
      <c r="B288" s="21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>
      <c r="A289" s="21"/>
      <c r="B289" s="21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>
      <c r="A290" s="21"/>
      <c r="B290" s="2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>
      <c r="A291" s="21"/>
      <c r="B291" s="2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>
      <c r="A292" s="21"/>
      <c r="B292" s="21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>
      <c r="A293" s="21"/>
      <c r="B293" s="21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>
      <c r="A294" s="21"/>
      <c r="B294" s="21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>
      <c r="A295" s="21"/>
      <c r="B295" s="21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>
      <c r="A296" s="21"/>
      <c r="B296" s="21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>
      <c r="A297" s="21"/>
      <c r="B297" s="21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>
      <c r="A298" s="21"/>
      <c r="B298" s="21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>
      <c r="A299" s="21"/>
      <c r="B299" s="21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>
      <c r="A300" s="21"/>
      <c r="B300" s="21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>
      <c r="A301" s="21"/>
      <c r="B301" s="21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>
      <c r="A302" s="21"/>
      <c r="B302" s="21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>
      <c r="A303" s="21"/>
      <c r="B303" s="21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>
      <c r="A304" s="21"/>
      <c r="B304" s="21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>
      <c r="A305" s="21"/>
      <c r="B305" s="21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>
      <c r="A306" s="21"/>
      <c r="B306" s="21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>
      <c r="A307" s="21"/>
      <c r="B307" s="21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>
      <c r="A308" s="21"/>
      <c r="B308" s="21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>
      <c r="A309" s="21"/>
      <c r="B309" s="21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>
      <c r="A310" s="21"/>
      <c r="B310" s="21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>
      <c r="A311" s="21"/>
      <c r="B311" s="21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>
      <c r="A312" s="21"/>
      <c r="B312" s="21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>
      <c r="A313" s="21"/>
      <c r="B313" s="21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>
      <c r="A314" s="21"/>
      <c r="B314" s="21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>
      <c r="A315" s="21"/>
      <c r="B315" s="21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>
      <c r="A316" s="21"/>
      <c r="B316" s="21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>
      <c r="A317" s="21"/>
      <c r="B317" s="21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>
      <c r="A318" s="21"/>
      <c r="B318" s="21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>
      <c r="A319" s="21"/>
      <c r="B319" s="21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>
      <c r="A320" s="21"/>
      <c r="B320" s="21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>
      <c r="A321" s="21"/>
      <c r="B321" s="21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>
      <c r="A322" s="21"/>
      <c r="B322" s="21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>
      <c r="A323" s="21"/>
      <c r="B323" s="21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>
      <c r="A324" s="21"/>
      <c r="B324" s="21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>
      <c r="A325" s="21"/>
      <c r="B325" s="21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>
      <c r="A326" s="21"/>
      <c r="B326" s="21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>
      <c r="A327" s="21"/>
      <c r="B327" s="21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>
      <c r="A328" s="21"/>
      <c r="B328" s="21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>
      <c r="A329" s="21"/>
      <c r="B329" s="21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>
      <c r="A330" s="21"/>
      <c r="B330" s="21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>
      <c r="A331" s="21"/>
      <c r="B331" s="21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>
      <c r="A332" s="21"/>
      <c r="B332" s="21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>
      <c r="A333" s="21"/>
      <c r="B333" s="21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>
      <c r="A334" s="21"/>
      <c r="B334" s="21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>
      <c r="A335" s="21"/>
      <c r="B335" s="21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>
      <c r="A336" s="21"/>
      <c r="B336" s="21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>
      <c r="A337" s="21"/>
      <c r="B337" s="21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>
      <c r="A338" s="21"/>
      <c r="B338" s="21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>
      <c r="A339" s="21"/>
      <c r="B339" s="21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>
      <c r="A340" s="21"/>
      <c r="B340" s="21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>
      <c r="A341" s="21"/>
      <c r="B341" s="21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>
      <c r="A342" s="21"/>
      <c r="B342" s="21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>
      <c r="A343" s="21"/>
      <c r="B343" s="21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>
      <c r="A344" s="21"/>
      <c r="B344" s="21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>
      <c r="A345" s="21"/>
      <c r="B345" s="21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>
      <c r="A346" s="21"/>
      <c r="B346" s="21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>
      <c r="A347" s="21"/>
      <c r="B347" s="21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>
      <c r="A348" s="21"/>
      <c r="B348" s="21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>
      <c r="A349" s="21"/>
      <c r="B349" s="21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>
      <c r="A350" s="21"/>
      <c r="B350" s="21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>
      <c r="A351" s="21"/>
      <c r="B351" s="21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>
      <c r="A352" s="21"/>
      <c r="B352" s="21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>
      <c r="A353" s="21"/>
      <c r="B353" s="21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>
      <c r="A354" s="21"/>
      <c r="B354" s="21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>
      <c r="A355" s="21"/>
      <c r="B355" s="21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>
      <c r="A356" s="21"/>
      <c r="B356" s="21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>
      <c r="A357" s="21"/>
      <c r="B357" s="21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>
      <c r="A358" s="21"/>
      <c r="B358" s="21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>
      <c r="A359" s="21"/>
      <c r="B359" s="21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>
      <c r="A360" s="21"/>
      <c r="B360" s="21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>
      <c r="A361" s="21"/>
      <c r="B361" s="21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>
      <c r="A362" s="21"/>
      <c r="B362" s="21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>
      <c r="A363" s="21"/>
      <c r="B363" s="21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>
      <c r="A364" s="21"/>
      <c r="B364" s="21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>
      <c r="A365" s="21"/>
      <c r="B365" s="21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>
      <c r="A366" s="21"/>
      <c r="B366" s="21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>
      <c r="A367" s="21"/>
      <c r="B367" s="21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>
      <c r="A368" s="21"/>
      <c r="B368" s="21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>
      <c r="A369" s="21"/>
      <c r="B369" s="21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>
      <c r="A370" s="21"/>
      <c r="B370" s="21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>
      <c r="A371" s="21"/>
      <c r="B371" s="21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>
      <c r="A372" s="21"/>
      <c r="B372" s="21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>
      <c r="A373" s="21"/>
      <c r="B373" s="21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>
      <c r="A374" s="21"/>
      <c r="B374" s="21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>
      <c r="A375" s="21"/>
      <c r="B375" s="21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>
      <c r="A376" s="21"/>
      <c r="B376" s="21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>
      <c r="A377" s="21"/>
      <c r="B377" s="21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>
      <c r="A378" s="21"/>
      <c r="B378" s="21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>
      <c r="A379" s="21"/>
      <c r="B379" s="21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>
      <c r="A380" s="21"/>
      <c r="B380" s="21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>
      <c r="A381" s="21"/>
      <c r="B381" s="21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>
      <c r="A382" s="21"/>
      <c r="B382" s="21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>
      <c r="A383" s="21"/>
      <c r="B383" s="21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>
      <c r="A384" s="21"/>
      <c r="B384" s="21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>
      <c r="A385" s="21"/>
      <c r="B385" s="21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>
      <c r="A386" s="21"/>
      <c r="B386" s="21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>
      <c r="A387" s="21"/>
      <c r="B387" s="21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>
      <c r="A388" s="21"/>
      <c r="B388" s="21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>
      <c r="A389" s="21"/>
      <c r="B389" s="21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>
      <c r="A390" s="21"/>
      <c r="B390" s="21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>
      <c r="A391" s="21"/>
      <c r="B391" s="21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>
      <c r="A392" s="21"/>
      <c r="B392" s="21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>
      <c r="A393" s="21"/>
      <c r="B393" s="21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>
      <c r="A394" s="21"/>
      <c r="B394" s="21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>
      <c r="A395" s="21"/>
      <c r="B395" s="21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>
      <c r="A396" s="21"/>
      <c r="B396" s="21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>
      <c r="A397" s="21"/>
      <c r="B397" s="21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>
      <c r="A398" s="21"/>
      <c r="B398" s="21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>
      <c r="A399" s="21"/>
      <c r="B399" s="21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>
      <c r="A400" s="21"/>
      <c r="B400" s="21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>
      <c r="A401" s="21"/>
      <c r="B401" s="21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>
      <c r="A402" s="21"/>
      <c r="B402" s="21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>
      <c r="A403" s="21"/>
      <c r="B403" s="21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>
      <c r="A404" s="21"/>
      <c r="B404" s="21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>
      <c r="A405" s="21"/>
      <c r="B405" s="21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>
      <c r="A406" s="21"/>
      <c r="B406" s="21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>
      <c r="A407" s="21"/>
      <c r="B407" s="21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>
      <c r="A408" s="21"/>
      <c r="B408" s="21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>
      <c r="A409" s="21"/>
      <c r="B409" s="21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>
      <c r="A410" s="21"/>
      <c r="B410" s="21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>
      <c r="A411" s="21"/>
      <c r="B411" s="21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>
      <c r="A412" s="21"/>
      <c r="B412" s="21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>
      <c r="A413" s="21"/>
      <c r="B413" s="21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>
      <c r="A414" s="21"/>
      <c r="B414" s="21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>
      <c r="A415" s="21"/>
      <c r="B415" s="21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>
      <c r="A416" s="21"/>
      <c r="B416" s="21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>
      <c r="A417" s="21"/>
      <c r="B417" s="21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>
      <c r="A418" s="21"/>
      <c r="B418" s="21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>
      <c r="A419" s="21"/>
      <c r="B419" s="21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>
      <c r="A420" s="21"/>
      <c r="B420" s="21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>
      <c r="A421" s="21"/>
      <c r="B421" s="21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>
      <c r="A422" s="21"/>
      <c r="B422" s="21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>
      <c r="A423" s="21"/>
      <c r="B423" s="21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>
      <c r="A424" s="21"/>
      <c r="B424" s="21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>
      <c r="A425" s="21"/>
      <c r="B425" s="21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>
      <c r="A426" s="21"/>
      <c r="B426" s="21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>
      <c r="A427" s="21"/>
      <c r="B427" s="21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>
      <c r="A428" s="21"/>
      <c r="B428" s="21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>
      <c r="A429" s="21"/>
      <c r="B429" s="21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>
      <c r="A430" s="21"/>
      <c r="B430" s="21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>
      <c r="A431" s="21"/>
      <c r="B431" s="21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>
      <c r="A432" s="21"/>
      <c r="B432" s="21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>
      <c r="A433" s="21"/>
      <c r="B433" s="21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>
      <c r="A434" s="21"/>
      <c r="B434" s="21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>
      <c r="A435" s="21"/>
      <c r="B435" s="21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>
      <c r="A436" s="21"/>
      <c r="B436" s="21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>
      <c r="A437" s="21"/>
      <c r="B437" s="21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>
      <c r="A438" s="21"/>
      <c r="B438" s="21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>
      <c r="A439" s="21"/>
      <c r="B439" s="21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>
      <c r="A440" s="21"/>
      <c r="B440" s="21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>
      <c r="A441" s="21"/>
      <c r="B441" s="21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>
      <c r="A442" s="21"/>
      <c r="B442" s="21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>
      <c r="A443" s="21"/>
      <c r="B443" s="21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>
      <c r="A444" s="21"/>
      <c r="B444" s="21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>
      <c r="A445" s="21"/>
      <c r="B445" s="21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>
      <c r="A446" s="21"/>
      <c r="B446" s="21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>
      <c r="A447" s="21"/>
      <c r="B447" s="21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>
      <c r="A448" s="21"/>
      <c r="B448" s="21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>
      <c r="A449" s="21"/>
      <c r="B449" s="21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>
      <c r="A450" s="21"/>
      <c r="B450" s="21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>
      <c r="A451" s="21"/>
      <c r="B451" s="21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>
      <c r="A452" s="21"/>
      <c r="B452" s="21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>
      <c r="A453" s="21"/>
      <c r="B453" s="21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>
      <c r="A454" s="21"/>
      <c r="B454" s="21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>
      <c r="A455" s="21"/>
      <c r="B455" s="21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>
      <c r="A456" s="21"/>
      <c r="B456" s="21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>
      <c r="A457" s="21"/>
      <c r="B457" s="21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>
      <c r="A458" s="21"/>
      <c r="B458" s="21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>
      <c r="A459" s="21"/>
      <c r="B459" s="21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>
      <c r="A460" s="21"/>
      <c r="B460" s="21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>
      <c r="A461" s="21"/>
      <c r="B461" s="21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>
      <c r="A462" s="21"/>
      <c r="B462" s="21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>
      <c r="A463" s="21"/>
      <c r="B463" s="21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>
      <c r="A464" s="21"/>
      <c r="B464" s="21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>
      <c r="A465" s="21"/>
      <c r="B465" s="21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>
      <c r="A466" s="21"/>
      <c r="B466" s="21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>
      <c r="A467" s="21"/>
      <c r="B467" s="21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>
      <c r="A468" s="21"/>
      <c r="B468" s="21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>
      <c r="A469" s="21"/>
      <c r="B469" s="21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>
      <c r="A470" s="21"/>
      <c r="B470" s="21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>
      <c r="A471" s="21"/>
      <c r="B471" s="21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>
      <c r="A472" s="21"/>
      <c r="B472" s="21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>
      <c r="A473" s="21"/>
      <c r="B473" s="21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>
      <c r="A474" s="21"/>
      <c r="B474" s="21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>
      <c r="A475" s="21"/>
      <c r="B475" s="21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>
      <c r="A476" s="21"/>
      <c r="B476" s="21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>
      <c r="A477" s="21"/>
      <c r="B477" s="21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>
      <c r="A478" s="21"/>
      <c r="B478" s="21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>
      <c r="A479" s="21"/>
      <c r="B479" s="21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>
      <c r="A480" s="21"/>
      <c r="B480" s="21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>
      <c r="A481" s="21"/>
      <c r="B481" s="2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>
      <c r="A482" s="21"/>
      <c r="B482" s="21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>
      <c r="A483" s="21"/>
      <c r="B483" s="21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>
      <c r="A484" s="21"/>
      <c r="B484" s="21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>
      <c r="A485" s="21"/>
      <c r="B485" s="21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>
      <c r="A486" s="21"/>
      <c r="B486" s="21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>
      <c r="A487" s="21"/>
      <c r="B487" s="21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>
      <c r="A488" s="21"/>
      <c r="B488" s="21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>
      <c r="A489" s="21"/>
      <c r="B489" s="21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>
      <c r="A490" s="21"/>
      <c r="B490" s="21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>
      <c r="A491" s="21"/>
      <c r="B491" s="21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>
      <c r="A492" s="21"/>
      <c r="B492" s="21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>
      <c r="A493" s="21"/>
      <c r="B493" s="21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>
      <c r="A494" s="21"/>
      <c r="B494" s="21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>
      <c r="A495" s="21"/>
      <c r="B495" s="21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>
      <c r="A496" s="21"/>
      <c r="B496" s="21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>
      <c r="A497" s="21"/>
      <c r="B497" s="21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>
      <c r="A498" s="21"/>
      <c r="B498" s="21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>
      <c r="A499" s="21"/>
      <c r="B499" s="21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>
      <c r="A500" s="21"/>
      <c r="B500" s="21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>
      <c r="A501" s="21"/>
      <c r="B501" s="21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>
      <c r="A502" s="21"/>
      <c r="B502" s="21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>
      <c r="A503" s="21"/>
      <c r="B503" s="21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>
      <c r="A504" s="21"/>
      <c r="B504" s="21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>
      <c r="A505" s="21"/>
      <c r="B505" s="21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>
      <c r="A506" s="21"/>
      <c r="B506" s="21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>
      <c r="A507" s="21"/>
      <c r="B507" s="21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>
      <c r="A508" s="21"/>
      <c r="B508" s="21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>
      <c r="A509" s="21"/>
      <c r="B509" s="21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>
      <c r="A510" s="21"/>
      <c r="B510" s="21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>
      <c r="A511" s="21"/>
      <c r="B511" s="2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>
      <c r="A512" s="21"/>
      <c r="B512" s="21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>
      <c r="A513" s="21"/>
      <c r="B513" s="21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>
      <c r="A514" s="21"/>
      <c r="B514" s="21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>
      <c r="A515" s="21"/>
      <c r="B515" s="21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>
      <c r="A516" s="21"/>
      <c r="B516" s="21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>
      <c r="A517" s="21"/>
      <c r="B517" s="21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>
      <c r="A518" s="21"/>
      <c r="B518" s="21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>
      <c r="A519" s="21"/>
      <c r="B519" s="21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>
      <c r="A520" s="21"/>
      <c r="B520" s="21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>
      <c r="A521" s="21"/>
      <c r="B521" s="21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>
      <c r="A522" s="21"/>
      <c r="B522" s="21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>
      <c r="A523" s="21"/>
      <c r="B523" s="21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>
      <c r="A524" s="21"/>
      <c r="B524" s="21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>
      <c r="A525" s="21"/>
      <c r="B525" s="21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>
      <c r="A526" s="21"/>
      <c r="B526" s="21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>
      <c r="A527" s="21"/>
      <c r="B527" s="21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>
      <c r="A528" s="21"/>
      <c r="B528" s="21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>
      <c r="A529" s="21"/>
      <c r="B529" s="21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>
      <c r="A530" s="21"/>
      <c r="B530" s="21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>
      <c r="A531" s="21"/>
      <c r="B531" s="21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>
      <c r="A532" s="21"/>
      <c r="B532" s="21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>
      <c r="A533" s="21"/>
      <c r="B533" s="21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>
      <c r="A534" s="21"/>
      <c r="B534" s="21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>
      <c r="A535" s="21"/>
      <c r="B535" s="21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>
      <c r="A536" s="21"/>
      <c r="B536" s="21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>
      <c r="A537" s="21"/>
      <c r="B537" s="21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>
      <c r="A538" s="21"/>
      <c r="B538" s="21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>
      <c r="A539" s="21"/>
      <c r="B539" s="21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>
      <c r="A540" s="21"/>
      <c r="B540" s="21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>
      <c r="A541" s="21"/>
      <c r="B541" s="21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>
      <c r="A542" s="21"/>
      <c r="B542" s="21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>
      <c r="A543" s="21"/>
      <c r="B543" s="21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>
      <c r="A544" s="21"/>
      <c r="B544" s="21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>
      <c r="A545" s="21"/>
      <c r="B545" s="21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>
      <c r="A546" s="21"/>
      <c r="B546" s="21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>
      <c r="A547" s="21"/>
      <c r="B547" s="21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>
      <c r="A548" s="21"/>
      <c r="B548" s="21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>
      <c r="A549" s="21"/>
      <c r="B549" s="21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>
      <c r="A550" s="21"/>
      <c r="B550" s="21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>
      <c r="A551" s="21"/>
      <c r="B551" s="21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>
      <c r="A552" s="21"/>
      <c r="B552" s="21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>
      <c r="A553" s="21"/>
      <c r="B553" s="21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>
      <c r="A554" s="21"/>
      <c r="B554" s="21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>
      <c r="A555" s="21"/>
      <c r="B555" s="21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>
      <c r="A556" s="21"/>
      <c r="B556" s="21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>
      <c r="A557" s="21"/>
      <c r="B557" s="21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>
      <c r="A558" s="21"/>
      <c r="B558" s="21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>
      <c r="A559" s="21"/>
      <c r="B559" s="21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>
      <c r="A560" s="21"/>
      <c r="B560" s="21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>
      <c r="A561" s="21"/>
      <c r="B561" s="21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>
      <c r="A562" s="21"/>
      <c r="B562" s="21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>
      <c r="A563" s="21"/>
      <c r="B563" s="21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>
      <c r="A564" s="21"/>
      <c r="B564" s="21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>
      <c r="A565" s="21"/>
      <c r="B565" s="21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>
      <c r="A566" s="21"/>
      <c r="B566" s="21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>
      <c r="A567" s="21"/>
      <c r="B567" s="21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>
      <c r="A568" s="21"/>
      <c r="B568" s="21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>
      <c r="A569" s="21"/>
      <c r="B569" s="21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>
      <c r="A570" s="21"/>
      <c r="B570" s="21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>
      <c r="A571" s="21"/>
      <c r="B571" s="21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>
      <c r="A572" s="21"/>
      <c r="B572" s="21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>
      <c r="A573" s="21"/>
      <c r="B573" s="21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>
      <c r="A574" s="21"/>
      <c r="B574" s="21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>
      <c r="A575" s="21"/>
      <c r="B575" s="21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>
      <c r="A576" s="21"/>
      <c r="B576" s="21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>
      <c r="A577" s="21"/>
      <c r="B577" s="21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>
      <c r="A578" s="21"/>
      <c r="B578" s="21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>
      <c r="A579" s="21"/>
      <c r="B579" s="21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>
      <c r="A580" s="21"/>
      <c r="B580" s="21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>
      <c r="A581" s="21"/>
      <c r="B581" s="21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>
      <c r="A582" s="21"/>
      <c r="B582" s="21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>
      <c r="A583" s="21"/>
      <c r="B583" s="21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>
      <c r="A584" s="21"/>
      <c r="B584" s="21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>
      <c r="A585" s="21"/>
      <c r="B585" s="21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>
      <c r="A586" s="21"/>
      <c r="B586" s="21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>
      <c r="A587" s="21"/>
      <c r="B587" s="21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>
      <c r="A588" s="21"/>
      <c r="B588" s="21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>
      <c r="A589" s="21"/>
      <c r="B589" s="21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>
      <c r="A590" s="21"/>
      <c r="B590" s="21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>
      <c r="A591" s="21"/>
      <c r="B591" s="21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>
      <c r="A592" s="21"/>
      <c r="B592" s="21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>
      <c r="A593" s="21"/>
      <c r="B593" s="21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>
      <c r="A594" s="21"/>
      <c r="B594" s="21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>
      <c r="A595" s="21"/>
      <c r="B595" s="21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>
      <c r="A596" s="21"/>
      <c r="B596" s="21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>
      <c r="A597" s="21"/>
      <c r="B597" s="21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>
      <c r="A598" s="21"/>
      <c r="B598" s="21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>
      <c r="A599" s="21"/>
      <c r="B599" s="21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>
      <c r="A600" s="21"/>
      <c r="B600" s="21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>
      <c r="A601" s="21"/>
      <c r="B601" s="21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>
      <c r="A602" s="21"/>
      <c r="B602" s="21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>
      <c r="A603" s="21"/>
      <c r="B603" s="21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>
      <c r="A604" s="21"/>
      <c r="B604" s="21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>
      <c r="A605" s="21"/>
      <c r="B605" s="21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>
      <c r="A606" s="21"/>
      <c r="B606" s="21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>
      <c r="A607" s="21"/>
      <c r="B607" s="21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>
      <c r="A608" s="21"/>
      <c r="B608" s="21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>
      <c r="A609" s="21"/>
      <c r="B609" s="21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>
      <c r="A610" s="21"/>
      <c r="B610" s="21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>
      <c r="A611" s="21"/>
      <c r="B611" s="21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>
      <c r="A612" s="21"/>
      <c r="B612" s="21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>
      <c r="A613" s="21"/>
      <c r="B613" s="21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>
      <c r="A614" s="21"/>
      <c r="B614" s="21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>
      <c r="A615" s="21"/>
      <c r="B615" s="21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>
      <c r="A616" s="21"/>
      <c r="B616" s="21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>
      <c r="A617" s="21"/>
      <c r="B617" s="21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>
      <c r="A618" s="21"/>
      <c r="B618" s="21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>
      <c r="A619" s="21"/>
      <c r="B619" s="21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>
      <c r="A620" s="21"/>
      <c r="B620" s="21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>
      <c r="A621" s="21"/>
      <c r="B621" s="21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>
      <c r="A622" s="21"/>
      <c r="B622" s="21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>
      <c r="A623" s="21"/>
      <c r="B623" s="21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>
      <c r="A624" s="21"/>
      <c r="B624" s="21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>
      <c r="A625" s="21"/>
      <c r="B625" s="21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>
      <c r="A626" s="21"/>
      <c r="B626" s="21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>
      <c r="A627" s="21"/>
      <c r="B627" s="21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>
      <c r="A628" s="21"/>
      <c r="B628" s="21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>
      <c r="A629" s="21"/>
      <c r="B629" s="21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>
      <c r="A630" s="21"/>
      <c r="B630" s="21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>
      <c r="A631" s="21"/>
      <c r="B631" s="21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>
      <c r="A632" s="21"/>
      <c r="B632" s="21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>
      <c r="A633" s="21"/>
      <c r="B633" s="21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>
      <c r="A634" s="21"/>
      <c r="B634" s="21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>
      <c r="A635" s="21"/>
      <c r="B635" s="21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>
      <c r="A636" s="21"/>
      <c r="B636" s="21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>
      <c r="A637" s="21"/>
      <c r="B637" s="21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>
      <c r="A638" s="21"/>
      <c r="B638" s="21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>
      <c r="A639" s="21"/>
      <c r="B639" s="21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>
      <c r="A640" s="21"/>
      <c r="B640" s="21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>
      <c r="A641" s="21"/>
      <c r="B641" s="21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>
      <c r="A642" s="21"/>
      <c r="B642" s="21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>
      <c r="A643" s="21"/>
      <c r="B643" s="21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>
      <c r="A644" s="21"/>
      <c r="B644" s="21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>
      <c r="A645" s="21"/>
      <c r="B645" s="21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>
      <c r="A646" s="21"/>
      <c r="B646" s="21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>
      <c r="A647" s="21"/>
      <c r="B647" s="21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>
      <c r="A648" s="21"/>
      <c r="B648" s="21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>
      <c r="A649" s="21"/>
      <c r="B649" s="21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>
      <c r="A650" s="21"/>
      <c r="B650" s="21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>
      <c r="A651" s="21"/>
      <c r="B651" s="21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>
      <c r="A652" s="21"/>
      <c r="B652" s="21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>
      <c r="A653" s="21"/>
      <c r="B653" s="21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>
      <c r="A654" s="21"/>
      <c r="B654" s="21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>
      <c r="A655" s="21"/>
      <c r="B655" s="21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>
      <c r="A656" s="21"/>
      <c r="B656" s="21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>
      <c r="A657" s="21"/>
      <c r="B657" s="21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>
      <c r="A658" s="21"/>
      <c r="B658" s="21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>
      <c r="A659" s="21"/>
      <c r="B659" s="21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>
      <c r="A660" s="21"/>
      <c r="B660" s="21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>
      <c r="A661" s="21"/>
      <c r="B661" s="21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>
      <c r="A662" s="21"/>
      <c r="B662" s="21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>
      <c r="A663" s="21"/>
      <c r="B663" s="21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>
      <c r="A664" s="21"/>
      <c r="B664" s="21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>
      <c r="A665" s="21"/>
      <c r="B665" s="21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>
      <c r="A666" s="21"/>
      <c r="B666" s="21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>
      <c r="A667" s="21"/>
      <c r="B667" s="21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>
      <c r="A668" s="21"/>
      <c r="B668" s="21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>
      <c r="A669" s="21"/>
      <c r="B669" s="21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>
      <c r="A670" s="21"/>
      <c r="B670" s="21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>
      <c r="A671" s="21"/>
      <c r="B671" s="21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>
      <c r="A672" s="21"/>
      <c r="B672" s="21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>
      <c r="A673" s="21"/>
      <c r="B673" s="21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>
      <c r="A674" s="21"/>
      <c r="B674" s="21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>
      <c r="A675" s="21"/>
      <c r="B675" s="21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>
      <c r="A676" s="21"/>
      <c r="B676" s="21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>
      <c r="A677" s="21"/>
      <c r="B677" s="21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>
      <c r="A678" s="21"/>
      <c r="B678" s="21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>
      <c r="A679" s="21"/>
      <c r="B679" s="21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>
      <c r="A680" s="21"/>
      <c r="B680" s="21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>
      <c r="A681" s="21"/>
      <c r="B681" s="21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>
      <c r="A682" s="21"/>
      <c r="B682" s="21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>
      <c r="A683" s="21"/>
      <c r="B683" s="21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>
      <c r="A684" s="21"/>
      <c r="B684" s="21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>
      <c r="A685" s="21"/>
      <c r="B685" s="21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>
      <c r="A686" s="21"/>
      <c r="B686" s="21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>
      <c r="A687" s="21"/>
      <c r="B687" s="21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>
      <c r="A688" s="21"/>
      <c r="B688" s="21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>
      <c r="A689" s="21"/>
      <c r="B689" s="21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>
      <c r="A690" s="21"/>
      <c r="B690" s="21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>
      <c r="A691" s="21"/>
      <c r="B691" s="21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>
      <c r="A692" s="21"/>
      <c r="B692" s="21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>
      <c r="A693" s="21"/>
      <c r="B693" s="21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>
      <c r="A694" s="21"/>
      <c r="B694" s="21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>
      <c r="A695" s="21"/>
      <c r="B695" s="21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>
      <c r="A696" s="21"/>
      <c r="B696" s="21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>
      <c r="A697" s="21"/>
      <c r="B697" s="21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>
      <c r="A698" s="21"/>
      <c r="B698" s="21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>
      <c r="A699" s="21"/>
      <c r="B699" s="21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>
      <c r="A700" s="21"/>
      <c r="B700" s="21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>
      <c r="A701" s="21"/>
      <c r="B701" s="21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>
      <c r="A702" s="21"/>
      <c r="B702" s="21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>
      <c r="A703" s="21"/>
      <c r="B703" s="21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>
      <c r="A704" s="21"/>
      <c r="B704" s="21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>
      <c r="A705" s="21"/>
      <c r="B705" s="21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>
      <c r="A706" s="21"/>
      <c r="B706" s="21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>
      <c r="A707" s="21"/>
      <c r="B707" s="21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>
      <c r="A708" s="21"/>
      <c r="B708" s="21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>
      <c r="A709" s="21"/>
      <c r="B709" s="21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>
      <c r="A710" s="21"/>
      <c r="B710" s="21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>
      <c r="A711" s="21"/>
      <c r="B711" s="21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>
      <c r="A712" s="21"/>
      <c r="B712" s="21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>
      <c r="A713" s="21"/>
      <c r="B713" s="21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>
      <c r="A714" s="21"/>
      <c r="B714" s="21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>
      <c r="A715" s="21"/>
      <c r="B715" s="21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>
      <c r="A716" s="21"/>
      <c r="B716" s="21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>
      <c r="A717" s="21"/>
      <c r="B717" s="21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>
      <c r="A718" s="21"/>
      <c r="B718" s="21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>
      <c r="A719" s="21"/>
      <c r="B719" s="21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>
      <c r="A720" s="21"/>
      <c r="B720" s="21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>
      <c r="A721" s="21"/>
      <c r="B721" s="21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>
      <c r="A722" s="21"/>
      <c r="B722" s="21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>
      <c r="A723" s="21"/>
      <c r="B723" s="21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>
      <c r="A724" s="21"/>
      <c r="B724" s="21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>
      <c r="A725" s="21"/>
      <c r="B725" s="21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>
      <c r="A726" s="21"/>
      <c r="B726" s="21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>
      <c r="A727" s="21"/>
      <c r="B727" s="21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>
      <c r="A728" s="21"/>
      <c r="B728" s="21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>
      <c r="A729" s="21"/>
      <c r="B729" s="21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>
      <c r="A730" s="21"/>
      <c r="B730" s="21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>
      <c r="A731" s="21"/>
      <c r="B731" s="21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>
      <c r="A732" s="21"/>
      <c r="B732" s="21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>
      <c r="A733" s="21"/>
      <c r="B733" s="21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>
      <c r="A734" s="21"/>
      <c r="B734" s="21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>
      <c r="A735" s="21"/>
      <c r="B735" s="21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>
      <c r="A736" s="21"/>
      <c r="B736" s="21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>
      <c r="A737" s="21"/>
      <c r="B737" s="21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>
      <c r="A738" s="21"/>
      <c r="B738" s="21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>
      <c r="A739" s="21"/>
      <c r="B739" s="21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>
      <c r="A740" s="21"/>
      <c r="B740" s="21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>
      <c r="A741" s="21"/>
      <c r="B741" s="21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>
      <c r="A742" s="21"/>
      <c r="B742" s="21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>
      <c r="A743" s="21"/>
      <c r="B743" s="21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>
      <c r="A744" s="21"/>
      <c r="B744" s="21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>
      <c r="A745" s="21"/>
      <c r="B745" s="21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>
      <c r="A746" s="21"/>
      <c r="B746" s="21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>
      <c r="A747" s="21"/>
      <c r="B747" s="21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>
      <c r="A748" s="21"/>
      <c r="B748" s="21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>
      <c r="A749" s="21"/>
      <c r="B749" s="21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>
      <c r="A750" s="21"/>
      <c r="B750" s="21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>
      <c r="A751" s="21"/>
      <c r="B751" s="21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>
      <c r="A752" s="21"/>
      <c r="B752" s="21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>
      <c r="A753" s="21"/>
      <c r="B753" s="21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>
      <c r="A754" s="21"/>
      <c r="B754" s="21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>
      <c r="A755" s="21"/>
      <c r="B755" s="21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>
      <c r="A756" s="21"/>
      <c r="B756" s="21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>
      <c r="A757" s="21"/>
      <c r="B757" s="21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>
      <c r="A758" s="21"/>
      <c r="B758" s="21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>
      <c r="A759" s="21"/>
      <c r="B759" s="21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>
      <c r="A760" s="21"/>
      <c r="B760" s="21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>
      <c r="A761" s="21"/>
      <c r="B761" s="21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>
      <c r="A762" s="21"/>
      <c r="B762" s="21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>
      <c r="A763" s="21"/>
      <c r="B763" s="21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>
      <c r="A764" s="21"/>
      <c r="B764" s="21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>
      <c r="A765" s="21"/>
      <c r="B765" s="21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>
      <c r="A766" s="21"/>
      <c r="B766" s="21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>
      <c r="A767" s="21"/>
      <c r="B767" s="21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>
      <c r="A768" s="21"/>
      <c r="B768" s="21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>
      <c r="A769" s="21"/>
      <c r="B769" s="21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>
      <c r="A770" s="21"/>
      <c r="B770" s="21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>
      <c r="A771" s="21"/>
      <c r="B771" s="21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>
      <c r="A772" s="21"/>
      <c r="B772" s="21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>
      <c r="A773" s="21"/>
      <c r="B773" s="21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>
      <c r="A774" s="21"/>
      <c r="B774" s="21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>
      <c r="A775" s="21"/>
      <c r="B775" s="21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>
      <c r="A776" s="21"/>
      <c r="B776" s="21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>
      <c r="A777" s="21"/>
      <c r="B777" s="21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>
      <c r="A778" s="21"/>
      <c r="B778" s="21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>
      <c r="A779" s="21"/>
      <c r="B779" s="21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>
      <c r="A780" s="21"/>
      <c r="B780" s="21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>
      <c r="A781" s="21"/>
      <c r="B781" s="21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>
      <c r="A782" s="21"/>
      <c r="B782" s="21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>
      <c r="A783" s="21"/>
      <c r="B783" s="21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>
      <c r="A784" s="21"/>
      <c r="B784" s="21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>
      <c r="A785" s="21"/>
      <c r="B785" s="21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>
      <c r="A786" s="21"/>
      <c r="B786" s="21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>
      <c r="A787" s="21"/>
      <c r="B787" s="21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>
      <c r="A788" s="21"/>
      <c r="B788" s="21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>
      <c r="A789" s="21"/>
      <c r="B789" s="21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>
      <c r="A790" s="21"/>
      <c r="B790" s="21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>
      <c r="A791" s="21"/>
      <c r="B791" s="21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>
      <c r="A792" s="21"/>
      <c r="B792" s="21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>
      <c r="A793" s="21"/>
      <c r="B793" s="21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>
      <c r="A794" s="21"/>
      <c r="B794" s="21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>
      <c r="A795" s="21"/>
      <c r="B795" s="21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>
      <c r="A796" s="21"/>
      <c r="B796" s="21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>
      <c r="A797" s="21"/>
      <c r="B797" s="21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>
      <c r="A798" s="21"/>
      <c r="B798" s="21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>
      <c r="A799" s="21"/>
      <c r="B799" s="21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>
      <c r="A800" s="21"/>
      <c r="B800" s="21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>
      <c r="A801" s="21"/>
      <c r="B801" s="21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>
      <c r="A802" s="21"/>
      <c r="B802" s="21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>
      <c r="A803" s="21"/>
      <c r="B803" s="21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>
      <c r="A804" s="21"/>
      <c r="B804" s="21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>
      <c r="A805" s="21"/>
      <c r="B805" s="21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>
      <c r="A806" s="21"/>
      <c r="B806" s="21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>
      <c r="A807" s="21"/>
      <c r="B807" s="21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>
      <c r="A808" s="21"/>
      <c r="B808" s="21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>
      <c r="A809" s="21"/>
      <c r="B809" s="21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>
      <c r="A810" s="21"/>
      <c r="B810" s="21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>
      <c r="A811" s="21"/>
      <c r="B811" s="21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>
      <c r="A812" s="21"/>
      <c r="B812" s="21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>
      <c r="A813" s="21"/>
      <c r="B813" s="21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>
      <c r="A814" s="21"/>
      <c r="B814" s="21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>
      <c r="A815" s="21"/>
      <c r="B815" s="21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>
      <c r="A816" s="21"/>
      <c r="B816" s="21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>
      <c r="A817" s="21"/>
      <c r="B817" s="21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>
      <c r="A818" s="21"/>
      <c r="B818" s="21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>
      <c r="A819" s="21"/>
      <c r="B819" s="21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>
      <c r="A820" s="21"/>
      <c r="B820" s="21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>
      <c r="A821" s="21"/>
      <c r="B821" s="21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>
      <c r="A822" s="21"/>
      <c r="B822" s="21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>
      <c r="A823" s="21"/>
      <c r="B823" s="21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>
      <c r="A824" s="21"/>
      <c r="B824" s="21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>
      <c r="A825" s="21"/>
      <c r="B825" s="21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>
      <c r="A826" s="21"/>
      <c r="B826" s="21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>
      <c r="A827" s="21"/>
      <c r="B827" s="21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>
      <c r="A828" s="21"/>
      <c r="B828" s="21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>
      <c r="A829" s="21"/>
      <c r="B829" s="21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>
      <c r="A830" s="21"/>
      <c r="B830" s="21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>
      <c r="A831" s="21"/>
      <c r="B831" s="21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>
      <c r="A832" s="21"/>
      <c r="B832" s="21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>
      <c r="A833" s="21"/>
      <c r="B833" s="21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>
      <c r="A834" s="21"/>
      <c r="B834" s="21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>
      <c r="A835" s="21"/>
      <c r="B835" s="21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>
      <c r="A836" s="21"/>
      <c r="B836" s="21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>
      <c r="A837" s="21"/>
      <c r="B837" s="21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>
      <c r="A838" s="21"/>
      <c r="B838" s="21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>
      <c r="A839" s="21"/>
      <c r="B839" s="21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>
      <c r="A840" s="21"/>
      <c r="B840" s="21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>
      <c r="A841" s="21"/>
      <c r="B841" s="21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>
      <c r="A842" s="21"/>
      <c r="B842" s="21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>
      <c r="A843" s="21"/>
      <c r="B843" s="21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>
      <c r="A844" s="21"/>
      <c r="B844" s="21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>
      <c r="A845" s="21"/>
      <c r="B845" s="21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>
      <c r="A846" s="21"/>
      <c r="B846" s="21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>
      <c r="A847" s="21"/>
      <c r="B847" s="21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>
      <c r="A848" s="21"/>
      <c r="B848" s="21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>
      <c r="A849" s="21"/>
      <c r="B849" s="21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>
      <c r="A850" s="21"/>
      <c r="B850" s="21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>
      <c r="A851" s="21"/>
      <c r="B851" s="21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>
      <c r="A852" s="21"/>
      <c r="B852" s="21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>
      <c r="A853" s="21"/>
      <c r="B853" s="21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>
      <c r="A854" s="21"/>
      <c r="B854" s="21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>
      <c r="A855" s="21"/>
      <c r="B855" s="21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>
      <c r="A856" s="21"/>
      <c r="B856" s="21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>
      <c r="A857" s="21"/>
      <c r="B857" s="21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>
      <c r="A858" s="21"/>
      <c r="B858" s="21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>
      <c r="A859" s="21"/>
      <c r="B859" s="21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>
      <c r="A860" s="21"/>
      <c r="B860" s="21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>
      <c r="A861" s="21"/>
      <c r="B861" s="21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>
      <c r="A862" s="21"/>
      <c r="B862" s="21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>
      <c r="A863" s="21"/>
      <c r="B863" s="21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>
      <c r="A864" s="21"/>
      <c r="B864" s="21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>
      <c r="A865" s="21"/>
      <c r="B865" s="21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>
      <c r="A866" s="21"/>
      <c r="B866" s="21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>
      <c r="A867" s="21"/>
      <c r="B867" s="21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>
      <c r="A868" s="21"/>
      <c r="B868" s="21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>
      <c r="A869" s="21"/>
      <c r="B869" s="21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>
      <c r="A870" s="21"/>
      <c r="B870" s="21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>
      <c r="A871" s="21"/>
      <c r="B871" s="21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>
      <c r="A872" s="21"/>
      <c r="B872" s="21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>
      <c r="A873" s="21"/>
      <c r="B873" s="21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>
      <c r="A874" s="21"/>
      <c r="B874" s="21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>
      <c r="A875" s="21"/>
      <c r="B875" s="21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>
      <c r="A876" s="21"/>
      <c r="B876" s="21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>
      <c r="A877" s="21"/>
      <c r="B877" s="21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>
      <c r="A878" s="21"/>
      <c r="B878" s="21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>
      <c r="A879" s="21"/>
      <c r="B879" s="21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>
      <c r="A880" s="21"/>
      <c r="B880" s="21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>
      <c r="A881" s="21"/>
      <c r="B881" s="21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>
      <c r="A882" s="21"/>
      <c r="B882" s="21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>
      <c r="A883" s="21"/>
      <c r="B883" s="21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>
      <c r="A884" s="21"/>
      <c r="B884" s="21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>
      <c r="A885" s="21"/>
      <c r="B885" s="21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>
      <c r="A886" s="21"/>
      <c r="B886" s="21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>
      <c r="A887" s="21"/>
      <c r="B887" s="21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>
      <c r="A888" s="21"/>
      <c r="B888" s="21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>
      <c r="A889" s="21"/>
      <c r="B889" s="21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>
      <c r="A890" s="21"/>
      <c r="B890" s="21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>
      <c r="A891" s="21"/>
      <c r="B891" s="21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>
      <c r="A892" s="21"/>
      <c r="B892" s="21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>
      <c r="A893" s="21"/>
      <c r="B893" s="21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>
      <c r="A894" s="21"/>
      <c r="B894" s="21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>
      <c r="A895" s="21"/>
      <c r="B895" s="21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>
      <c r="A896" s="21"/>
      <c r="B896" s="21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>
      <c r="A897" s="21"/>
      <c r="B897" s="21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>
      <c r="A898" s="21"/>
      <c r="B898" s="21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>
      <c r="A899" s="21"/>
      <c r="B899" s="21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>
      <c r="A900" s="21"/>
      <c r="B900" s="21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>
      <c r="A901" s="21"/>
      <c r="B901" s="21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>
      <c r="A902" s="21"/>
      <c r="B902" s="21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>
      <c r="A903" s="21"/>
      <c r="B903" s="21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>
      <c r="A904" s="21"/>
      <c r="B904" s="21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>
      <c r="A905" s="21"/>
      <c r="B905" s="21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>
      <c r="A906" s="21"/>
      <c r="B906" s="21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>
      <c r="A907" s="21"/>
      <c r="B907" s="21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>
      <c r="A908" s="21"/>
      <c r="B908" s="21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>
      <c r="A909" s="21"/>
      <c r="B909" s="21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>
      <c r="A910" s="21"/>
      <c r="B910" s="21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>
      <c r="A911" s="21"/>
      <c r="B911" s="21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>
      <c r="A912" s="21"/>
      <c r="B912" s="21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>
      <c r="A913" s="21"/>
      <c r="B913" s="21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>
      <c r="A914" s="21"/>
      <c r="B914" s="21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>
      <c r="A915" s="21"/>
      <c r="B915" s="21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>
      <c r="A916" s="21"/>
      <c r="B916" s="21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>
      <c r="A917" s="21"/>
      <c r="B917" s="21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>
      <c r="A918" s="21"/>
      <c r="B918" s="21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>
      <c r="A919" s="21"/>
      <c r="B919" s="21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>
      <c r="A920" s="21"/>
      <c r="B920" s="21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>
      <c r="A921" s="21"/>
      <c r="B921" s="21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>
      <c r="A922" s="21"/>
      <c r="B922" s="21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>
      <c r="A923" s="21"/>
      <c r="B923" s="21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>
      <c r="A924" s="21"/>
      <c r="B924" s="21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>
      <c r="A925" s="21"/>
      <c r="B925" s="21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>
      <c r="A926" s="21"/>
      <c r="B926" s="21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>
      <c r="A927" s="21"/>
      <c r="B927" s="21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>
      <c r="A928" s="21"/>
      <c r="B928" s="21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>
      <c r="A929" s="21"/>
      <c r="B929" s="21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>
      <c r="A930" s="21"/>
      <c r="B930" s="21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>
      <c r="A931" s="21"/>
      <c r="B931" s="21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>
      <c r="A932" s="21"/>
      <c r="B932" s="21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>
      <c r="A933" s="21"/>
      <c r="B933" s="21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>
      <c r="A934" s="21"/>
      <c r="B934" s="21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>
      <c r="A935" s="21"/>
      <c r="B935" s="21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>
      <c r="A936" s="21"/>
      <c r="B936" s="21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>
      <c r="A937" s="21"/>
      <c r="B937" s="21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>
      <c r="A938" s="21"/>
      <c r="B938" s="21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>
      <c r="A939" s="21"/>
      <c r="B939" s="21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>
      <c r="A940" s="21"/>
      <c r="B940" s="21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>
      <c r="A941" s="21"/>
      <c r="B941" s="21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>
      <c r="A942" s="21"/>
      <c r="B942" s="21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>
      <c r="A943" s="21"/>
      <c r="B943" s="21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>
      <c r="A944" s="21"/>
      <c r="B944" s="21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>
      <c r="A945" s="21"/>
      <c r="B945" s="21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>
      <c r="A946" s="21"/>
      <c r="B946" s="21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>
      <c r="A947" s="21"/>
      <c r="B947" s="21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>
      <c r="A948" s="21"/>
      <c r="B948" s="21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>
      <c r="A949" s="21"/>
      <c r="B949" s="21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>
      <c r="A950" s="21"/>
      <c r="B950" s="21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>
      <c r="A951" s="21"/>
      <c r="B951" s="21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>
      <c r="A952" s="21"/>
      <c r="B952" s="21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>
      <c r="A953" s="21"/>
      <c r="B953" s="21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>
      <c r="A954" s="21"/>
      <c r="B954" s="21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>
      <c r="A955" s="21"/>
      <c r="B955" s="21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>
      <c r="A956" s="21"/>
      <c r="B956" s="21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>
      <c r="A957" s="21"/>
      <c r="B957" s="21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>
      <c r="A958" s="21"/>
      <c r="B958" s="21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>
      <c r="A959" s="21"/>
      <c r="B959" s="21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>
      <c r="A960" s="21"/>
      <c r="B960" s="21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>
      <c r="A961" s="21"/>
      <c r="B961" s="21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>
      <c r="A962" s="21"/>
      <c r="B962" s="21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>
      <c r="A963" s="21"/>
      <c r="B963" s="21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>
      <c r="A964" s="21"/>
      <c r="B964" s="21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>
      <c r="A965" s="21"/>
      <c r="B965" s="21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>
      <c r="A966" s="21"/>
      <c r="B966" s="21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>
      <c r="A967" s="21"/>
      <c r="B967" s="21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>
      <c r="A968" s="21"/>
      <c r="B968" s="21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>
      <c r="A969" s="21"/>
      <c r="B969" s="21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>
      <c r="A970" s="21"/>
      <c r="B970" s="21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>
      <c r="A971" s="21"/>
      <c r="B971" s="21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>
      <c r="A972" s="21"/>
      <c r="B972" s="21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>
      <c r="A973" s="21"/>
      <c r="B973" s="21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>
      <c r="A974" s="21"/>
      <c r="B974" s="21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>
      <c r="A975" s="21"/>
      <c r="B975" s="21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</sheetData>
  <autoFilter ref="$A$3:$AC$19"/>
  <mergeCells count="2">
    <mergeCell ref="A2:L2"/>
    <mergeCell ref="O3:R3"/>
  </mergeCells>
  <hyperlinks>
    <hyperlink display="*8lag 1pulje 2:20t 4baner 5kamper" location="'8lag 1pulje 220t 4baner 5kamper'!A1" ref="J4"/>
    <hyperlink display="8lag 1pulje 2:45t 4baner 6kamper" location="'8lag 1pulje 245t 4baner 6kamper'!A1" ref="J5"/>
    <hyperlink display="*9lag 1pulje 2:30t 4baner 5kamper" location="'9lag 1pulje 230t 4baner 5kamper'!A1" ref="J6"/>
    <hyperlink display="9lag 1pulje 3:15t 4baner 6kamper" location="'9lag 1pulje 315t 4baner 6kamper'!A1" ref="J7"/>
    <hyperlink display="*7lag 1pulje 2:15t 3baner 5kamper" location="'7lag 1pulje 215t 3baner 5kamper'!A1" ref="J8"/>
    <hyperlink display="7lag 1pulje 2:50 3baner 6kamper" location="'7lag 1pulje 250 3baner 6kamper'!A1" ref="J9"/>
    <hyperlink display="*8lag 1pulje 2:35t 3baner 5kamper" location="'8lag 1pulje 235t 3baner 5kamper'!A1" ref="J10"/>
    <hyperlink display="8lag 1pulje 2:55t 3baner 6kamper" location="'8lag 1pulje 255t 3baner 6kamper'!A1" ref="J11"/>
    <hyperlink display="*9lag 1pulje 3:10t 3baner 5kamper" location="'9lag 1pulje 310t 3baner 5kamper'!A1" ref="J12"/>
    <hyperlink display="9lag 1pulje 3:10t 3baner 5(6)kamper" location="'9lag 1pulje 310t 3baner 5(6)kam'!A1" ref="J13"/>
    <hyperlink display="*5lag 1pulje 2:05 2baner 4kamper" location="'5lag 1pulje 205 2baner 5kamper'!A1" ref="J14"/>
    <hyperlink display="*6lag 1pulje 2:50 2baner 5kamper" location="'6lag 1pulje 250 2baner 5kamper'!A1" ref="J15"/>
    <hyperlink display="*7lag 1pulje 3:40 2baner 5kamper" location="'7lag 1pulje 340 2baner 5kamper'!A1" ref="J16"/>
    <hyperlink display="*8lag 1pulje 3:30t 2baner 5kamper" location="'8lag 1pulje 330t 2baner 5kamper'!A1" ref="J17"/>
  </hyperlin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211" t="s">
        <v>60</v>
      </c>
      <c r="B1" s="212"/>
      <c r="C1" s="213"/>
      <c r="D1" s="213"/>
      <c r="E1" s="212"/>
      <c r="F1" s="212"/>
      <c r="G1" s="212"/>
      <c r="H1" s="212"/>
      <c r="I1" s="126"/>
      <c r="J1" s="126"/>
      <c r="K1" s="214" t="s">
        <v>61</v>
      </c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>
      <c r="A2" s="215" t="s">
        <v>62</v>
      </c>
      <c r="B2" s="36"/>
      <c r="C2" s="216" t="s">
        <v>63</v>
      </c>
      <c r="D2" s="217"/>
      <c r="E2" s="218" t="s">
        <v>64</v>
      </c>
      <c r="F2" s="36"/>
      <c r="G2" s="218" t="s">
        <v>65</v>
      </c>
      <c r="H2" s="3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>
      <c r="A3" s="219"/>
      <c r="B3" s="219"/>
      <c r="C3" s="219"/>
      <c r="D3" s="219"/>
      <c r="E3" s="219"/>
      <c r="F3" s="219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>
      <c r="A4" s="220" t="s">
        <v>66</v>
      </c>
      <c r="B4" s="42"/>
      <c r="C4" s="221" t="s">
        <v>67</v>
      </c>
      <c r="D4" s="221" t="s">
        <v>68</v>
      </c>
      <c r="E4" s="221" t="s">
        <v>122</v>
      </c>
      <c r="F4" s="221" t="s">
        <v>70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</row>
    <row r="5">
      <c r="A5" s="220" t="s">
        <v>71</v>
      </c>
      <c r="B5" s="42"/>
      <c r="C5" s="222">
        <f>C8-C12</f>
        <v>0.6319444444</v>
      </c>
      <c r="D5" s="222">
        <f>C9</f>
        <v>0.7534722222</v>
      </c>
      <c r="E5" s="223">
        <f>D5-C5</f>
        <v>0.1215277778</v>
      </c>
      <c r="F5" s="224">
        <f>E5+C13</f>
        <v>0.1319444444</v>
      </c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>
      <c r="A6" s="126"/>
      <c r="B6" s="126"/>
      <c r="C6" s="126"/>
      <c r="D6" s="2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>
      <c r="A7" s="50" t="s">
        <v>72</v>
      </c>
      <c r="B7" s="36"/>
      <c r="C7" s="226" t="s">
        <v>73</v>
      </c>
      <c r="D7" s="225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</row>
    <row r="8">
      <c r="A8" s="227" t="s">
        <v>74</v>
      </c>
      <c r="B8" s="42"/>
      <c r="C8" s="246">
        <v>0.6354166666666666</v>
      </c>
      <c r="D8" s="225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</row>
    <row r="9">
      <c r="A9" s="227" t="s">
        <v>75</v>
      </c>
      <c r="B9" s="42"/>
      <c r="C9" s="57">
        <f>B40</f>
        <v>0.7534722222</v>
      </c>
      <c r="D9" s="225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>
      <c r="A10" s="56" t="s">
        <v>76</v>
      </c>
      <c r="B10" s="42"/>
      <c r="C10" s="57">
        <v>0.010416666666666666</v>
      </c>
      <c r="D10" s="225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>
      <c r="A11" s="227" t="s">
        <v>77</v>
      </c>
      <c r="B11" s="42"/>
      <c r="C11" s="57">
        <v>0.0</v>
      </c>
      <c r="D11" s="225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</row>
    <row r="12">
      <c r="A12" s="227" t="s">
        <v>78</v>
      </c>
      <c r="B12" s="42"/>
      <c r="C12" s="59">
        <v>0.003472222222222222</v>
      </c>
      <c r="D12" s="225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</row>
    <row r="13">
      <c r="A13" s="56" t="s">
        <v>79</v>
      </c>
      <c r="B13" s="42"/>
      <c r="C13" s="57">
        <v>0.010416666666666666</v>
      </c>
      <c r="D13" s="225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</row>
    <row r="14">
      <c r="A14" s="126"/>
      <c r="B14" s="126"/>
      <c r="C14" s="126"/>
      <c r="D14" s="225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</row>
    <row r="15">
      <c r="A15" s="229" t="s">
        <v>73</v>
      </c>
      <c r="B15" s="42"/>
      <c r="C15" s="42"/>
      <c r="D15" s="225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</row>
    <row r="16">
      <c r="A16" s="230" t="s">
        <v>80</v>
      </c>
      <c r="B16" s="230" t="s">
        <v>81</v>
      </c>
      <c r="C16" s="230" t="s">
        <v>82</v>
      </c>
      <c r="D16" s="225"/>
      <c r="E16" s="247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</row>
    <row r="17">
      <c r="A17" s="231" t="s">
        <v>83</v>
      </c>
      <c r="B17" s="232"/>
      <c r="C17" s="232"/>
      <c r="D17" s="225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</row>
    <row r="18">
      <c r="A18" s="231" t="s">
        <v>84</v>
      </c>
      <c r="B18" s="232"/>
      <c r="C18" s="232"/>
      <c r="D18" s="225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</row>
    <row r="19">
      <c r="A19" s="231" t="s">
        <v>85</v>
      </c>
      <c r="B19" s="232"/>
      <c r="C19" s="232"/>
      <c r="D19" s="225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</row>
    <row r="20">
      <c r="A20" s="231" t="s">
        <v>86</v>
      </c>
      <c r="B20" s="232"/>
      <c r="C20" s="232"/>
      <c r="D20" s="225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</row>
    <row r="21">
      <c r="A21" s="231" t="s">
        <v>87</v>
      </c>
      <c r="B21" s="232"/>
      <c r="C21" s="232"/>
      <c r="D21" s="225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</row>
    <row r="22">
      <c r="A22" s="231" t="s">
        <v>88</v>
      </c>
      <c r="B22" s="232"/>
      <c r="C22" s="232"/>
      <c r="D22" s="225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</row>
    <row r="23">
      <c r="A23" s="231" t="s">
        <v>89</v>
      </c>
      <c r="B23" s="232"/>
      <c r="C23" s="232"/>
      <c r="D23" s="225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</row>
    <row r="24">
      <c r="A24" s="231" t="s">
        <v>90</v>
      </c>
      <c r="B24" s="232"/>
      <c r="C24" s="232"/>
      <c r="D24" s="225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</row>
    <row r="2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</row>
    <row r="26">
      <c r="A26" s="233" t="s">
        <v>91</v>
      </c>
      <c r="B26" s="234">
        <f>SUM(B17:B25)</f>
        <v>0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</row>
    <row r="27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</row>
    <row r="28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</row>
    <row r="29">
      <c r="A29" s="191" t="s">
        <v>92</v>
      </c>
      <c r="B29" s="42"/>
      <c r="C29" s="42"/>
      <c r="D29" s="42"/>
      <c r="E29" s="42"/>
      <c r="F29" s="42"/>
      <c r="G29" s="42"/>
      <c r="H29" s="36"/>
      <c r="I29" s="126"/>
      <c r="J29" s="238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</row>
    <row r="30">
      <c r="A30" s="192" t="s">
        <v>93</v>
      </c>
      <c r="B30" s="105"/>
      <c r="C30" s="193" t="s">
        <v>94</v>
      </c>
      <c r="D30" s="105"/>
      <c r="E30" s="193" t="s">
        <v>95</v>
      </c>
      <c r="F30" s="105"/>
      <c r="G30" s="193" t="s">
        <v>96</v>
      </c>
      <c r="H30" s="105"/>
      <c r="I30" s="248" t="s">
        <v>125</v>
      </c>
      <c r="J30" s="140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</row>
    <row r="31">
      <c r="A31" s="195" t="s">
        <v>98</v>
      </c>
      <c r="B31" s="196" t="s">
        <v>99</v>
      </c>
      <c r="C31" s="197" t="s">
        <v>100</v>
      </c>
      <c r="D31" s="197" t="s">
        <v>100</v>
      </c>
      <c r="E31" s="197" t="s">
        <v>100</v>
      </c>
      <c r="F31" s="197" t="s">
        <v>100</v>
      </c>
      <c r="G31" s="197" t="s">
        <v>100</v>
      </c>
      <c r="H31" s="197" t="s">
        <v>100</v>
      </c>
      <c r="I31" s="249" t="s">
        <v>110</v>
      </c>
      <c r="J31" s="105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</row>
    <row r="32">
      <c r="A32" s="199">
        <f>$C$8</f>
        <v>0.6354166667</v>
      </c>
      <c r="B32" s="200">
        <f t="shared" ref="B32:B35" si="1">A32+$C$10</f>
        <v>0.6458333333</v>
      </c>
      <c r="C32" s="73" t="str">
        <f>$A$20</f>
        <v>lag 4</v>
      </c>
      <c r="D32" s="73" t="str">
        <f>$A$21</f>
        <v>lag 5</v>
      </c>
      <c r="E32" s="73" t="str">
        <f>$A$17</f>
        <v>lag 1</v>
      </c>
      <c r="F32" s="73" t="str">
        <f t="shared" ref="F32:F33" si="2">$A$23</f>
        <v>lag 7</v>
      </c>
      <c r="G32" s="73" t="str">
        <f>$A$18</f>
        <v>lag 2</v>
      </c>
      <c r="H32" s="73" t="str">
        <f t="shared" ref="H32:H34" si="3">$A$22</f>
        <v>lag 6</v>
      </c>
      <c r="I32" s="73" t="str">
        <f>$A$19</f>
        <v>lag 3</v>
      </c>
      <c r="J32" s="73" t="str">
        <f>$A$24</f>
        <v>lag 8</v>
      </c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</row>
    <row r="33">
      <c r="A33" s="199">
        <f t="shared" ref="A33:A35" si="4">B32+$C$12</f>
        <v>0.6493055556</v>
      </c>
      <c r="B33" s="200">
        <f t="shared" si="1"/>
        <v>0.6597222222</v>
      </c>
      <c r="C33" s="73" t="str">
        <f>$A$17</f>
        <v>lag 1</v>
      </c>
      <c r="D33" s="73" t="str">
        <f>$A$24</f>
        <v>lag 8</v>
      </c>
      <c r="E33" s="73" t="str">
        <f>$A$18</f>
        <v>lag 2</v>
      </c>
      <c r="F33" s="73" t="str">
        <f t="shared" si="2"/>
        <v>lag 7</v>
      </c>
      <c r="G33" s="73" t="str">
        <f>$A$19</f>
        <v>lag 3</v>
      </c>
      <c r="H33" s="73" t="str">
        <f t="shared" si="3"/>
        <v>lag 6</v>
      </c>
      <c r="I33" s="73" t="str">
        <f>$A$20</f>
        <v>lag 4</v>
      </c>
      <c r="J33" s="73" t="str">
        <f>$A$21</f>
        <v>lag 5</v>
      </c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</row>
    <row r="34">
      <c r="A34" s="199">
        <f t="shared" si="4"/>
        <v>0.6631944444</v>
      </c>
      <c r="B34" s="200">
        <f t="shared" si="1"/>
        <v>0.6736111111</v>
      </c>
      <c r="C34" s="73" t="str">
        <f>$A$19</f>
        <v>lag 3</v>
      </c>
      <c r="D34" s="73" t="str">
        <f t="shared" ref="D34:D35" si="5">$A$21</f>
        <v>lag 5</v>
      </c>
      <c r="E34" s="73" t="str">
        <f>$A$20</f>
        <v>lag 4</v>
      </c>
      <c r="F34" s="73" t="str">
        <f t="shared" ref="F34:F35" si="6">$A$24</f>
        <v>lag 8</v>
      </c>
      <c r="G34" s="73" t="str">
        <f>$A$17</f>
        <v>lag 1</v>
      </c>
      <c r="H34" s="73" t="str">
        <f t="shared" si="3"/>
        <v>lag 6</v>
      </c>
      <c r="I34" s="73" t="str">
        <f>$A$18</f>
        <v>lag 2</v>
      </c>
      <c r="J34" s="73" t="str">
        <f>$A$23</f>
        <v>lag 7</v>
      </c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</row>
    <row r="35">
      <c r="A35" s="199">
        <f t="shared" si="4"/>
        <v>0.6770833333</v>
      </c>
      <c r="B35" s="200">
        <f t="shared" si="1"/>
        <v>0.6875</v>
      </c>
      <c r="C35" s="73" t="str">
        <f>$A$18</f>
        <v>lag 2</v>
      </c>
      <c r="D35" s="73" t="str">
        <f t="shared" si="5"/>
        <v>lag 5</v>
      </c>
      <c r="E35" s="73" t="str">
        <f>$A$19</f>
        <v>lag 3</v>
      </c>
      <c r="F35" s="73" t="str">
        <f t="shared" si="6"/>
        <v>lag 8</v>
      </c>
      <c r="G35" s="73" t="str">
        <f>$A$20</f>
        <v>lag 4</v>
      </c>
      <c r="H35" s="73" t="str">
        <f>$A$23</f>
        <v>lag 7</v>
      </c>
      <c r="I35" s="73" t="str">
        <f>$A$17</f>
        <v>lag 1</v>
      </c>
      <c r="J35" s="78" t="str">
        <f>$A$22</f>
        <v>lag 6</v>
      </c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</row>
    <row r="36">
      <c r="A36" s="74">
        <f t="shared" ref="A36:A37" si="7">B35</f>
        <v>0.6875</v>
      </c>
      <c r="B36" s="74">
        <f>A36+$C$13+$C$12+$C$11</f>
        <v>0.7013888889</v>
      </c>
      <c r="C36" s="250" t="s">
        <v>101</v>
      </c>
      <c r="D36" s="251"/>
      <c r="E36" s="251"/>
      <c r="F36" s="251"/>
      <c r="G36" s="251"/>
      <c r="H36" s="251"/>
      <c r="I36" s="252"/>
      <c r="J36" s="253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</row>
    <row r="37">
      <c r="A37" s="72">
        <f t="shared" si="7"/>
        <v>0.7013888889</v>
      </c>
      <c r="B37" s="72">
        <f t="shared" ref="B37:B40" si="8">A37+$C$10</f>
        <v>0.7118055556</v>
      </c>
      <c r="C37" s="73" t="str">
        <f>$A$20</f>
        <v>lag 4</v>
      </c>
      <c r="D37" s="73" t="str">
        <f>$A$22</f>
        <v>lag 6</v>
      </c>
      <c r="E37" s="73" t="str">
        <f>$A$17</f>
        <v>lag 1</v>
      </c>
      <c r="F37" s="73" t="str">
        <f>$A$18</f>
        <v>lag 2</v>
      </c>
      <c r="G37" s="73" t="str">
        <f t="shared" ref="G37:G38" si="9">$A$19</f>
        <v>lag 3</v>
      </c>
      <c r="H37" s="73" t="str">
        <f>$A$23</f>
        <v>lag 7</v>
      </c>
      <c r="I37" s="73" t="str">
        <f>$A$21</f>
        <v>lag 5</v>
      </c>
      <c r="J37" s="73" t="str">
        <f>$A$24</f>
        <v>lag 8</v>
      </c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</row>
    <row r="38">
      <c r="A38" s="199">
        <f t="shared" ref="A38:A40" si="10">B37+$C$12</f>
        <v>0.7152777778</v>
      </c>
      <c r="B38" s="200">
        <f t="shared" si="8"/>
        <v>0.7256944444</v>
      </c>
      <c r="C38" s="73" t="str">
        <f>$A$17</f>
        <v>lag 1</v>
      </c>
      <c r="D38" s="73" t="str">
        <f>$A$21</f>
        <v>lag 5</v>
      </c>
      <c r="E38" s="73" t="str">
        <f>$A$18</f>
        <v>lag 2</v>
      </c>
      <c r="F38" s="73" t="str">
        <f t="shared" ref="F38:F40" si="11">$A$24</f>
        <v>lag 8</v>
      </c>
      <c r="G38" s="73" t="str">
        <f t="shared" si="9"/>
        <v>lag 3</v>
      </c>
      <c r="H38" s="73" t="str">
        <f t="shared" ref="H38:H39" si="12">$A$20</f>
        <v>lag 4</v>
      </c>
      <c r="I38" s="78" t="str">
        <f>$A$22</f>
        <v>lag 6</v>
      </c>
      <c r="J38" s="73" t="str">
        <f>$A$23</f>
        <v>lag 7</v>
      </c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</row>
    <row r="39">
      <c r="A39" s="199">
        <f t="shared" si="10"/>
        <v>0.7291666667</v>
      </c>
      <c r="B39" s="200">
        <f t="shared" si="8"/>
        <v>0.7395833333</v>
      </c>
      <c r="C39" s="73" t="str">
        <f>$A$21</f>
        <v>lag 5</v>
      </c>
      <c r="D39" s="73" t="str">
        <f>$A$22</f>
        <v>lag 6</v>
      </c>
      <c r="E39" s="73" t="str">
        <f>$A$23</f>
        <v>lag 7</v>
      </c>
      <c r="F39" s="73" t="str">
        <f t="shared" si="11"/>
        <v>lag 8</v>
      </c>
      <c r="G39" s="78" t="str">
        <f>$A$17</f>
        <v>lag 1</v>
      </c>
      <c r="H39" s="78" t="str">
        <f t="shared" si="12"/>
        <v>lag 4</v>
      </c>
      <c r="I39" s="73" t="str">
        <f>$A$18</f>
        <v>lag 2</v>
      </c>
      <c r="J39" s="73" t="str">
        <f>$A$19</f>
        <v>lag 3</v>
      </c>
      <c r="K39" s="126"/>
      <c r="L39" s="126"/>
      <c r="M39" s="126"/>
      <c r="N39" s="126"/>
      <c r="O39" s="126"/>
      <c r="P39" s="238"/>
      <c r="Q39" s="238"/>
      <c r="R39" s="126"/>
      <c r="S39" s="126"/>
      <c r="T39" s="126"/>
      <c r="U39" s="126"/>
      <c r="V39" s="126"/>
      <c r="W39" s="126"/>
      <c r="X39" s="126"/>
      <c r="Y39" s="126"/>
      <c r="Z39" s="126"/>
    </row>
    <row r="40">
      <c r="A40" s="199">
        <f t="shared" si="10"/>
        <v>0.7430555556</v>
      </c>
      <c r="B40" s="200">
        <f t="shared" si="8"/>
        <v>0.7534722222</v>
      </c>
      <c r="C40" s="235" t="str">
        <f>$A$19</f>
        <v>lag 3</v>
      </c>
      <c r="D40" s="78" t="str">
        <f>$A$18</f>
        <v>lag 2</v>
      </c>
      <c r="E40" s="78" t="str">
        <f>$A$21</f>
        <v>lag 5</v>
      </c>
      <c r="F40" s="78" t="str">
        <f t="shared" si="11"/>
        <v>lag 8</v>
      </c>
      <c r="G40" s="78" t="str">
        <f>$A$23</f>
        <v>lag 7</v>
      </c>
      <c r="H40" s="78" t="str">
        <f>$A$22</f>
        <v>lag 6</v>
      </c>
      <c r="I40" s="73" t="str">
        <f>$A$17</f>
        <v>lag 1</v>
      </c>
      <c r="J40" s="73" t="str">
        <f>$A$20</f>
        <v>lag 4</v>
      </c>
      <c r="K40" s="126"/>
      <c r="L40" s="126"/>
      <c r="M40" s="238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</row>
    <row r="41">
      <c r="A41" s="204">
        <f>B40</f>
        <v>0.7534722222</v>
      </c>
      <c r="B41" s="205">
        <f>A41+$C$13</f>
        <v>0.7638888889</v>
      </c>
      <c r="C41" s="201" t="s">
        <v>102</v>
      </c>
      <c r="D41" s="124"/>
      <c r="E41" s="124"/>
      <c r="F41" s="124"/>
      <c r="G41" s="124"/>
      <c r="H41" s="124"/>
      <c r="I41" s="126"/>
      <c r="J41" s="126"/>
      <c r="K41" s="126"/>
      <c r="L41" s="126"/>
      <c r="M41" s="126"/>
      <c r="N41" s="254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</row>
    <row r="42">
      <c r="A42" s="126"/>
      <c r="B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</row>
    <row r="43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</row>
    <row r="44">
      <c r="A44" s="219"/>
      <c r="B44" s="219"/>
      <c r="C44" s="219"/>
      <c r="D44" s="219"/>
      <c r="E44" s="219"/>
      <c r="F44" s="219"/>
      <c r="G44" s="219"/>
      <c r="H44" s="219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</row>
    <row r="45">
      <c r="A45" s="236" t="s">
        <v>103</v>
      </c>
      <c r="B45" s="42"/>
      <c r="C45" s="42"/>
      <c r="D45" s="42"/>
      <c r="E45" s="42"/>
      <c r="F45" s="42"/>
      <c r="G45" s="42"/>
      <c r="H45" s="42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</row>
    <row r="46">
      <c r="A46" s="237" t="str">
        <f>$A$17</f>
        <v>lag 1</v>
      </c>
      <c r="B46" s="237" t="str">
        <f>$A$18</f>
        <v>lag 2</v>
      </c>
      <c r="C46" s="237" t="str">
        <f>$A$19</f>
        <v>lag 3</v>
      </c>
      <c r="D46" s="237" t="str">
        <f>$A$20</f>
        <v>lag 4</v>
      </c>
      <c r="E46" s="255" t="str">
        <f>$A$21</f>
        <v>lag 5</v>
      </c>
      <c r="F46" s="255" t="str">
        <f>$A$22</f>
        <v>lag 6</v>
      </c>
      <c r="G46" s="255" t="str">
        <f>$A$23</f>
        <v>lag 7</v>
      </c>
      <c r="H46" s="255" t="str">
        <f>$A$24</f>
        <v>lag 8</v>
      </c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</row>
    <row r="47">
      <c r="A47" s="207" t="str">
        <f>$A$24</f>
        <v>lag 8</v>
      </c>
      <c r="B47" s="207" t="str">
        <f>$A$23</f>
        <v>lag 7</v>
      </c>
      <c r="C47" s="207" t="str">
        <f>$A$22</f>
        <v>lag 6</v>
      </c>
      <c r="D47" s="256" t="str">
        <f>$A$21</f>
        <v>lag 5</v>
      </c>
      <c r="E47" s="78" t="str">
        <f>$A$20</f>
        <v>lag 4</v>
      </c>
      <c r="F47" s="78" t="str">
        <f>$A$19</f>
        <v>lag 3</v>
      </c>
      <c r="G47" s="78" t="str">
        <f>$A$18</f>
        <v>lag 2</v>
      </c>
      <c r="H47" s="78" t="str">
        <f>$A$17</f>
        <v>lag 1</v>
      </c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</row>
    <row r="48">
      <c r="A48" s="207" t="str">
        <f>$A$23</f>
        <v>lag 7</v>
      </c>
      <c r="B48" s="207" t="str">
        <f>$A$22</f>
        <v>lag 6</v>
      </c>
      <c r="C48" s="207" t="str">
        <f>$A$21</f>
        <v>lag 5</v>
      </c>
      <c r="D48" s="256" t="str">
        <f>$A$24</f>
        <v>lag 8</v>
      </c>
      <c r="E48" s="78" t="str">
        <f>$A$19</f>
        <v>lag 3</v>
      </c>
      <c r="F48" s="78" t="str">
        <f>$A$18</f>
        <v>lag 2</v>
      </c>
      <c r="G48" s="78" t="str">
        <f>$A$17</f>
        <v>lag 1</v>
      </c>
      <c r="H48" s="78" t="str">
        <f>$A$20</f>
        <v>lag 4</v>
      </c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</row>
    <row r="49">
      <c r="A49" s="207" t="str">
        <f>$A$22</f>
        <v>lag 6</v>
      </c>
      <c r="B49" s="207" t="str">
        <f>$A$21</f>
        <v>lag 5</v>
      </c>
      <c r="C49" s="207" t="str">
        <f>$A$24</f>
        <v>lag 8</v>
      </c>
      <c r="D49" s="256" t="str">
        <f>$A$23</f>
        <v>lag 7</v>
      </c>
      <c r="E49" s="78" t="str">
        <f>$A$18</f>
        <v>lag 2</v>
      </c>
      <c r="F49" s="78" t="str">
        <f>$A$17</f>
        <v>lag 1</v>
      </c>
      <c r="G49" s="78" t="str">
        <f>$A$20</f>
        <v>lag 4</v>
      </c>
      <c r="H49" s="78" t="str">
        <f>$A$19</f>
        <v>lag 3</v>
      </c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</row>
    <row r="50">
      <c r="A50" s="207" t="str">
        <f>$A$21</f>
        <v>lag 5</v>
      </c>
      <c r="B50" s="207" t="str">
        <f>$A$24</f>
        <v>lag 8</v>
      </c>
      <c r="C50" s="207" t="str">
        <f>$A$20</f>
        <v>lag 4</v>
      </c>
      <c r="D50" s="256" t="str">
        <f>$A$19</f>
        <v>lag 3</v>
      </c>
      <c r="E50" s="78" t="str">
        <f>$A$17</f>
        <v>lag 1</v>
      </c>
      <c r="F50" s="78" t="str">
        <f>$A$20</f>
        <v>lag 4</v>
      </c>
      <c r="G50" s="78" t="str">
        <f>$A$19</f>
        <v>lag 3</v>
      </c>
      <c r="H50" s="78" t="str">
        <f>$A$18</f>
        <v>lag 2</v>
      </c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</row>
    <row r="51">
      <c r="A51" s="207" t="str">
        <f>$A$18</f>
        <v>lag 2</v>
      </c>
      <c r="B51" s="207" t="str">
        <f>$A$17</f>
        <v>lag 1</v>
      </c>
      <c r="C51" s="207" t="str">
        <f>$A$23</f>
        <v>lag 7</v>
      </c>
      <c r="D51" s="256" t="str">
        <f t="shared" ref="D51:E51" si="13">$A$22</f>
        <v>lag 6</v>
      </c>
      <c r="E51" s="78" t="str">
        <f t="shared" si="13"/>
        <v>lag 6</v>
      </c>
      <c r="F51" s="78" t="str">
        <f>$A$21</f>
        <v>lag 5</v>
      </c>
      <c r="G51" s="78" t="str">
        <f>$A$24</f>
        <v>lag 8</v>
      </c>
      <c r="H51" s="78" t="str">
        <f>$A$23</f>
        <v>lag 7</v>
      </c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>
      <c r="A52" s="207" t="str">
        <f>$A$20</f>
        <v>lag 4</v>
      </c>
      <c r="B52" s="207" t="str">
        <f>$A$19</f>
        <v>lag 3</v>
      </c>
      <c r="C52" s="207" t="str">
        <f>$A$18</f>
        <v>lag 2</v>
      </c>
      <c r="D52" s="256" t="str">
        <f>$A$17</f>
        <v>lag 1</v>
      </c>
      <c r="E52" s="78" t="str">
        <f>$A$24</f>
        <v>lag 8</v>
      </c>
      <c r="F52" s="78" t="str">
        <f>$A$23</f>
        <v>lag 7</v>
      </c>
      <c r="G52" s="78" t="str">
        <f>$A$22</f>
        <v>lag 6</v>
      </c>
      <c r="H52" s="78" t="str">
        <f>$A$21</f>
        <v>lag 5</v>
      </c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>
      <c r="A53" s="126"/>
      <c r="B53" s="126"/>
      <c r="C53" s="238"/>
      <c r="D53" s="238"/>
      <c r="E53" s="238"/>
      <c r="F53" s="238"/>
      <c r="G53" s="238"/>
      <c r="H53" s="238"/>
      <c r="I53" s="238"/>
      <c r="J53" s="238"/>
      <c r="K53" s="238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>
      <c r="A54" s="219"/>
      <c r="B54" s="126"/>
      <c r="C54" s="126"/>
      <c r="D54" s="126"/>
      <c r="E54" s="126"/>
      <c r="F54" s="126"/>
      <c r="G54" s="126"/>
      <c r="H54" s="126"/>
      <c r="I54" s="238"/>
      <c r="J54" s="238"/>
      <c r="K54" s="238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>
      <c r="A55" s="244" t="s">
        <v>104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>
      <c r="A56" s="128" t="str">
        <f>$A$19</f>
        <v>lag 3</v>
      </c>
      <c r="B56" s="128" t="str">
        <f>$A$20</f>
        <v>lag 4</v>
      </c>
      <c r="C56" s="128" t="str">
        <f>$A$17</f>
        <v>lag 1</v>
      </c>
      <c r="D56" s="128" t="str">
        <f>$A$18</f>
        <v>lag 2</v>
      </c>
      <c r="E56" s="257" t="str">
        <f>$A$23</f>
        <v>lag 7</v>
      </c>
      <c r="F56" s="257" t="str">
        <f>$A$24</f>
        <v>lag 8</v>
      </c>
      <c r="G56" s="257" t="str">
        <f>$A$21</f>
        <v>lag 5</v>
      </c>
      <c r="H56" s="128" t="str">
        <f>$A$22</f>
        <v>lag 6</v>
      </c>
      <c r="I56" s="238"/>
      <c r="J56" s="238"/>
      <c r="K56" s="238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>
      <c r="A57" s="238"/>
      <c r="B57" s="238"/>
      <c r="C57" s="238"/>
      <c r="D57" s="126"/>
      <c r="E57" s="238"/>
      <c r="F57" s="126"/>
      <c r="G57" s="238"/>
      <c r="H57" s="238"/>
      <c r="I57" s="238"/>
      <c r="J57" s="238"/>
      <c r="K57" s="238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</row>
    <row r="58">
      <c r="A58" s="126"/>
      <c r="B58" s="126"/>
      <c r="C58" s="238"/>
      <c r="D58" s="238"/>
      <c r="E58" s="238"/>
      <c r="F58" s="238"/>
      <c r="G58" s="238"/>
      <c r="H58" s="238"/>
      <c r="I58" s="238"/>
      <c r="J58" s="238"/>
      <c r="K58" s="238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</row>
    <row r="59">
      <c r="A59" s="126"/>
      <c r="B59" s="126"/>
      <c r="C59" s="238"/>
      <c r="D59" s="238"/>
      <c r="E59" s="238"/>
      <c r="F59" s="238"/>
      <c r="G59" s="238"/>
      <c r="H59" s="238"/>
      <c r="I59" s="238"/>
      <c r="J59" s="238"/>
      <c r="K59" s="238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</row>
    <row r="60">
      <c r="A60" s="126"/>
      <c r="B60" s="126"/>
      <c r="C60" s="238"/>
      <c r="D60" s="238"/>
      <c r="E60" s="238"/>
      <c r="F60" s="238"/>
      <c r="G60" s="238"/>
      <c r="H60" s="238"/>
      <c r="I60" s="238"/>
      <c r="J60" s="238"/>
      <c r="K60" s="238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</row>
    <row r="61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</row>
    <row r="62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</row>
    <row r="63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</row>
    <row r="64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  <row r="72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</row>
    <row r="73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</row>
    <row r="74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</row>
    <row r="75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</row>
    <row r="76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</row>
    <row r="77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</row>
    <row r="78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</row>
    <row r="79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</row>
    <row r="80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</row>
    <row r="81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</row>
    <row r="82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</row>
    <row r="83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</row>
    <row r="84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</row>
    <row r="85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</row>
    <row r="86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</row>
    <row r="87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</row>
    <row r="88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</row>
    <row r="89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</row>
    <row r="90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</row>
    <row r="9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</row>
    <row r="92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</row>
    <row r="93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</row>
    <row r="94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</row>
    <row r="95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</row>
    <row r="96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</row>
    <row r="97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</row>
    <row r="98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</row>
    <row r="99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</row>
    <row r="100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</row>
    <row r="101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</row>
    <row r="102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</row>
    <row r="103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</row>
    <row r="104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</row>
    <row r="105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</row>
    <row r="106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</row>
    <row r="107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</row>
    <row r="108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</row>
    <row r="109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</row>
    <row r="110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</row>
    <row r="111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</row>
    <row r="112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</row>
    <row r="113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</row>
    <row r="114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</row>
    <row r="115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</row>
    <row r="116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</row>
    <row r="117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</row>
    <row r="118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</row>
    <row r="119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</row>
    <row r="120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</row>
    <row r="121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</row>
    <row r="122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</row>
    <row r="123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</row>
    <row r="124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</row>
    <row r="125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</row>
    <row r="126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</row>
    <row r="127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</row>
    <row r="128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</row>
    <row r="129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</row>
    <row r="130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</row>
    <row r="131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</row>
    <row r="132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</row>
    <row r="133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</row>
    <row r="134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</row>
    <row r="135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</row>
    <row r="136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</row>
    <row r="137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</row>
    <row r="138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</row>
    <row r="139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</row>
    <row r="140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</row>
    <row r="14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</row>
    <row r="142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</row>
    <row r="143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</row>
    <row r="144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</row>
    <row r="145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</row>
    <row r="146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</row>
    <row r="147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</row>
    <row r="148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</row>
    <row r="149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</row>
    <row r="150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</row>
    <row r="15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</row>
    <row r="152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</row>
    <row r="153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</row>
    <row r="154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</row>
    <row r="155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</row>
    <row r="156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</row>
    <row r="157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</row>
    <row r="158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</row>
    <row r="159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</row>
    <row r="160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</row>
    <row r="161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</row>
    <row r="162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</row>
    <row r="163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</row>
    <row r="164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</row>
    <row r="165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</row>
    <row r="166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</row>
    <row r="167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</row>
    <row r="168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</row>
    <row r="169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</row>
    <row r="170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</row>
    <row r="171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</row>
    <row r="172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</row>
    <row r="173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</row>
    <row r="174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</row>
    <row r="175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</row>
    <row r="176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</row>
    <row r="177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</row>
    <row r="178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</row>
    <row r="179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</row>
    <row r="180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</row>
    <row r="181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</row>
    <row r="182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</row>
    <row r="183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</row>
    <row r="184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</row>
    <row r="185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</row>
    <row r="186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</row>
    <row r="187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</row>
    <row r="188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</row>
    <row r="189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</row>
    <row r="190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</row>
    <row r="191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</row>
    <row r="192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</row>
    <row r="193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</row>
    <row r="194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</row>
    <row r="195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</row>
    <row r="196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</row>
    <row r="197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</row>
    <row r="198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</row>
    <row r="199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</row>
    <row r="200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</row>
    <row r="201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</row>
    <row r="202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</row>
    <row r="203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</row>
    <row r="204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</row>
    <row r="205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</row>
    <row r="206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</row>
    <row r="207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</row>
    <row r="208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</row>
    <row r="209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</row>
    <row r="210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</row>
    <row r="21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</row>
    <row r="212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</row>
    <row r="213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</row>
    <row r="214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</row>
    <row r="215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</row>
    <row r="216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</row>
    <row r="217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</row>
    <row r="218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</row>
    <row r="219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</row>
    <row r="220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</row>
    <row r="22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</row>
    <row r="222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</row>
    <row r="223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</row>
    <row r="224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</row>
    <row r="225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</row>
    <row r="226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</row>
    <row r="227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</row>
    <row r="228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</row>
    <row r="229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</row>
    <row r="230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</row>
    <row r="23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</row>
    <row r="232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</row>
    <row r="233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</row>
    <row r="234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</row>
    <row r="235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</row>
    <row r="236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</row>
    <row r="237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</row>
    <row r="238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</row>
    <row r="239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</row>
    <row r="240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</row>
    <row r="24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</row>
    <row r="242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</row>
    <row r="243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</row>
    <row r="244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</row>
    <row r="245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</row>
    <row r="246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</row>
    <row r="247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</row>
    <row r="248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</row>
    <row r="249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</row>
    <row r="250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</row>
    <row r="25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</row>
    <row r="252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</row>
    <row r="253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</row>
    <row r="254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</row>
    <row r="255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</row>
    <row r="256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</row>
    <row r="257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</row>
    <row r="258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</row>
    <row r="259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</row>
    <row r="260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</row>
    <row r="26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</row>
    <row r="262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</row>
    <row r="263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</row>
    <row r="264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</row>
    <row r="265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</row>
    <row r="266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</row>
    <row r="267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</row>
    <row r="268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</row>
    <row r="269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</row>
    <row r="270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</row>
    <row r="27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</row>
    <row r="272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</row>
    <row r="273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</row>
    <row r="274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</row>
    <row r="275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</row>
    <row r="276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</row>
    <row r="277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</row>
    <row r="278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</row>
    <row r="279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</row>
    <row r="280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</row>
    <row r="28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</row>
    <row r="282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</row>
    <row r="283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</row>
    <row r="284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</row>
    <row r="285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</row>
    <row r="286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</row>
    <row r="287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</row>
    <row r="288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</row>
    <row r="289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</row>
    <row r="290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</row>
    <row r="29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</row>
    <row r="292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</row>
    <row r="310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</row>
    <row r="31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</row>
    <row r="312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</row>
    <row r="313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</row>
    <row r="314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</row>
    <row r="31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</row>
    <row r="316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</row>
    <row r="317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</row>
    <row r="318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</row>
    <row r="319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</row>
    <row r="320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</row>
    <row r="338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</row>
    <row r="342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</row>
    <row r="34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</row>
    <row r="346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</row>
    <row r="347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</row>
    <row r="349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</row>
    <row r="350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</row>
    <row r="35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</row>
    <row r="352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</row>
    <row r="353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</row>
    <row r="354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</row>
    <row r="35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</row>
    <row r="356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</row>
    <row r="357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</row>
    <row r="358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</row>
    <row r="359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</row>
    <row r="360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</row>
    <row r="36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</row>
    <row r="362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</row>
    <row r="363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</row>
    <row r="364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</row>
    <row r="508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</row>
    <row r="509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</row>
    <row r="510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</row>
    <row r="51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</row>
    <row r="512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</row>
    <row r="513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</row>
    <row r="514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</row>
    <row r="51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</row>
    <row r="516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</row>
    <row r="517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</row>
    <row r="518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</row>
    <row r="519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</row>
    <row r="520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</row>
    <row r="52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</row>
    <row r="522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</row>
    <row r="523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</row>
    <row r="524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</row>
    <row r="5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</row>
    <row r="526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</row>
    <row r="527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</row>
    <row r="528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</row>
    <row r="529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</row>
    <row r="530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</row>
    <row r="53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</row>
    <row r="532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</row>
    <row r="533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</row>
    <row r="534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</row>
    <row r="53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</row>
    <row r="536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</row>
    <row r="537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</row>
    <row r="538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</row>
    <row r="539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</row>
    <row r="540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</row>
    <row r="54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</row>
    <row r="542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</row>
    <row r="543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</row>
    <row r="544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</row>
    <row r="54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</row>
    <row r="546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</row>
    <row r="547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</row>
    <row r="548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</row>
    <row r="549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</row>
    <row r="550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</row>
    <row r="55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</row>
    <row r="552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</row>
    <row r="553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</row>
    <row r="554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</row>
    <row r="55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</row>
    <row r="556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</row>
    <row r="557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</row>
    <row r="558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</row>
    <row r="559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</row>
    <row r="560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</row>
    <row r="56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</row>
    <row r="562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</row>
    <row r="563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</row>
    <row r="564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</row>
    <row r="56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</row>
    <row r="566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</row>
    <row r="567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</row>
    <row r="568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</row>
    <row r="569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</row>
    <row r="570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</row>
    <row r="57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</row>
    <row r="572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</row>
    <row r="573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</row>
    <row r="574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</row>
    <row r="57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</row>
    <row r="576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</row>
    <row r="577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</row>
    <row r="578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</row>
    <row r="579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</row>
    <row r="580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</row>
    <row r="58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</row>
    <row r="582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</row>
    <row r="583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</row>
    <row r="584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</row>
    <row r="58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</row>
    <row r="586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</row>
    <row r="587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</row>
    <row r="588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</row>
    <row r="589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</row>
    <row r="590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</row>
    <row r="59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</row>
    <row r="592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</row>
    <row r="593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</row>
    <row r="594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</row>
    <row r="59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</row>
    <row r="596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</row>
    <row r="597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</row>
    <row r="598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</row>
    <row r="599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</row>
    <row r="600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</row>
    <row r="60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</row>
    <row r="602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</row>
    <row r="603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</row>
    <row r="604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</row>
    <row r="60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</row>
    <row r="606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</row>
    <row r="607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</row>
    <row r="608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</row>
    <row r="609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</row>
    <row r="610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</row>
    <row r="61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</row>
    <row r="612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</row>
    <row r="613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</row>
    <row r="614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</row>
    <row r="61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</row>
    <row r="616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</row>
    <row r="617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</row>
    <row r="618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</row>
    <row r="619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</row>
    <row r="620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</row>
    <row r="62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</row>
    <row r="622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</row>
    <row r="623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</row>
    <row r="624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</row>
    <row r="6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</row>
    <row r="626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</row>
    <row r="627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</row>
    <row r="628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</row>
    <row r="629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</row>
    <row r="630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</row>
    <row r="63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</row>
    <row r="632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</row>
    <row r="633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</row>
    <row r="634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</row>
    <row r="63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</row>
    <row r="636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</row>
    <row r="637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</row>
    <row r="638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</row>
    <row r="639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</row>
    <row r="640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</row>
    <row r="64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</row>
    <row r="642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</row>
    <row r="643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</row>
    <row r="644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</row>
    <row r="64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</row>
    <row r="646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</row>
    <row r="647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</row>
    <row r="648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</row>
    <row r="649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</row>
    <row r="650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</row>
    <row r="65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</row>
    <row r="652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</row>
    <row r="653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</row>
    <row r="654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</row>
    <row r="65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</row>
    <row r="656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</row>
    <row r="657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</row>
    <row r="658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</row>
    <row r="659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</row>
    <row r="660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</row>
    <row r="66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</row>
    <row r="662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</row>
    <row r="663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</row>
    <row r="664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</row>
    <row r="66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</row>
    <row r="666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</row>
    <row r="667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</row>
    <row r="668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</row>
    <row r="669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</row>
    <row r="670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</row>
    <row r="67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</row>
    <row r="672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</row>
    <row r="673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</row>
    <row r="674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</row>
    <row r="67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</row>
    <row r="676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</row>
    <row r="677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</row>
    <row r="678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</row>
    <row r="679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</row>
    <row r="680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</row>
    <row r="68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</row>
    <row r="682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</row>
    <row r="683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</row>
    <row r="684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</row>
    <row r="68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</row>
    <row r="686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</row>
    <row r="687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</row>
    <row r="688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</row>
    <row r="689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</row>
    <row r="690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</row>
    <row r="69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</row>
    <row r="692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</row>
    <row r="693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</row>
    <row r="694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</row>
    <row r="69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</row>
    <row r="696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</row>
    <row r="697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</row>
    <row r="698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</row>
    <row r="699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</row>
    <row r="700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</row>
    <row r="70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</row>
    <row r="702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</row>
    <row r="703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</row>
    <row r="704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</row>
    <row r="70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</row>
    <row r="706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</row>
    <row r="707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</row>
    <row r="708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</row>
    <row r="709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</row>
    <row r="710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</row>
    <row r="71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</row>
    <row r="712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</row>
    <row r="713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</row>
    <row r="714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</row>
    <row r="71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</row>
    <row r="716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</row>
    <row r="717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</row>
    <row r="718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</row>
    <row r="719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</row>
    <row r="720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</row>
    <row r="72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</row>
    <row r="722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</row>
    <row r="723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</row>
    <row r="724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</row>
    <row r="7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</row>
    <row r="726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</row>
    <row r="727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</row>
    <row r="728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</row>
    <row r="729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</row>
    <row r="730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</row>
    <row r="73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</row>
    <row r="732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</row>
    <row r="733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</row>
    <row r="734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</row>
    <row r="73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</row>
    <row r="736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</row>
    <row r="737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</row>
    <row r="738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</row>
    <row r="739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</row>
    <row r="740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</row>
    <row r="74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</row>
    <row r="742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</row>
    <row r="743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</row>
    <row r="744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</row>
    <row r="74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</row>
    <row r="746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</row>
    <row r="747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</row>
    <row r="748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</row>
    <row r="749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</row>
    <row r="750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</row>
    <row r="75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</row>
    <row r="752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</row>
    <row r="753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</row>
    <row r="754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</row>
    <row r="75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</row>
    <row r="756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</row>
    <row r="757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</row>
    <row r="758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</row>
    <row r="759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</row>
    <row r="760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</row>
    <row r="76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</row>
    <row r="762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</row>
    <row r="763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</row>
    <row r="764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</row>
    <row r="76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</row>
    <row r="766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</row>
    <row r="767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</row>
    <row r="768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</row>
    <row r="769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</row>
    <row r="770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</row>
    <row r="77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</row>
    <row r="772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</row>
    <row r="773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</row>
    <row r="774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</row>
    <row r="77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</row>
    <row r="776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</row>
    <row r="777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</row>
    <row r="778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</row>
    <row r="779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</row>
    <row r="780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</row>
    <row r="78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</row>
    <row r="782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</row>
    <row r="783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</row>
    <row r="784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</row>
    <row r="78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</row>
    <row r="786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</row>
    <row r="787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</row>
    <row r="788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</row>
    <row r="789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</row>
    <row r="790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</row>
    <row r="79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</row>
    <row r="792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</row>
    <row r="793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</row>
    <row r="794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</row>
    <row r="79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</row>
    <row r="796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</row>
    <row r="797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</row>
    <row r="798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</row>
    <row r="799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</row>
    <row r="800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</row>
    <row r="80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</row>
    <row r="802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</row>
    <row r="803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</row>
    <row r="804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</row>
    <row r="80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</row>
    <row r="806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</row>
    <row r="807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</row>
    <row r="808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</row>
    <row r="809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</row>
    <row r="810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</row>
    <row r="81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</row>
    <row r="812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</row>
    <row r="813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</row>
    <row r="814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</row>
    <row r="81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</row>
    <row r="816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</row>
    <row r="817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</row>
    <row r="818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</row>
    <row r="819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</row>
    <row r="820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</row>
    <row r="82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</row>
    <row r="822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</row>
    <row r="823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</row>
    <row r="824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</row>
    <row r="8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</row>
    <row r="826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</row>
    <row r="827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</row>
    <row r="828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</row>
    <row r="829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</row>
    <row r="830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</row>
    <row r="83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</row>
    <row r="832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</row>
    <row r="833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</row>
    <row r="834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</row>
    <row r="83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</row>
    <row r="836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</row>
    <row r="837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</row>
    <row r="838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</row>
    <row r="839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</row>
    <row r="840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</row>
    <row r="84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</row>
    <row r="842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</row>
    <row r="843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</row>
    <row r="844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</row>
    <row r="84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</row>
    <row r="846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</row>
    <row r="847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</row>
    <row r="848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</row>
    <row r="849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</row>
    <row r="850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</row>
    <row r="85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</row>
    <row r="852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</row>
    <row r="853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</row>
    <row r="854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</row>
    <row r="85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</row>
    <row r="856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</row>
    <row r="857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</row>
    <row r="858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</row>
    <row r="859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</row>
    <row r="860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</row>
    <row r="86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</row>
    <row r="862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</row>
    <row r="863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</row>
    <row r="864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</row>
    <row r="86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</row>
    <row r="866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</row>
    <row r="867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</row>
    <row r="868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</row>
    <row r="869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</row>
    <row r="870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</row>
    <row r="87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</row>
    <row r="872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</row>
    <row r="873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</row>
    <row r="874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</row>
    <row r="87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</row>
    <row r="876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</row>
    <row r="877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</row>
    <row r="878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</row>
    <row r="879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</row>
    <row r="880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</row>
    <row r="88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</row>
    <row r="882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</row>
    <row r="883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</row>
    <row r="884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</row>
    <row r="88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</row>
    <row r="886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</row>
    <row r="887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</row>
    <row r="888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</row>
    <row r="889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</row>
    <row r="890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</row>
    <row r="89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</row>
    <row r="892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</row>
    <row r="893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</row>
    <row r="894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</row>
    <row r="89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</row>
    <row r="896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</row>
    <row r="897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</row>
    <row r="898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</row>
    <row r="899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</row>
    <row r="900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</row>
    <row r="90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</row>
    <row r="902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</row>
    <row r="903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</row>
    <row r="904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</row>
    <row r="90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</row>
    <row r="906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</row>
    <row r="907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</row>
    <row r="908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</row>
    <row r="909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</row>
    <row r="910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</row>
    <row r="91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</row>
    <row r="912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</row>
    <row r="913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</row>
    <row r="914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</row>
    <row r="91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</row>
    <row r="916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</row>
    <row r="917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</row>
    <row r="918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</row>
    <row r="919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</row>
    <row r="920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</row>
    <row r="92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</row>
    <row r="922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</row>
    <row r="923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</row>
    <row r="924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</row>
    <row r="9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</row>
    <row r="926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</row>
    <row r="927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</row>
    <row r="928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</row>
    <row r="929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</row>
    <row r="930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</row>
    <row r="93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</row>
    <row r="932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</row>
    <row r="933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</row>
    <row r="934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</row>
    <row r="93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</row>
    <row r="936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</row>
    <row r="937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</row>
    <row r="938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</row>
    <row r="939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</row>
    <row r="940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</row>
    <row r="94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</row>
    <row r="942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</row>
    <row r="943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</row>
    <row r="944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</row>
    <row r="94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</row>
    <row r="947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</row>
    <row r="948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</row>
    <row r="949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</row>
    <row r="950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</row>
    <row r="95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</row>
    <row r="952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</row>
    <row r="953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</row>
    <row r="954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</row>
    <row r="95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</row>
    <row r="956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</row>
    <row r="957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</row>
    <row r="958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</row>
    <row r="959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</row>
    <row r="960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</row>
    <row r="96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</row>
    <row r="962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</row>
    <row r="963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</row>
    <row r="964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</row>
    <row r="96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</row>
    <row r="966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</row>
    <row r="967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</row>
    <row r="968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</row>
    <row r="969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</row>
    <row r="970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</row>
    <row r="97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</row>
    <row r="972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</row>
    <row r="973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</row>
    <row r="974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</row>
    <row r="97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</row>
    <row r="976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</row>
    <row r="977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</row>
    <row r="978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</row>
    <row r="979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</row>
    <row r="980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</row>
    <row r="98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</row>
    <row r="982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</row>
    <row r="983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</row>
    <row r="984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</row>
    <row r="98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</row>
    <row r="986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</row>
    <row r="987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</row>
    <row r="988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</row>
    <row r="989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</row>
    <row r="990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</row>
    <row r="991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</row>
    <row r="992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</row>
    <row r="993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</row>
    <row r="994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</row>
    <row r="99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</row>
    <row r="996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</row>
    <row r="997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</row>
    <row r="998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</row>
    <row r="999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</row>
    <row r="1000">
      <c r="A1000" s="126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</row>
    <row r="1001">
      <c r="A1001" s="126"/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</row>
    <row r="1002">
      <c r="A1002" s="126"/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</row>
    <row r="1003">
      <c r="A1003" s="126"/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</row>
    <row r="1004">
      <c r="A1004" s="126"/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</row>
    <row r="1005">
      <c r="A1005" s="126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</row>
    <row r="1006">
      <c r="A1006" s="126"/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</row>
    <row r="1007">
      <c r="A1007" s="126"/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</row>
    <row r="1008">
      <c r="A1008" s="126"/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</row>
    <row r="1009">
      <c r="A1009" s="126"/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</row>
    <row r="1010">
      <c r="A1010" s="126"/>
      <c r="B1010" s="126"/>
      <c r="C1010" s="126"/>
      <c r="D1010" s="126"/>
      <c r="E1010" s="126"/>
      <c r="F1010" s="126"/>
      <c r="G1010" s="126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</row>
    <row r="1011">
      <c r="A1011" s="126"/>
      <c r="B1011" s="126"/>
      <c r="C1011" s="126"/>
      <c r="D1011" s="126"/>
      <c r="E1011" s="126"/>
      <c r="F1011" s="126"/>
      <c r="G1011" s="126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</row>
    <row r="1012">
      <c r="A1012" s="126"/>
      <c r="B1012" s="126"/>
      <c r="C1012" s="126"/>
      <c r="D1012" s="126"/>
      <c r="E1012" s="126"/>
      <c r="F1012" s="126"/>
      <c r="G1012" s="126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</row>
    <row r="1013">
      <c r="A1013" s="126"/>
      <c r="B1013" s="126"/>
      <c r="C1013" s="126"/>
      <c r="D1013" s="126"/>
      <c r="E1013" s="126"/>
      <c r="F1013" s="126"/>
      <c r="G1013" s="126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</row>
    <row r="1014">
      <c r="A1014" s="126"/>
      <c r="B1014" s="126"/>
      <c r="C1014" s="126"/>
      <c r="D1014" s="126"/>
      <c r="E1014" s="126"/>
      <c r="F1014" s="126"/>
      <c r="G1014" s="126"/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</row>
  </sheetData>
  <mergeCells count="21">
    <mergeCell ref="A2:B2"/>
    <mergeCell ref="E2:F2"/>
    <mergeCell ref="G2:H2"/>
    <mergeCell ref="A4:B4"/>
    <mergeCell ref="A5:B5"/>
    <mergeCell ref="A7:B7"/>
    <mergeCell ref="A8:B8"/>
    <mergeCell ref="A30:B30"/>
    <mergeCell ref="C30:D30"/>
    <mergeCell ref="E30:F30"/>
    <mergeCell ref="G30:H30"/>
    <mergeCell ref="I30:J30"/>
    <mergeCell ref="I31:J31"/>
    <mergeCell ref="A9:B9"/>
    <mergeCell ref="A10:B10"/>
    <mergeCell ref="A11:B11"/>
    <mergeCell ref="A12:B12"/>
    <mergeCell ref="A13:B13"/>
    <mergeCell ref="A15:C15"/>
    <mergeCell ref="A29:H29"/>
    <mergeCell ref="A45:H45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orientation="portrait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/>
  </sheetViews>
  <sheetFormatPr customHeight="1" defaultColWidth="11.22" defaultRowHeight="15.0"/>
  <cols>
    <col customWidth="1" min="1" max="14" width="12.67"/>
    <col customWidth="1" min="15" max="40" width="9.0"/>
  </cols>
  <sheetData>
    <row r="1">
      <c r="A1" s="31" t="s">
        <v>60</v>
      </c>
      <c r="B1" s="32"/>
      <c r="C1" s="33"/>
      <c r="D1" s="33"/>
      <c r="E1" s="32"/>
      <c r="F1" s="32"/>
      <c r="G1" s="32"/>
      <c r="H1" s="32"/>
      <c r="I1" s="4"/>
      <c r="J1" s="4"/>
      <c r="K1" s="34" t="s">
        <v>61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</row>
    <row r="2">
      <c r="A2" s="35" t="s">
        <v>62</v>
      </c>
      <c r="B2" s="36"/>
      <c r="C2" s="37" t="s">
        <v>63</v>
      </c>
      <c r="D2" s="38"/>
      <c r="E2" s="35" t="s">
        <v>64</v>
      </c>
      <c r="F2" s="36"/>
      <c r="G2" s="35" t="s">
        <v>65</v>
      </c>
      <c r="H2" s="3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</row>
    <row r="3">
      <c r="A3" s="39"/>
      <c r="B3" s="39"/>
      <c r="C3" s="40"/>
      <c r="D3" s="40"/>
      <c r="E3" s="40"/>
      <c r="F3" s="4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</row>
    <row r="4">
      <c r="A4" s="41" t="s">
        <v>66</v>
      </c>
      <c r="B4" s="42"/>
      <c r="C4" s="221" t="s">
        <v>107</v>
      </c>
      <c r="D4" s="221" t="s">
        <v>68</v>
      </c>
      <c r="E4" s="221" t="s">
        <v>122</v>
      </c>
      <c r="F4" s="221" t="s">
        <v>105</v>
      </c>
      <c r="G4" s="187" t="s">
        <v>126</v>
      </c>
      <c r="H4" s="14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</row>
    <row r="5">
      <c r="A5" s="41" t="s">
        <v>71</v>
      </c>
      <c r="B5" s="42"/>
      <c r="C5" s="222">
        <f>C8-C12</f>
        <v>0.4965277778</v>
      </c>
      <c r="D5" s="222">
        <f>C9</f>
        <v>0.6284722222</v>
      </c>
      <c r="E5" s="223">
        <f>D5-C5</f>
        <v>0.1319444444</v>
      </c>
      <c r="F5" s="224">
        <f>E5+C13</f>
        <v>0.1423611111</v>
      </c>
      <c r="G5" s="141"/>
      <c r="H5" s="105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>
      <c r="A6" s="4"/>
      <c r="B6" s="4"/>
      <c r="C6" s="4"/>
      <c r="D6" s="60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>
      <c r="A7" s="50" t="s">
        <v>72</v>
      </c>
      <c r="B7" s="36"/>
      <c r="C7" s="12" t="s">
        <v>73</v>
      </c>
      <c r="D7" s="60"/>
      <c r="E7" s="4"/>
      <c r="F7" s="4"/>
      <c r="G7" s="106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>
      <c r="A8" s="53" t="s">
        <v>74</v>
      </c>
      <c r="B8" s="42"/>
      <c r="C8" s="54">
        <v>0.5</v>
      </c>
      <c r="D8" s="60"/>
      <c r="E8" s="4"/>
      <c r="F8" s="4"/>
      <c r="G8" s="106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>
      <c r="A9" s="53" t="s">
        <v>75</v>
      </c>
      <c r="B9" s="42"/>
      <c r="C9" s="59">
        <f>B41</f>
        <v>0.6284722222</v>
      </c>
      <c r="D9" s="60"/>
      <c r="E9" s="4"/>
      <c r="F9" s="4"/>
      <c r="G9" s="106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>
      <c r="A10" s="56" t="s">
        <v>76</v>
      </c>
      <c r="B10" s="42"/>
      <c r="C10" s="57">
        <v>0.010416666666666666</v>
      </c>
      <c r="D10" s="6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>
      <c r="A11" s="58" t="s">
        <v>77</v>
      </c>
      <c r="B11" s="42"/>
      <c r="C11" s="59">
        <v>0.0</v>
      </c>
      <c r="D11" s="60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>
      <c r="A12" s="58" t="s">
        <v>78</v>
      </c>
      <c r="B12" s="42"/>
      <c r="C12" s="59">
        <v>0.003472222222222222</v>
      </c>
      <c r="D12" s="60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>
      <c r="A13" s="56" t="s">
        <v>79</v>
      </c>
      <c r="B13" s="42"/>
      <c r="C13" s="57">
        <v>0.010416666666666666</v>
      </c>
      <c r="D13" s="60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>
      <c r="A14" s="4"/>
      <c r="B14" s="4"/>
      <c r="C14" s="4"/>
      <c r="D14" s="6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>
      <c r="A15" s="61" t="s">
        <v>73</v>
      </c>
      <c r="B15" s="42"/>
      <c r="C15" s="42"/>
      <c r="D15" s="60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>
      <c r="A16" s="62" t="s">
        <v>80</v>
      </c>
      <c r="B16" s="62" t="s">
        <v>81</v>
      </c>
      <c r="C16" s="62" t="s">
        <v>82</v>
      </c>
      <c r="D16" s="60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>
      <c r="A17" s="63" t="s">
        <v>83</v>
      </c>
      <c r="B17" s="64"/>
      <c r="C17" s="64"/>
      <c r="D17" s="60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>
      <c r="A18" s="63" t="s">
        <v>84</v>
      </c>
      <c r="B18" s="64"/>
      <c r="C18" s="64"/>
      <c r="D18" s="60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>
      <c r="A19" s="63" t="s">
        <v>85</v>
      </c>
      <c r="B19" s="64"/>
      <c r="C19" s="64"/>
      <c r="D19" s="60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>
      <c r="A20" s="63" t="s">
        <v>86</v>
      </c>
      <c r="B20" s="64"/>
      <c r="C20" s="64"/>
      <c r="D20" s="6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>
      <c r="A21" s="63" t="s">
        <v>87</v>
      </c>
      <c r="B21" s="64"/>
      <c r="C21" s="64"/>
      <c r="D21" s="60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>
      <c r="A22" s="63" t="s">
        <v>88</v>
      </c>
      <c r="B22" s="64"/>
      <c r="C22" s="64"/>
      <c r="D22" s="60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</row>
    <row r="23">
      <c r="A23" s="63" t="s">
        <v>89</v>
      </c>
      <c r="B23" s="64"/>
      <c r="C23" s="64"/>
      <c r="D23" s="60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</row>
    <row r="24">
      <c r="A24" s="63" t="s">
        <v>90</v>
      </c>
      <c r="B24" s="64"/>
      <c r="C24" s="64"/>
      <c r="D24" s="60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</row>
    <row r="25">
      <c r="A25" s="63" t="s">
        <v>108</v>
      </c>
      <c r="B25" s="64"/>
      <c r="C25" s="6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</row>
    <row r="26">
      <c r="A26" s="66" t="s">
        <v>91</v>
      </c>
      <c r="B26" s="67">
        <f>SUM(B17:B25)</f>
        <v>0</v>
      </c>
      <c r="C26" s="23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</row>
    <row r="29">
      <c r="A29" s="82" t="s">
        <v>92</v>
      </c>
      <c r="B29" s="42"/>
      <c r="C29" s="42"/>
      <c r="D29" s="42"/>
      <c r="E29" s="42"/>
      <c r="F29" s="42"/>
      <c r="G29" s="42"/>
      <c r="H29" s="36"/>
      <c r="I29" s="258"/>
      <c r="J29" s="259"/>
      <c r="K29" s="258"/>
      <c r="L29" s="258"/>
      <c r="M29" s="258"/>
      <c r="N29" s="258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</row>
    <row r="30">
      <c r="A30" s="260" t="s">
        <v>93</v>
      </c>
      <c r="B30" s="261"/>
      <c r="C30" s="262" t="s">
        <v>94</v>
      </c>
      <c r="D30" s="261"/>
      <c r="E30" s="262" t="s">
        <v>95</v>
      </c>
      <c r="F30" s="261"/>
      <c r="G30" s="262" t="s">
        <v>96</v>
      </c>
      <c r="H30" s="261"/>
      <c r="I30" s="263" t="s">
        <v>125</v>
      </c>
      <c r="J30" s="239"/>
      <c r="K30" s="140"/>
      <c r="L30" s="258"/>
      <c r="M30" s="258"/>
      <c r="N30" s="258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</row>
    <row r="31">
      <c r="A31" s="264" t="s">
        <v>98</v>
      </c>
      <c r="B31" s="265" t="s">
        <v>99</v>
      </c>
      <c r="C31" s="266" t="s">
        <v>100</v>
      </c>
      <c r="D31" s="266" t="s">
        <v>100</v>
      </c>
      <c r="E31" s="266" t="s">
        <v>100</v>
      </c>
      <c r="F31" s="266" t="s">
        <v>100</v>
      </c>
      <c r="G31" s="266" t="s">
        <v>100</v>
      </c>
      <c r="H31" s="266" t="s">
        <v>100</v>
      </c>
      <c r="I31" s="267" t="s">
        <v>110</v>
      </c>
      <c r="J31" s="240"/>
      <c r="K31" s="105"/>
      <c r="L31" s="258"/>
      <c r="M31" s="258"/>
      <c r="N31" s="258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</row>
    <row r="32">
      <c r="A32" s="268">
        <f>$C$8</f>
        <v>0.5</v>
      </c>
      <c r="B32" s="269">
        <f t="shared" ref="B32:B34" si="1">A32+$C$10</f>
        <v>0.5104166667</v>
      </c>
      <c r="C32" s="270" t="str">
        <f>A17</f>
        <v>lag 1</v>
      </c>
      <c r="D32" s="270" t="str">
        <f>A24</f>
        <v>lag 8</v>
      </c>
      <c r="E32" s="270" t="str">
        <f t="shared" ref="E32:E33" si="2">A18</f>
        <v>lag 2</v>
      </c>
      <c r="F32" s="270" t="str">
        <f>A23</f>
        <v>lag 7</v>
      </c>
      <c r="G32" s="270" t="str">
        <f>A19</f>
        <v>lag 3</v>
      </c>
      <c r="H32" s="270" t="str">
        <f>A25</f>
        <v>lag 9</v>
      </c>
      <c r="I32" s="172" t="str">
        <f>$A$20</f>
        <v>lag 4</v>
      </c>
      <c r="J32" s="172" t="str">
        <f>$A$21</f>
        <v>lag 5</v>
      </c>
      <c r="K32" s="173" t="str">
        <f>$A$22</f>
        <v>lag 6</v>
      </c>
      <c r="L32" s="258"/>
      <c r="M32" s="271"/>
      <c r="N32" s="271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</row>
    <row r="33">
      <c r="A33" s="268">
        <f t="shared" ref="A33:A34" si="3">B32+$C$12</f>
        <v>0.5138888889</v>
      </c>
      <c r="B33" s="269">
        <f t="shared" si="1"/>
        <v>0.5243055556</v>
      </c>
      <c r="C33" s="270" t="str">
        <f>A20</f>
        <v>lag 4</v>
      </c>
      <c r="D33" s="270" t="str">
        <f>A22</f>
        <v>lag 6</v>
      </c>
      <c r="E33" s="270" t="str">
        <f t="shared" si="2"/>
        <v>lag 3</v>
      </c>
      <c r="F33" s="270" t="str">
        <f>A21</f>
        <v>lag 5</v>
      </c>
      <c r="G33" s="270" t="str">
        <f>A18</f>
        <v>lag 2</v>
      </c>
      <c r="H33" s="270" t="str">
        <f>A24</f>
        <v>lag 8</v>
      </c>
      <c r="I33" s="172" t="str">
        <f>$A$17</f>
        <v>lag 1</v>
      </c>
      <c r="J33" s="172" t="str">
        <f>$A$23</f>
        <v>lag 7</v>
      </c>
      <c r="K33" s="173" t="str">
        <f>$A$25</f>
        <v>lag 9</v>
      </c>
      <c r="L33" s="258"/>
      <c r="M33" s="271"/>
      <c r="N33" s="271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</row>
    <row r="34">
      <c r="A34" s="268">
        <f t="shared" si="3"/>
        <v>0.5277777778</v>
      </c>
      <c r="B34" s="269">
        <f t="shared" si="1"/>
        <v>0.5381944444</v>
      </c>
      <c r="C34" s="270" t="str">
        <f>A22</f>
        <v>lag 6</v>
      </c>
      <c r="D34" s="270" t="str">
        <f>A25</f>
        <v>lag 9</v>
      </c>
      <c r="E34" s="270" t="str">
        <f>A21</f>
        <v>lag 5</v>
      </c>
      <c r="F34" s="270" t="str">
        <f>A23</f>
        <v>lag 7</v>
      </c>
      <c r="G34" s="270" t="str">
        <f>A17</f>
        <v>lag 1</v>
      </c>
      <c r="H34" s="270" t="str">
        <f>A20</f>
        <v>lag 4</v>
      </c>
      <c r="I34" s="270" t="str">
        <f>$A$18</f>
        <v>lag 2</v>
      </c>
      <c r="J34" s="172" t="str">
        <f>$A$19</f>
        <v>lag 3</v>
      </c>
      <c r="K34" s="173" t="str">
        <f>$A$24</f>
        <v>lag 8</v>
      </c>
      <c r="L34" s="258"/>
      <c r="M34" s="271"/>
      <c r="N34" s="271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</row>
    <row r="35">
      <c r="A35" s="272">
        <f t="shared" ref="A35:A36" si="4">B34</f>
        <v>0.5381944444</v>
      </c>
      <c r="B35" s="272">
        <f>A35+$C$13+$C$12</f>
        <v>0.5520833333</v>
      </c>
      <c r="C35" s="273" t="s">
        <v>101</v>
      </c>
      <c r="D35" s="274"/>
      <c r="E35" s="274"/>
      <c r="F35" s="274"/>
      <c r="G35" s="274"/>
      <c r="H35" s="274"/>
      <c r="I35" s="275"/>
      <c r="J35" s="275"/>
      <c r="K35" s="276"/>
      <c r="L35" s="258"/>
      <c r="M35" s="258"/>
      <c r="N35" s="258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</row>
    <row r="36">
      <c r="A36" s="277">
        <f t="shared" si="4"/>
        <v>0.5520833333</v>
      </c>
      <c r="B36" s="277">
        <f t="shared" ref="B36:B38" si="5">A36+$C$10</f>
        <v>0.5625</v>
      </c>
      <c r="C36" s="270" t="str">
        <f>A21</f>
        <v>lag 5</v>
      </c>
      <c r="D36" s="270" t="str">
        <f>A25</f>
        <v>lag 9</v>
      </c>
      <c r="E36" s="270" t="str">
        <f>A22</f>
        <v>lag 6</v>
      </c>
      <c r="F36" s="270" t="str">
        <f>A24</f>
        <v>lag 8</v>
      </c>
      <c r="G36" s="278" t="s">
        <v>127</v>
      </c>
      <c r="H36" s="36"/>
      <c r="I36" s="172" t="str">
        <f>$A$17</f>
        <v>lag 1</v>
      </c>
      <c r="J36" s="279" t="str">
        <f>$A$18</f>
        <v>lag 2</v>
      </c>
      <c r="K36" s="173" t="str">
        <f>$A$19</f>
        <v>lag 3</v>
      </c>
      <c r="L36" s="279" t="str">
        <f>$A$20</f>
        <v>lag 4</v>
      </c>
      <c r="M36" s="279" t="str">
        <f>$A$23</f>
        <v>lag 7</v>
      </c>
      <c r="N36" s="271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</row>
    <row r="37">
      <c r="A37" s="268">
        <f t="shared" ref="A37:A38" si="6">B36+$C$12</f>
        <v>0.5659722222</v>
      </c>
      <c r="B37" s="269">
        <f t="shared" si="5"/>
        <v>0.5763888889</v>
      </c>
      <c r="C37" s="270" t="str">
        <f>A21</f>
        <v>lag 5</v>
      </c>
      <c r="D37" s="270" t="str">
        <f>A24</f>
        <v>lag 8</v>
      </c>
      <c r="E37" s="270" t="str">
        <f>A20</f>
        <v>lag 4</v>
      </c>
      <c r="F37" s="270" t="str">
        <f>A23</f>
        <v>lag 7</v>
      </c>
      <c r="G37" s="270" t="str">
        <f>A17</f>
        <v>lag 1</v>
      </c>
      <c r="H37" s="270" t="str">
        <f>A19</f>
        <v>lag 3</v>
      </c>
      <c r="I37" s="270" t="str">
        <f>$A$18</f>
        <v>lag 2</v>
      </c>
      <c r="J37" s="172" t="str">
        <f>$A$22</f>
        <v>lag 6</v>
      </c>
      <c r="K37" s="279" t="str">
        <f>$A$25</f>
        <v>lag 9</v>
      </c>
      <c r="L37" s="258"/>
      <c r="M37" s="271"/>
      <c r="N37" s="271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</row>
    <row r="38">
      <c r="A38" s="268">
        <f t="shared" si="6"/>
        <v>0.5798611111</v>
      </c>
      <c r="B38" s="269">
        <f t="shared" si="5"/>
        <v>0.5902777778</v>
      </c>
      <c r="C38" s="270" t="str">
        <f>A18</f>
        <v>lag 2</v>
      </c>
      <c r="D38" s="270" t="str">
        <f>A20</f>
        <v>lag 4</v>
      </c>
      <c r="E38" s="270" t="str">
        <f>A23</f>
        <v>lag 7</v>
      </c>
      <c r="F38" s="270" t="str">
        <f>A25</f>
        <v>lag 9</v>
      </c>
      <c r="G38" s="270" t="str">
        <f>A19</f>
        <v>lag 3</v>
      </c>
      <c r="H38" s="270" t="str">
        <f>A22</f>
        <v>lag 6</v>
      </c>
      <c r="I38" s="172" t="str">
        <f>$A$17</f>
        <v>lag 1</v>
      </c>
      <c r="J38" s="172" t="str">
        <f>$A$21</f>
        <v>lag 5</v>
      </c>
      <c r="K38" s="173" t="str">
        <f>$A$24</f>
        <v>lag 8</v>
      </c>
      <c r="L38" s="258"/>
      <c r="M38" s="280"/>
      <c r="N38" s="271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</row>
    <row r="39">
      <c r="A39" s="272">
        <f t="shared" ref="A39:A40" si="7">B38</f>
        <v>0.5902777778</v>
      </c>
      <c r="B39" s="272">
        <f>A39+$C$13+$C$12</f>
        <v>0.6041666667</v>
      </c>
      <c r="C39" s="273" t="s">
        <v>101</v>
      </c>
      <c r="D39" s="281"/>
      <c r="E39" s="281"/>
      <c r="F39" s="281"/>
      <c r="G39" s="281"/>
      <c r="H39" s="281"/>
      <c r="I39" s="275"/>
      <c r="J39" s="275"/>
      <c r="K39" s="276"/>
      <c r="L39" s="258"/>
      <c r="M39" s="258"/>
      <c r="N39" s="258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</row>
    <row r="40">
      <c r="A40" s="277">
        <f t="shared" si="7"/>
        <v>0.6041666667</v>
      </c>
      <c r="B40" s="277">
        <f t="shared" ref="B40:B41" si="8">A40+$C$10</f>
        <v>0.6145833333</v>
      </c>
      <c r="C40" s="270" t="str">
        <f t="shared" ref="C40:C41" si="9">A17</f>
        <v>lag 1</v>
      </c>
      <c r="D40" s="270" t="str">
        <f t="shared" ref="D40:D41" si="10">A21</f>
        <v>lag 5</v>
      </c>
      <c r="E40" s="270" t="str">
        <f>A18</f>
        <v>lag 2</v>
      </c>
      <c r="F40" s="270" t="str">
        <f>A25</f>
        <v>lag 9</v>
      </c>
      <c r="G40" s="270" t="str">
        <f>A19</f>
        <v>lag 3</v>
      </c>
      <c r="H40" s="270" t="str">
        <f>A24</f>
        <v>lag 8</v>
      </c>
      <c r="I40" s="172" t="str">
        <f>$A$20</f>
        <v>lag 4</v>
      </c>
      <c r="J40" s="172" t="str">
        <f>$A$22</f>
        <v>lag 6</v>
      </c>
      <c r="K40" s="173" t="str">
        <f>$A$23</f>
        <v>lag 7</v>
      </c>
      <c r="L40" s="258"/>
      <c r="M40" s="280"/>
      <c r="N40" s="280"/>
      <c r="O40" s="4"/>
      <c r="P40" s="4"/>
      <c r="Q40" s="4"/>
      <c r="R40" s="4"/>
      <c r="S40" s="4"/>
      <c r="T40" s="4"/>
      <c r="U40" s="4"/>
      <c r="V40" s="4"/>
      <c r="W40" s="4"/>
      <c r="X40" s="208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</row>
    <row r="41">
      <c r="A41" s="268">
        <f>B40+$C$12</f>
        <v>0.6180555556</v>
      </c>
      <c r="B41" s="269">
        <f t="shared" si="8"/>
        <v>0.6284722222</v>
      </c>
      <c r="C41" s="270" t="str">
        <f t="shared" si="9"/>
        <v>lag 2</v>
      </c>
      <c r="D41" s="270" t="str">
        <f t="shared" si="10"/>
        <v>lag 6</v>
      </c>
      <c r="E41" s="270" t="str">
        <f>A20</f>
        <v>lag 4</v>
      </c>
      <c r="F41" s="270" t="str">
        <f>A24</f>
        <v>lag 8</v>
      </c>
      <c r="G41" s="279" t="str">
        <f>A17</f>
        <v>lag 1</v>
      </c>
      <c r="H41" s="279" t="str">
        <f>A23</f>
        <v>lag 7</v>
      </c>
      <c r="I41" s="172" t="str">
        <f>$A$19</f>
        <v>lag 3</v>
      </c>
      <c r="J41" s="172" t="str">
        <f>$A$21</f>
        <v>lag 5</v>
      </c>
      <c r="K41" s="173" t="str">
        <f>$A$25</f>
        <v>lag 9</v>
      </c>
      <c r="L41" s="258"/>
      <c r="M41" s="280"/>
      <c r="N41" s="280"/>
      <c r="O41" s="4"/>
      <c r="P41" s="4"/>
      <c r="Q41" s="4"/>
      <c r="R41" s="4"/>
      <c r="S41" s="4"/>
      <c r="T41" s="4"/>
      <c r="U41" s="4"/>
      <c r="V41" s="4"/>
      <c r="W41" s="4"/>
      <c r="X41" s="208"/>
      <c r="Y41" s="208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</row>
    <row r="42">
      <c r="A42" s="282">
        <f>B41</f>
        <v>0.6284722222</v>
      </c>
      <c r="B42" s="283">
        <f>A42+$C$13</f>
        <v>0.6388888889</v>
      </c>
      <c r="C42" s="284" t="s">
        <v>102</v>
      </c>
      <c r="D42" s="274"/>
      <c r="E42" s="281"/>
      <c r="F42" s="281"/>
      <c r="G42" s="281"/>
      <c r="H42" s="281"/>
      <c r="I42" s="275"/>
      <c r="J42" s="275"/>
      <c r="K42" s="276"/>
      <c r="L42" s="258"/>
      <c r="M42" s="259"/>
      <c r="N42" s="259"/>
      <c r="O42" s="4"/>
      <c r="P42" s="4"/>
      <c r="Q42" s="4"/>
      <c r="R42" s="4"/>
      <c r="S42" s="4"/>
      <c r="T42" s="4"/>
      <c r="U42" s="4"/>
      <c r="V42" s="4"/>
      <c r="W42" s="4"/>
      <c r="X42" s="208"/>
      <c r="Y42" s="208"/>
      <c r="Z42" s="208"/>
      <c r="AA42" s="208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</row>
    <row r="43">
      <c r="A43" s="258"/>
      <c r="B43" s="258"/>
      <c r="C43" s="259"/>
      <c r="D43" s="258"/>
      <c r="E43" s="258"/>
      <c r="F43" s="258"/>
      <c r="G43" s="258"/>
      <c r="H43" s="258"/>
      <c r="I43" s="258"/>
      <c r="J43" s="259"/>
      <c r="K43" s="258"/>
      <c r="L43" s="258"/>
      <c r="M43" s="259"/>
      <c r="N43" s="259"/>
      <c r="O43" s="4"/>
      <c r="P43" s="4"/>
      <c r="Q43" s="4"/>
      <c r="R43" s="4"/>
      <c r="S43" s="4"/>
      <c r="T43" s="4"/>
      <c r="U43" s="4"/>
      <c r="V43" s="4"/>
      <c r="W43" s="4"/>
      <c r="X43" s="208"/>
      <c r="Y43" s="208"/>
      <c r="Z43" s="208"/>
      <c r="AA43" s="208"/>
      <c r="AB43" s="208"/>
      <c r="AC43" s="208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</row>
    <row r="44">
      <c r="A44" s="258"/>
      <c r="B44" s="258"/>
      <c r="C44" s="259"/>
      <c r="D44" s="258"/>
      <c r="E44" s="258"/>
      <c r="F44" s="258"/>
      <c r="G44" s="258"/>
      <c r="H44" s="258"/>
      <c r="I44" s="258"/>
      <c r="J44" s="259"/>
      <c r="K44" s="258"/>
      <c r="L44" s="258"/>
      <c r="M44" s="259"/>
      <c r="N44" s="259"/>
      <c r="O44" s="4"/>
      <c r="P44" s="4"/>
      <c r="Q44" s="4"/>
      <c r="R44" s="4"/>
      <c r="S44" s="4"/>
      <c r="T44" s="4"/>
      <c r="U44" s="4"/>
      <c r="V44" s="4"/>
      <c r="W44" s="4"/>
      <c r="X44" s="4"/>
      <c r="Y44" s="208"/>
      <c r="Z44" s="208"/>
      <c r="AA44" s="208"/>
      <c r="AB44" s="208"/>
      <c r="AC44" s="208"/>
      <c r="AD44" s="208"/>
      <c r="AE44" s="4"/>
      <c r="AF44" s="4"/>
      <c r="AG44" s="4"/>
      <c r="AH44" s="4"/>
      <c r="AI44" s="4"/>
      <c r="AJ44" s="4"/>
      <c r="AK44" s="4"/>
      <c r="AL44" s="4"/>
      <c r="AM44" s="4"/>
      <c r="AN44" s="4"/>
    </row>
    <row r="45">
      <c r="A45" s="258"/>
      <c r="B45" s="258"/>
      <c r="C45" s="259"/>
      <c r="D45" s="258"/>
      <c r="E45" s="258"/>
      <c r="F45" s="258"/>
      <c r="G45" s="258"/>
      <c r="H45" s="258"/>
      <c r="I45" s="258"/>
      <c r="J45" s="259"/>
      <c r="K45" s="258"/>
      <c r="L45" s="258"/>
      <c r="M45" s="259"/>
      <c r="N45" s="259"/>
      <c r="O45" s="4"/>
      <c r="P45" s="4"/>
      <c r="Q45" s="4"/>
      <c r="R45" s="4"/>
      <c r="S45" s="4"/>
      <c r="T45" s="4"/>
      <c r="U45" s="4"/>
      <c r="V45" s="4"/>
      <c r="W45" s="4"/>
      <c r="X45" s="4"/>
      <c r="Y45" s="208"/>
      <c r="Z45" s="208"/>
      <c r="AA45" s="208"/>
      <c r="AB45" s="208"/>
      <c r="AC45" s="208"/>
      <c r="AD45" s="208"/>
      <c r="AE45" s="4"/>
      <c r="AF45" s="4"/>
      <c r="AG45" s="4"/>
      <c r="AH45" s="4"/>
      <c r="AI45" s="4"/>
      <c r="AJ45" s="4"/>
      <c r="AK45" s="4"/>
      <c r="AL45" s="4"/>
      <c r="AM45" s="4"/>
      <c r="AN45" s="4"/>
    </row>
    <row r="46">
      <c r="A46" s="97" t="s">
        <v>103</v>
      </c>
      <c r="B46" s="42"/>
      <c r="C46" s="42"/>
      <c r="D46" s="42"/>
      <c r="E46" s="42"/>
      <c r="F46" s="42"/>
      <c r="G46" s="42"/>
      <c r="H46" s="42"/>
      <c r="I46" s="285"/>
      <c r="J46" s="259"/>
      <c r="K46" s="258"/>
      <c r="L46" s="258"/>
      <c r="M46" s="259"/>
      <c r="N46" s="259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</row>
    <row r="47">
      <c r="A47" s="286" t="str">
        <f>$A$17</f>
        <v>lag 1</v>
      </c>
      <c r="B47" s="286" t="str">
        <f>$A$18</f>
        <v>lag 2</v>
      </c>
      <c r="C47" s="286" t="str">
        <f>$A$19</f>
        <v>lag 3</v>
      </c>
      <c r="D47" s="286" t="str">
        <f>$A$20</f>
        <v>lag 4</v>
      </c>
      <c r="E47" s="286" t="str">
        <f>$A$21</f>
        <v>lag 5</v>
      </c>
      <c r="F47" s="286" t="str">
        <f>$A$22</f>
        <v>lag 6</v>
      </c>
      <c r="G47" s="286" t="str">
        <f>$A$23</f>
        <v>lag 7</v>
      </c>
      <c r="H47" s="286" t="str">
        <f>$A$24</f>
        <v>lag 8</v>
      </c>
      <c r="I47" s="286" t="str">
        <f>$A$25</f>
        <v>lag 9</v>
      </c>
      <c r="J47" s="259"/>
      <c r="K47" s="271"/>
      <c r="L47" s="259"/>
      <c r="M47" s="259"/>
      <c r="N47" s="259"/>
      <c r="O47" s="208"/>
      <c r="P47" s="208"/>
      <c r="Q47" s="208"/>
      <c r="R47" s="208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</row>
    <row r="48">
      <c r="A48" s="173" t="str">
        <f>$A$24</f>
        <v>lag 8</v>
      </c>
      <c r="B48" s="173" t="str">
        <f>$A$23</f>
        <v>lag 7</v>
      </c>
      <c r="C48" s="173" t="str">
        <f>$A$25</f>
        <v>lag 9</v>
      </c>
      <c r="D48" s="173" t="str">
        <f>$A$22</f>
        <v>lag 6</v>
      </c>
      <c r="E48" s="173" t="str">
        <f>$A$19</f>
        <v>lag 3</v>
      </c>
      <c r="F48" s="173" t="str">
        <f>$A$20</f>
        <v>lag 4</v>
      </c>
      <c r="G48" s="173" t="str">
        <f>$A$18</f>
        <v>lag 2</v>
      </c>
      <c r="H48" s="173" t="str">
        <f>$A$17</f>
        <v>lag 1</v>
      </c>
      <c r="I48" s="173" t="str">
        <f>$A$19</f>
        <v>lag 3</v>
      </c>
      <c r="J48" s="280"/>
      <c r="K48" s="271"/>
      <c r="L48" s="259"/>
      <c r="M48" s="259"/>
      <c r="N48" s="259"/>
      <c r="O48" s="208"/>
      <c r="P48" s="208"/>
      <c r="Q48" s="208"/>
      <c r="R48" s="208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</row>
    <row r="49">
      <c r="A49" s="173" t="str">
        <f>$A$20</f>
        <v>lag 4</v>
      </c>
      <c r="B49" s="173" t="str">
        <f>$A$24</f>
        <v>lag 8</v>
      </c>
      <c r="C49" s="173" t="str">
        <f>$A$21</f>
        <v>lag 5</v>
      </c>
      <c r="D49" s="173" t="str">
        <f>$A$17</f>
        <v>lag 1</v>
      </c>
      <c r="E49" s="173" t="str">
        <f>$A$23</f>
        <v>lag 7</v>
      </c>
      <c r="F49" s="173" t="str">
        <f>$A$25</f>
        <v>lag 9</v>
      </c>
      <c r="G49" s="173" t="str">
        <f>$A$21</f>
        <v>lag 5</v>
      </c>
      <c r="H49" s="279" t="str">
        <f>$A$18</f>
        <v>lag 2</v>
      </c>
      <c r="I49" s="173" t="str">
        <f>$A$22</f>
        <v>lag 6</v>
      </c>
      <c r="J49" s="280"/>
      <c r="K49" s="271"/>
      <c r="L49" s="259"/>
      <c r="M49" s="259"/>
      <c r="N49" s="259"/>
      <c r="O49" s="208"/>
      <c r="P49" s="208"/>
      <c r="Q49" s="208"/>
      <c r="R49" s="208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</row>
    <row r="50">
      <c r="A50" s="173" t="str">
        <f>$A$19</f>
        <v>lag 3</v>
      </c>
      <c r="B50" s="173" t="str">
        <f>$A$20</f>
        <v>lag 4</v>
      </c>
      <c r="C50" s="173" t="str">
        <f>$A$17</f>
        <v>lag 1</v>
      </c>
      <c r="D50" s="173" t="str">
        <f>$A$23</f>
        <v>lag 7</v>
      </c>
      <c r="E50" s="173" t="str">
        <f>$A$25</f>
        <v>lag 9</v>
      </c>
      <c r="F50" s="173" t="str">
        <f>$A$24</f>
        <v>lag 8</v>
      </c>
      <c r="G50" s="173" t="str">
        <f>$A$20</f>
        <v>lag 4</v>
      </c>
      <c r="H50" s="173" t="str">
        <f>$A$22</f>
        <v>lag 6</v>
      </c>
      <c r="I50" s="173" t="str">
        <f>$A$21</f>
        <v>lag 5</v>
      </c>
      <c r="J50" s="280"/>
      <c r="K50" s="271"/>
      <c r="L50" s="259"/>
      <c r="M50" s="259"/>
      <c r="N50" s="259"/>
      <c r="O50" s="208"/>
      <c r="P50" s="208"/>
      <c r="Q50" s="208"/>
      <c r="R50" s="208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</row>
    <row r="51">
      <c r="A51" s="173" t="str">
        <f>$A$21</f>
        <v>lag 5</v>
      </c>
      <c r="B51" s="173" t="str">
        <f>$A$25</f>
        <v>lag 9</v>
      </c>
      <c r="C51" s="173" t="str">
        <f>$A$22</f>
        <v>lag 6</v>
      </c>
      <c r="D51" s="173" t="str">
        <f>$A$18</f>
        <v>lag 2</v>
      </c>
      <c r="E51" s="173" t="str">
        <f>$A$24</f>
        <v>lag 8</v>
      </c>
      <c r="F51" s="173" t="str">
        <f>$A$19</f>
        <v>lag 3</v>
      </c>
      <c r="G51" s="173" t="str">
        <f>$A$25</f>
        <v>lag 9</v>
      </c>
      <c r="H51" s="173" t="str">
        <f>$A$21</f>
        <v>lag 5</v>
      </c>
      <c r="I51" s="173" t="str">
        <f>$A$23</f>
        <v>lag 7</v>
      </c>
      <c r="J51" s="271"/>
      <c r="K51" s="271"/>
      <c r="L51" s="259"/>
      <c r="M51" s="259"/>
      <c r="N51" s="259"/>
      <c r="O51" s="208"/>
      <c r="P51" s="208"/>
      <c r="Q51" s="208"/>
      <c r="R51" s="208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</row>
    <row r="52">
      <c r="A52" s="173" t="str">
        <f>$A$23</f>
        <v>lag 7</v>
      </c>
      <c r="B52" s="173" t="str">
        <f>$A$22</f>
        <v>lag 6</v>
      </c>
      <c r="C52" s="173" t="str">
        <f t="shared" ref="C52:D52" si="11">$A$24</f>
        <v>lag 8</v>
      </c>
      <c r="D52" s="173" t="str">
        <f t="shared" si="11"/>
        <v>lag 8</v>
      </c>
      <c r="E52" s="173" t="str">
        <f>$A$17</f>
        <v>lag 1</v>
      </c>
      <c r="F52" s="173" t="str">
        <f>$A$18</f>
        <v>lag 2</v>
      </c>
      <c r="G52" s="173" t="str">
        <f>$A$17</f>
        <v>lag 1</v>
      </c>
      <c r="H52" s="173" t="str">
        <f>$A$19</f>
        <v>lag 3</v>
      </c>
      <c r="I52" s="173" t="str">
        <f>$A$18</f>
        <v>lag 2</v>
      </c>
      <c r="J52" s="271"/>
      <c r="K52" s="271"/>
      <c r="L52" s="258"/>
      <c r="M52" s="259"/>
      <c r="N52" s="259"/>
      <c r="O52" s="208"/>
      <c r="P52" s="208"/>
      <c r="Q52" s="208"/>
      <c r="R52" s="208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</row>
    <row r="53">
      <c r="A53" s="271"/>
      <c r="B53" s="271"/>
      <c r="C53" s="258"/>
      <c r="D53" s="258"/>
      <c r="E53" s="258"/>
      <c r="F53" s="258"/>
      <c r="G53" s="258"/>
      <c r="H53" s="279" t="str">
        <f>$A$20</f>
        <v>lag 4</v>
      </c>
      <c r="I53" s="258"/>
      <c r="J53" s="271"/>
      <c r="K53" s="258"/>
      <c r="L53" s="258"/>
      <c r="M53" s="259"/>
      <c r="N53" s="259"/>
      <c r="O53" s="208"/>
      <c r="P53" s="208"/>
      <c r="Q53" s="208"/>
      <c r="R53" s="208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</row>
    <row r="54">
      <c r="A54" s="259"/>
      <c r="B54" s="259"/>
      <c r="C54" s="259"/>
      <c r="D54" s="259"/>
      <c r="E54" s="259"/>
      <c r="F54" s="259"/>
      <c r="G54" s="259"/>
      <c r="H54" s="259"/>
      <c r="I54" s="259"/>
      <c r="J54" s="259"/>
      <c r="K54" s="258"/>
      <c r="L54" s="258"/>
      <c r="M54" s="259"/>
      <c r="N54" s="259"/>
      <c r="O54" s="208"/>
      <c r="P54" s="208"/>
      <c r="Q54" s="208"/>
      <c r="R54" s="208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</row>
    <row r="55">
      <c r="A55" s="258"/>
      <c r="B55" s="258"/>
      <c r="C55" s="258"/>
      <c r="D55" s="258"/>
      <c r="E55" s="258"/>
      <c r="F55" s="258"/>
      <c r="G55" s="258"/>
      <c r="H55" s="258"/>
      <c r="I55" s="258"/>
      <c r="J55" s="259"/>
      <c r="K55" s="259"/>
      <c r="L55" s="258"/>
      <c r="M55" s="259"/>
      <c r="N55" s="259"/>
      <c r="O55" s="208"/>
      <c r="P55" s="208"/>
      <c r="Q55" s="208"/>
      <c r="R55" s="208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</row>
    <row r="56">
      <c r="A56" s="287" t="s">
        <v>104</v>
      </c>
      <c r="B56" s="258"/>
      <c r="C56" s="258"/>
      <c r="D56" s="258"/>
      <c r="E56" s="258"/>
      <c r="F56" s="258"/>
      <c r="G56" s="258"/>
      <c r="H56" s="258"/>
      <c r="I56" s="258"/>
      <c r="J56" s="259"/>
      <c r="K56" s="258"/>
      <c r="L56" s="258"/>
      <c r="M56" s="258"/>
      <c r="N56" s="258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</row>
    <row r="57">
      <c r="A57" s="288" t="str">
        <f>$A$18</f>
        <v>lag 2</v>
      </c>
      <c r="B57" s="288" t="str">
        <f>$A$17</f>
        <v>lag 1</v>
      </c>
      <c r="C57" s="288" t="str">
        <f>$A$18</f>
        <v>lag 2</v>
      </c>
      <c r="D57" s="288" t="str">
        <f>$A$19</f>
        <v>lag 3</v>
      </c>
      <c r="E57" s="288" t="str">
        <f>$A$18</f>
        <v>lag 2</v>
      </c>
      <c r="F57" s="288" t="str">
        <f>$A$17</f>
        <v>lag 1</v>
      </c>
      <c r="G57" s="288" t="str">
        <f>$A$19</f>
        <v>lag 3</v>
      </c>
      <c r="H57" s="288" t="str">
        <f>$A$23</f>
        <v>lag 7</v>
      </c>
      <c r="I57" s="288" t="str">
        <f>$A$17</f>
        <v>lag 1</v>
      </c>
      <c r="J57" s="259"/>
      <c r="K57" s="258"/>
      <c r="L57" s="258"/>
      <c r="M57" s="258"/>
      <c r="N57" s="258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</row>
    <row r="58">
      <c r="A58" s="288" t="str">
        <f>$A$22</f>
        <v>lag 6</v>
      </c>
      <c r="B58" s="288" t="str">
        <f>$A$19</f>
        <v>lag 3</v>
      </c>
      <c r="C58" s="288" t="str">
        <f>$A$20</f>
        <v>lag 4</v>
      </c>
      <c r="D58" s="288" t="str">
        <f>$A$21</f>
        <v>lag 5</v>
      </c>
      <c r="E58" s="288" t="str">
        <f>$A$20</f>
        <v>lag 4</v>
      </c>
      <c r="F58" s="288" t="str">
        <f>$A$21</f>
        <v>lag 5</v>
      </c>
      <c r="G58" s="288" t="str">
        <f>$A$22</f>
        <v>lag 6</v>
      </c>
      <c r="H58" s="288" t="str">
        <f>$A$25</f>
        <v>lag 9</v>
      </c>
      <c r="I58" s="288" t="str">
        <f>$A$20</f>
        <v>lag 4</v>
      </c>
      <c r="J58" s="259"/>
      <c r="K58" s="258"/>
      <c r="L58" s="258"/>
      <c r="M58" s="258"/>
      <c r="N58" s="258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</row>
    <row r="59">
      <c r="A59" s="288" t="str">
        <f>$A$25</f>
        <v>lag 9</v>
      </c>
      <c r="B59" s="288" t="str">
        <f>$A$21</f>
        <v>lag 5</v>
      </c>
      <c r="C59" s="288" t="str">
        <f>$A$23</f>
        <v>lag 7</v>
      </c>
      <c r="D59" s="288" t="str">
        <f>$A$25</f>
        <v>lag 9</v>
      </c>
      <c r="E59" s="288" t="str">
        <f>$A$22</f>
        <v>lag 6</v>
      </c>
      <c r="F59" s="288" t="str">
        <f>$A$23</f>
        <v>lag 7</v>
      </c>
      <c r="G59" s="288" t="str">
        <f>$A$24</f>
        <v>lag 8</v>
      </c>
      <c r="H59" s="289"/>
      <c r="I59" s="288" t="str">
        <f>$A$24</f>
        <v>lag 8</v>
      </c>
      <c r="J59" s="259"/>
      <c r="K59" s="258"/>
      <c r="L59" s="258"/>
      <c r="M59" s="258"/>
      <c r="N59" s="258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</row>
    <row r="60">
      <c r="A60" s="4"/>
      <c r="B60" s="245"/>
      <c r="C60" s="208"/>
      <c r="D60" s="208"/>
      <c r="E60" s="208"/>
      <c r="F60" s="245"/>
      <c r="G60" s="208"/>
      <c r="H60" s="208"/>
      <c r="I60" s="23"/>
      <c r="J60" s="245"/>
      <c r="K60" s="208"/>
      <c r="L60" s="4"/>
      <c r="M60" s="208"/>
      <c r="N60" s="208"/>
      <c r="O60" s="208"/>
      <c r="P60" s="208"/>
      <c r="Q60" s="208"/>
      <c r="R60" s="208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</row>
    <row r="61">
      <c r="A61" s="4"/>
      <c r="B61" s="208"/>
      <c r="C61" s="208"/>
      <c r="D61" s="208"/>
      <c r="E61" s="208"/>
      <c r="F61" s="245"/>
      <c r="G61" s="245"/>
      <c r="H61" s="245"/>
      <c r="I61" s="245"/>
      <c r="J61" s="208"/>
      <c r="K61" s="208"/>
      <c r="L61" s="4"/>
      <c r="M61" s="208"/>
      <c r="N61" s="208"/>
      <c r="O61" s="208"/>
      <c r="P61" s="208"/>
      <c r="Q61" s="208"/>
      <c r="R61" s="208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</row>
    <row r="62">
      <c r="A62" s="4"/>
      <c r="B62" s="208"/>
      <c r="C62" s="208"/>
      <c r="D62" s="245"/>
      <c r="E62" s="208"/>
      <c r="F62" s="208"/>
      <c r="G62" s="208"/>
      <c r="H62" s="245"/>
      <c r="I62" s="208"/>
      <c r="J62" s="208"/>
      <c r="K62" s="208"/>
      <c r="L62" s="4"/>
      <c r="M62" s="208"/>
      <c r="N62" s="208"/>
      <c r="O62" s="208"/>
      <c r="P62" s="208"/>
      <c r="Q62" s="208"/>
      <c r="R62" s="208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</row>
    <row r="63">
      <c r="A63" s="4"/>
      <c r="B63" s="245"/>
      <c r="C63" s="245"/>
      <c r="D63" s="245"/>
      <c r="E63" s="245"/>
      <c r="F63" s="245"/>
      <c r="G63" s="208"/>
      <c r="H63" s="208"/>
      <c r="I63" s="208"/>
      <c r="J63" s="245"/>
      <c r="K63" s="208"/>
      <c r="L63" s="4"/>
      <c r="M63" s="208"/>
      <c r="N63" s="208"/>
      <c r="O63" s="208"/>
      <c r="P63" s="208"/>
      <c r="Q63" s="208"/>
      <c r="R63" s="208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</row>
    <row r="64">
      <c r="A64" s="4"/>
      <c r="B64" s="208"/>
      <c r="C64" s="245"/>
      <c r="D64" s="245"/>
      <c r="E64" s="245"/>
      <c r="F64" s="208"/>
      <c r="G64" s="208"/>
      <c r="H64" s="245"/>
      <c r="I64" s="245"/>
      <c r="J64" s="208"/>
      <c r="K64" s="208"/>
      <c r="L64" s="4"/>
      <c r="M64" s="208"/>
      <c r="N64" s="208"/>
      <c r="O64" s="208"/>
      <c r="P64" s="208"/>
      <c r="Q64" s="208"/>
      <c r="R64" s="208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</row>
    <row r="65">
      <c r="A65" s="4"/>
      <c r="B65" s="245"/>
      <c r="C65" s="245"/>
      <c r="D65" s="208"/>
      <c r="E65" s="245"/>
      <c r="F65" s="208"/>
      <c r="G65" s="245"/>
      <c r="H65" s="208"/>
      <c r="I65" s="245"/>
      <c r="J65" s="208"/>
      <c r="K65" s="208"/>
      <c r="L65" s="4"/>
      <c r="M65" s="208"/>
      <c r="N65" s="208"/>
      <c r="O65" s="208"/>
      <c r="P65" s="208"/>
      <c r="Q65" s="208"/>
      <c r="R65" s="208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</row>
    <row r="66">
      <c r="A66" s="4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4"/>
      <c r="M66" s="208"/>
      <c r="N66" s="208"/>
      <c r="O66" s="208"/>
      <c r="P66" s="208"/>
      <c r="Q66" s="208"/>
      <c r="R66" s="208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208"/>
      <c r="N67" s="208"/>
      <c r="O67" s="208"/>
      <c r="P67" s="208"/>
      <c r="Q67" s="208"/>
      <c r="R67" s="208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208"/>
      <c r="N68" s="208"/>
      <c r="O68" s="208"/>
      <c r="P68" s="208"/>
      <c r="Q68" s="208"/>
      <c r="R68" s="208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208"/>
      <c r="N69" s="208"/>
      <c r="O69" s="208"/>
      <c r="P69" s="208"/>
      <c r="Q69" s="208"/>
      <c r="R69" s="208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208"/>
      <c r="N70" s="208"/>
      <c r="O70" s="208"/>
      <c r="P70" s="208"/>
      <c r="Q70" s="208"/>
      <c r="R70" s="208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208"/>
      <c r="N71" s="208"/>
      <c r="O71" s="208"/>
      <c r="P71" s="208"/>
      <c r="Q71" s="208"/>
      <c r="R71" s="208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208"/>
      <c r="N72" s="208"/>
      <c r="O72" s="208"/>
      <c r="P72" s="208"/>
      <c r="Q72" s="208"/>
      <c r="R72" s="208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208"/>
      <c r="N73" s="208"/>
      <c r="O73" s="208"/>
      <c r="P73" s="208"/>
      <c r="Q73" s="208"/>
      <c r="R73" s="208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208"/>
      <c r="N74" s="208"/>
      <c r="O74" s="208"/>
      <c r="P74" s="208"/>
      <c r="Q74" s="208"/>
      <c r="R74" s="208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202"/>
      <c r="N75" s="208"/>
      <c r="O75" s="208"/>
      <c r="P75" s="208"/>
      <c r="Q75" s="208"/>
      <c r="R75" s="208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202"/>
      <c r="N76" s="208"/>
      <c r="O76" s="208"/>
      <c r="P76" s="208"/>
      <c r="Q76" s="208"/>
      <c r="R76" s="208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208"/>
      <c r="N77" s="208"/>
      <c r="O77" s="208"/>
      <c r="P77" s="208"/>
      <c r="Q77" s="208"/>
      <c r="R77" s="208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208"/>
      <c r="N78" s="208"/>
      <c r="O78" s="208"/>
      <c r="P78" s="208"/>
      <c r="Q78" s="208"/>
      <c r="R78" s="208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208"/>
      <c r="N79" s="208"/>
      <c r="O79" s="208"/>
      <c r="P79" s="208"/>
      <c r="Q79" s="208"/>
      <c r="R79" s="208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208"/>
      <c r="N80" s="208"/>
      <c r="O80" s="208"/>
      <c r="P80" s="208"/>
      <c r="Q80" s="208"/>
      <c r="R80" s="208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208"/>
      <c r="N81" s="208"/>
      <c r="O81" s="208"/>
      <c r="P81" s="208"/>
      <c r="Q81" s="208"/>
      <c r="R81" s="208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208"/>
      <c r="N82" s="208"/>
      <c r="O82" s="208"/>
      <c r="P82" s="208"/>
      <c r="Q82" s="208"/>
      <c r="R82" s="208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208"/>
      <c r="N83" s="208"/>
      <c r="O83" s="208"/>
      <c r="P83" s="208"/>
      <c r="Q83" s="208"/>
      <c r="R83" s="208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208"/>
      <c r="N84" s="208"/>
      <c r="O84" s="208"/>
      <c r="P84" s="208"/>
      <c r="Q84" s="208"/>
      <c r="R84" s="208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208"/>
      <c r="N85" s="208"/>
      <c r="O85" s="208"/>
      <c r="P85" s="208"/>
      <c r="Q85" s="208"/>
      <c r="R85" s="208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208"/>
      <c r="N86" s="208"/>
      <c r="O86" s="208"/>
      <c r="P86" s="208"/>
      <c r="Q86" s="208"/>
      <c r="R86" s="208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208"/>
      <c r="N87" s="208"/>
      <c r="O87" s="208"/>
      <c r="P87" s="208"/>
      <c r="Q87" s="208"/>
      <c r="R87" s="208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208"/>
      <c r="N88" s="208"/>
      <c r="O88" s="208"/>
      <c r="P88" s="208"/>
      <c r="Q88" s="208"/>
      <c r="R88" s="208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208"/>
      <c r="N89" s="208"/>
      <c r="O89" s="208"/>
      <c r="P89" s="208"/>
      <c r="Q89" s="208"/>
      <c r="R89" s="208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</row>
    <row r="101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</row>
    <row r="1014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</row>
  </sheetData>
  <mergeCells count="23">
    <mergeCell ref="A2:B2"/>
    <mergeCell ref="E2:F2"/>
    <mergeCell ref="G2:H2"/>
    <mergeCell ref="A4:B4"/>
    <mergeCell ref="G4:H5"/>
    <mergeCell ref="A5:B5"/>
    <mergeCell ref="A7:B7"/>
    <mergeCell ref="A8:B8"/>
    <mergeCell ref="A9:B9"/>
    <mergeCell ref="A10:B10"/>
    <mergeCell ref="A11:B11"/>
    <mergeCell ref="A12:B12"/>
    <mergeCell ref="A13:B13"/>
    <mergeCell ref="A15:C15"/>
    <mergeCell ref="G36:H36"/>
    <mergeCell ref="A46:I46"/>
    <mergeCell ref="A29:H29"/>
    <mergeCell ref="A30:B30"/>
    <mergeCell ref="C30:D30"/>
    <mergeCell ref="E30:F30"/>
    <mergeCell ref="G30:H30"/>
    <mergeCell ref="I30:K30"/>
    <mergeCell ref="I31:K31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orientation="portrait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/>
  </sheetViews>
  <sheetFormatPr customHeight="1" defaultColWidth="11.22" defaultRowHeight="15.0"/>
  <cols>
    <col customWidth="1" min="1" max="14" width="12.67"/>
    <col customWidth="1" min="15" max="40" width="9.0"/>
  </cols>
  <sheetData>
    <row r="1">
      <c r="A1" s="31" t="s">
        <v>60</v>
      </c>
      <c r="B1" s="32"/>
      <c r="C1" s="33"/>
      <c r="D1" s="33"/>
      <c r="E1" s="32"/>
      <c r="F1" s="32"/>
      <c r="G1" s="32"/>
      <c r="H1" s="32"/>
      <c r="I1" s="4"/>
      <c r="J1" s="4"/>
      <c r="K1" s="34" t="s">
        <v>61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</row>
    <row r="2">
      <c r="A2" s="35" t="s">
        <v>62</v>
      </c>
      <c r="B2" s="36"/>
      <c r="C2" s="37" t="s">
        <v>63</v>
      </c>
      <c r="D2" s="38"/>
      <c r="E2" s="35" t="s">
        <v>64</v>
      </c>
      <c r="F2" s="36"/>
      <c r="G2" s="35" t="s">
        <v>65</v>
      </c>
      <c r="H2" s="3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</row>
    <row r="3">
      <c r="A3" s="39"/>
      <c r="B3" s="39"/>
      <c r="C3" s="40"/>
      <c r="D3" s="40"/>
      <c r="E3" s="40"/>
      <c r="F3" s="4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</row>
    <row r="4">
      <c r="A4" s="41" t="s">
        <v>66</v>
      </c>
      <c r="B4" s="42"/>
      <c r="C4" s="221" t="s">
        <v>107</v>
      </c>
      <c r="D4" s="221" t="s">
        <v>68</v>
      </c>
      <c r="E4" s="221" t="s">
        <v>122</v>
      </c>
      <c r="F4" s="221" t="s">
        <v>105</v>
      </c>
      <c r="G4" s="187" t="s">
        <v>128</v>
      </c>
      <c r="H4" s="14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</row>
    <row r="5">
      <c r="A5" s="41" t="s">
        <v>71</v>
      </c>
      <c r="B5" s="42"/>
      <c r="C5" s="222">
        <f>C8-C12</f>
        <v>0.4965277778</v>
      </c>
      <c r="D5" s="222">
        <f>C9</f>
        <v>0.6284722222</v>
      </c>
      <c r="E5" s="223">
        <f>D5-C5</f>
        <v>0.1319444444</v>
      </c>
      <c r="F5" s="224">
        <f>E5+C13</f>
        <v>0.1423611111</v>
      </c>
      <c r="G5" s="141"/>
      <c r="H5" s="105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>
      <c r="A6" s="4"/>
      <c r="B6" s="4"/>
      <c r="C6" s="4"/>
      <c r="D6" s="60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>
      <c r="A7" s="50" t="s">
        <v>72</v>
      </c>
      <c r="B7" s="36"/>
      <c r="C7" s="12" t="s">
        <v>73</v>
      </c>
      <c r="D7" s="60"/>
      <c r="E7" s="4"/>
      <c r="F7" s="4"/>
      <c r="G7" s="106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>
      <c r="A8" s="53" t="s">
        <v>74</v>
      </c>
      <c r="B8" s="42"/>
      <c r="C8" s="54">
        <v>0.5</v>
      </c>
      <c r="D8" s="60"/>
      <c r="E8" s="4"/>
      <c r="F8" s="4"/>
      <c r="G8" s="106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>
      <c r="A9" s="53" t="s">
        <v>75</v>
      </c>
      <c r="B9" s="42"/>
      <c r="C9" s="59">
        <f>B41</f>
        <v>0.6284722222</v>
      </c>
      <c r="D9" s="60"/>
      <c r="E9" s="4"/>
      <c r="F9" s="4"/>
      <c r="G9" s="106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>
      <c r="A10" s="56" t="s">
        <v>76</v>
      </c>
      <c r="B10" s="42"/>
      <c r="C10" s="57">
        <v>0.010416666666666666</v>
      </c>
      <c r="D10" s="6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>
      <c r="A11" s="58" t="s">
        <v>77</v>
      </c>
      <c r="B11" s="42"/>
      <c r="C11" s="59">
        <v>0.0</v>
      </c>
      <c r="D11" s="60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>
      <c r="A12" s="58" t="s">
        <v>78</v>
      </c>
      <c r="B12" s="42"/>
      <c r="C12" s="59">
        <v>0.003472222222222222</v>
      </c>
      <c r="D12" s="60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>
      <c r="A13" s="56" t="s">
        <v>79</v>
      </c>
      <c r="B13" s="42"/>
      <c r="C13" s="57">
        <v>0.010416666666666666</v>
      </c>
      <c r="D13" s="60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>
      <c r="A14" s="4"/>
      <c r="B14" s="4"/>
      <c r="C14" s="4"/>
      <c r="D14" s="6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>
      <c r="A15" s="61" t="s">
        <v>73</v>
      </c>
      <c r="B15" s="42"/>
      <c r="C15" s="42"/>
      <c r="D15" s="60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>
      <c r="A16" s="62" t="s">
        <v>80</v>
      </c>
      <c r="B16" s="62" t="s">
        <v>81</v>
      </c>
      <c r="C16" s="62" t="s">
        <v>82</v>
      </c>
      <c r="D16" s="60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>
      <c r="A17" s="63" t="s">
        <v>83</v>
      </c>
      <c r="B17" s="64"/>
      <c r="C17" s="64"/>
      <c r="D17" s="60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>
      <c r="A18" s="63" t="s">
        <v>84</v>
      </c>
      <c r="B18" s="64"/>
      <c r="C18" s="64"/>
      <c r="D18" s="60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>
      <c r="A19" s="63" t="s">
        <v>85</v>
      </c>
      <c r="B19" s="64"/>
      <c r="C19" s="64"/>
      <c r="D19" s="60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>
      <c r="A20" s="63" t="s">
        <v>86</v>
      </c>
      <c r="B20" s="64"/>
      <c r="C20" s="64"/>
      <c r="D20" s="6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>
      <c r="A21" s="63" t="s">
        <v>87</v>
      </c>
      <c r="B21" s="64"/>
      <c r="C21" s="64"/>
      <c r="D21" s="60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>
      <c r="A22" s="63" t="s">
        <v>88</v>
      </c>
      <c r="B22" s="64"/>
      <c r="C22" s="64"/>
      <c r="D22" s="60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</row>
    <row r="23">
      <c r="A23" s="63" t="s">
        <v>89</v>
      </c>
      <c r="B23" s="64"/>
      <c r="C23" s="64"/>
      <c r="D23" s="60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</row>
    <row r="24">
      <c r="A24" s="63" t="s">
        <v>90</v>
      </c>
      <c r="B24" s="64"/>
      <c r="C24" s="64"/>
      <c r="D24" s="60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</row>
    <row r="25">
      <c r="A25" s="63" t="s">
        <v>108</v>
      </c>
      <c r="B25" s="64"/>
      <c r="C25" s="6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</row>
    <row r="26">
      <c r="A26" s="66" t="s">
        <v>91</v>
      </c>
      <c r="B26" s="67">
        <f>SUM(B17:B25)</f>
        <v>0</v>
      </c>
      <c r="C26" s="23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</row>
    <row r="29">
      <c r="A29" s="82" t="s">
        <v>92</v>
      </c>
      <c r="B29" s="42"/>
      <c r="C29" s="42"/>
      <c r="D29" s="42"/>
      <c r="E29" s="42"/>
      <c r="F29" s="42"/>
      <c r="G29" s="42"/>
      <c r="H29" s="36"/>
      <c r="I29" s="258"/>
      <c r="J29" s="259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4"/>
      <c r="AI29" s="4"/>
      <c r="AJ29" s="4"/>
      <c r="AK29" s="4"/>
      <c r="AL29" s="4"/>
      <c r="AM29" s="4"/>
      <c r="AN29" s="4"/>
    </row>
    <row r="30">
      <c r="A30" s="260" t="s">
        <v>93</v>
      </c>
      <c r="B30" s="261"/>
      <c r="C30" s="262" t="s">
        <v>94</v>
      </c>
      <c r="D30" s="261"/>
      <c r="E30" s="262" t="s">
        <v>95</v>
      </c>
      <c r="F30" s="261"/>
      <c r="G30" s="262" t="s">
        <v>96</v>
      </c>
      <c r="H30" s="261"/>
      <c r="I30" s="263" t="s">
        <v>125</v>
      </c>
      <c r="J30" s="239"/>
      <c r="K30" s="140"/>
      <c r="L30" s="271"/>
      <c r="M30" s="271"/>
      <c r="N30" s="271"/>
      <c r="O30" s="271"/>
      <c r="P30" s="271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4"/>
      <c r="AI30" s="4"/>
      <c r="AJ30" s="4"/>
      <c r="AK30" s="4"/>
      <c r="AL30" s="4"/>
      <c r="AM30" s="4"/>
      <c r="AN30" s="4"/>
    </row>
    <row r="31">
      <c r="A31" s="264" t="s">
        <v>98</v>
      </c>
      <c r="B31" s="265" t="s">
        <v>99</v>
      </c>
      <c r="C31" s="266" t="s">
        <v>100</v>
      </c>
      <c r="D31" s="266" t="s">
        <v>100</v>
      </c>
      <c r="E31" s="266" t="s">
        <v>100</v>
      </c>
      <c r="F31" s="266" t="s">
        <v>100</v>
      </c>
      <c r="G31" s="266" t="s">
        <v>100</v>
      </c>
      <c r="H31" s="266" t="s">
        <v>100</v>
      </c>
      <c r="I31" s="267" t="s">
        <v>110</v>
      </c>
      <c r="J31" s="240"/>
      <c r="K31" s="105"/>
      <c r="L31" s="271"/>
      <c r="M31" s="271"/>
      <c r="N31" s="271"/>
      <c r="O31" s="271"/>
      <c r="P31" s="271"/>
      <c r="Q31" s="258"/>
      <c r="R31" s="258"/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4"/>
      <c r="AI31" s="4"/>
      <c r="AJ31" s="4"/>
      <c r="AK31" s="4"/>
      <c r="AL31" s="4"/>
      <c r="AM31" s="4"/>
      <c r="AN31" s="4"/>
    </row>
    <row r="32">
      <c r="A32" s="268">
        <f>$C$8</f>
        <v>0.5</v>
      </c>
      <c r="B32" s="269">
        <f t="shared" ref="B32:B34" si="1">A32+$C$10</f>
        <v>0.5104166667</v>
      </c>
      <c r="C32" s="172" t="str">
        <f t="shared" ref="C32:C33" si="2">$A$17</f>
        <v>lag 1</v>
      </c>
      <c r="D32" s="172" t="str">
        <f>$A$24</f>
        <v>lag 8</v>
      </c>
      <c r="E32" s="270" t="str">
        <f>$A$18</f>
        <v>lag 2</v>
      </c>
      <c r="F32" s="172" t="str">
        <f>$A$23</f>
        <v>lag 7</v>
      </c>
      <c r="G32" s="172" t="str">
        <f>$A$19</f>
        <v>lag 3</v>
      </c>
      <c r="H32" s="172" t="str">
        <f>$A$25</f>
        <v>lag 9</v>
      </c>
      <c r="I32" s="172" t="str">
        <f>$A$20</f>
        <v>lag 4</v>
      </c>
      <c r="J32" s="172" t="str">
        <f>$A$21</f>
        <v>lag 5</v>
      </c>
      <c r="K32" s="173" t="str">
        <f>$A$22</f>
        <v>lag 6</v>
      </c>
      <c r="L32" s="271"/>
      <c r="M32" s="271"/>
      <c r="N32" s="271"/>
      <c r="O32" s="271"/>
      <c r="P32" s="271"/>
      <c r="Q32" s="258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4"/>
      <c r="AI32" s="4"/>
      <c r="AJ32" s="4"/>
      <c r="AK32" s="4"/>
      <c r="AL32" s="4"/>
      <c r="AM32" s="4"/>
      <c r="AN32" s="4"/>
    </row>
    <row r="33">
      <c r="A33" s="268">
        <f t="shared" ref="A33:A34" si="3">B32+$C$12</f>
        <v>0.5138888889</v>
      </c>
      <c r="B33" s="269">
        <f t="shared" si="1"/>
        <v>0.5243055556</v>
      </c>
      <c r="C33" s="172" t="str">
        <f t="shared" si="2"/>
        <v>lag 1</v>
      </c>
      <c r="D33" s="172" t="str">
        <f>$A$20</f>
        <v>lag 4</v>
      </c>
      <c r="E33" s="172" t="str">
        <f>$A$19</f>
        <v>lag 3</v>
      </c>
      <c r="F33" s="172" t="str">
        <f>$A$21</f>
        <v>lag 5</v>
      </c>
      <c r="G33" s="172" t="str">
        <f>$A$22</f>
        <v>lag 6</v>
      </c>
      <c r="H33" s="172" t="str">
        <f>$A$24</f>
        <v>lag 8</v>
      </c>
      <c r="I33" s="270" t="str">
        <f>$A$18</f>
        <v>lag 2</v>
      </c>
      <c r="J33" s="172" t="str">
        <f>$A$23</f>
        <v>lag 7</v>
      </c>
      <c r="K33" s="173" t="str">
        <f>$A$25</f>
        <v>lag 9</v>
      </c>
      <c r="L33" s="271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4"/>
      <c r="AI33" s="4"/>
      <c r="AJ33" s="4"/>
      <c r="AK33" s="4"/>
      <c r="AL33" s="4"/>
      <c r="AM33" s="4"/>
      <c r="AN33" s="4"/>
    </row>
    <row r="34">
      <c r="A34" s="268">
        <f t="shared" si="3"/>
        <v>0.5277777778</v>
      </c>
      <c r="B34" s="269">
        <f t="shared" si="1"/>
        <v>0.5381944444</v>
      </c>
      <c r="C34" s="172" t="str">
        <f>$A$22</f>
        <v>lag 6</v>
      </c>
      <c r="D34" s="172" t="str">
        <f>$A$25</f>
        <v>lag 9</v>
      </c>
      <c r="E34" s="172" t="str">
        <f>$A$21</f>
        <v>lag 5</v>
      </c>
      <c r="F34" s="172" t="str">
        <f>$A$23</f>
        <v>lag 7</v>
      </c>
      <c r="G34" s="270" t="str">
        <f>$A$18</f>
        <v>lag 2</v>
      </c>
      <c r="H34" s="172" t="str">
        <f>$A$20</f>
        <v>lag 4</v>
      </c>
      <c r="I34" s="172" t="str">
        <f>$A$17</f>
        <v>lag 1</v>
      </c>
      <c r="J34" s="172" t="str">
        <f>$A$19</f>
        <v>lag 3</v>
      </c>
      <c r="K34" s="173" t="str">
        <f>$A$24</f>
        <v>lag 8</v>
      </c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4"/>
      <c r="AI34" s="4"/>
      <c r="AJ34" s="4"/>
      <c r="AK34" s="4"/>
      <c r="AL34" s="4"/>
      <c r="AM34" s="4"/>
      <c r="AN34" s="4"/>
    </row>
    <row r="35">
      <c r="A35" s="272">
        <f t="shared" ref="A35:A36" si="4">B34</f>
        <v>0.5381944444</v>
      </c>
      <c r="B35" s="272">
        <f>A35+$C$13+$C$12</f>
        <v>0.5520833333</v>
      </c>
      <c r="C35" s="273" t="s">
        <v>101</v>
      </c>
      <c r="D35" s="274"/>
      <c r="E35" s="274"/>
      <c r="F35" s="274"/>
      <c r="G35" s="274"/>
      <c r="H35" s="274"/>
      <c r="I35" s="275"/>
      <c r="J35" s="275"/>
      <c r="K35" s="276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4"/>
      <c r="AI35" s="4"/>
      <c r="AJ35" s="4"/>
      <c r="AK35" s="4"/>
      <c r="AL35" s="4"/>
      <c r="AM35" s="4"/>
      <c r="AN35" s="4"/>
    </row>
    <row r="36">
      <c r="A36" s="277">
        <f t="shared" si="4"/>
        <v>0.5520833333</v>
      </c>
      <c r="B36" s="277">
        <f t="shared" ref="B36:B38" si="5">A36+$C$10</f>
        <v>0.5625</v>
      </c>
      <c r="C36" s="270" t="str">
        <f>$A$18</f>
        <v>lag 2</v>
      </c>
      <c r="D36" s="172" t="str">
        <f>$A$22</f>
        <v>lag 6</v>
      </c>
      <c r="E36" s="172" t="str">
        <f>$A$21</f>
        <v>lag 5</v>
      </c>
      <c r="F36" s="172" t="str">
        <f>$A$24</f>
        <v>lag 8</v>
      </c>
      <c r="G36" s="172" t="str">
        <f>$A$19</f>
        <v>lag 3</v>
      </c>
      <c r="H36" s="270" t="str">
        <f>$A$23</f>
        <v>lag 7</v>
      </c>
      <c r="I36" s="172" t="str">
        <f>$A$17</f>
        <v>lag 1</v>
      </c>
      <c r="J36" s="173" t="str">
        <f>$A$20</f>
        <v>lag 4</v>
      </c>
      <c r="K36" s="279" t="str">
        <f>$A$25</f>
        <v>lag 9</v>
      </c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4"/>
      <c r="AI36" s="4"/>
      <c r="AJ36" s="4"/>
      <c r="AK36" s="4"/>
      <c r="AL36" s="4"/>
      <c r="AM36" s="4"/>
      <c r="AN36" s="4"/>
    </row>
    <row r="37">
      <c r="A37" s="268">
        <f t="shared" ref="A37:A38" si="6">B36+$C$12</f>
        <v>0.5659722222</v>
      </c>
      <c r="B37" s="269">
        <f t="shared" si="5"/>
        <v>0.5763888889</v>
      </c>
      <c r="C37" s="172" t="str">
        <f>$A$21</f>
        <v>lag 5</v>
      </c>
      <c r="D37" s="172" t="str">
        <f>$A$25</f>
        <v>lag 9</v>
      </c>
      <c r="E37" s="172" t="str">
        <f>$A$20</f>
        <v>lag 4</v>
      </c>
      <c r="F37" s="172" t="str">
        <f>$A$23</f>
        <v>lag 7</v>
      </c>
      <c r="G37" s="172" t="str">
        <f>$A$17</f>
        <v>lag 1</v>
      </c>
      <c r="H37" s="172" t="str">
        <f>$A$19</f>
        <v>lag 3</v>
      </c>
      <c r="I37" s="270" t="str">
        <f>$A$18</f>
        <v>lag 2</v>
      </c>
      <c r="J37" s="172" t="str">
        <f>$A$22</f>
        <v>lag 6</v>
      </c>
      <c r="K37" s="173" t="str">
        <f>$A$24</f>
        <v>lag 8</v>
      </c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4"/>
      <c r="AI37" s="4"/>
      <c r="AJ37" s="4"/>
      <c r="AK37" s="4"/>
      <c r="AL37" s="4"/>
      <c r="AM37" s="4"/>
      <c r="AN37" s="4"/>
    </row>
    <row r="38">
      <c r="A38" s="268">
        <f t="shared" si="6"/>
        <v>0.5798611111</v>
      </c>
      <c r="B38" s="269">
        <f t="shared" si="5"/>
        <v>0.5902777778</v>
      </c>
      <c r="C38" s="270" t="str">
        <f>$A$18</f>
        <v>lag 2</v>
      </c>
      <c r="D38" s="172" t="str">
        <f>$A$24</f>
        <v>lag 8</v>
      </c>
      <c r="E38" s="172" t="str">
        <f>$A$17</f>
        <v>lag 1</v>
      </c>
      <c r="F38" s="172" t="str">
        <f>$A$25</f>
        <v>lag 9</v>
      </c>
      <c r="G38" s="172" t="str">
        <f>$A$20</f>
        <v>lag 4</v>
      </c>
      <c r="H38" s="172" t="str">
        <f>$A$22</f>
        <v>lag 6</v>
      </c>
      <c r="I38" s="172" t="str">
        <f>$A$19</f>
        <v>lag 3</v>
      </c>
      <c r="J38" s="172" t="str">
        <f>$A$21</f>
        <v>lag 5</v>
      </c>
      <c r="K38" s="173" t="str">
        <f>$A$23</f>
        <v>lag 7</v>
      </c>
      <c r="L38" s="258"/>
      <c r="M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4"/>
      <c r="AI38" s="4"/>
      <c r="AJ38" s="4"/>
      <c r="AK38" s="4"/>
      <c r="AL38" s="4"/>
      <c r="AM38" s="4"/>
      <c r="AN38" s="4"/>
    </row>
    <row r="39">
      <c r="A39" s="272">
        <f t="shared" ref="A39:A40" si="7">B38</f>
        <v>0.5902777778</v>
      </c>
      <c r="B39" s="272">
        <f>A39+$C$13+$C$12</f>
        <v>0.6041666667</v>
      </c>
      <c r="C39" s="273" t="s">
        <v>101</v>
      </c>
      <c r="D39" s="274"/>
      <c r="E39" s="274"/>
      <c r="F39" s="274"/>
      <c r="G39" s="274"/>
      <c r="H39" s="274"/>
      <c r="I39" s="275"/>
      <c r="J39" s="275"/>
      <c r="K39" s="276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4"/>
      <c r="AI39" s="4"/>
      <c r="AJ39" s="4"/>
      <c r="AK39" s="4"/>
      <c r="AL39" s="4"/>
      <c r="AM39" s="4"/>
      <c r="AN39" s="4"/>
    </row>
    <row r="40">
      <c r="A40" s="277">
        <f t="shared" si="7"/>
        <v>0.6041666667</v>
      </c>
      <c r="B40" s="277">
        <f t="shared" ref="B40:B41" si="8">A40+$C$10</f>
        <v>0.6145833333</v>
      </c>
      <c r="C40" s="172" t="str">
        <f>$A$17</f>
        <v>lag 1</v>
      </c>
      <c r="D40" s="172" t="str">
        <f>$A$21</f>
        <v>lag 5</v>
      </c>
      <c r="E40" s="172" t="str">
        <f>$A$23</f>
        <v>lag 7</v>
      </c>
      <c r="F40" s="172" t="str">
        <f>$A$25</f>
        <v>lag 9</v>
      </c>
      <c r="G40" s="172" t="str">
        <f>$A$19</f>
        <v>lag 3</v>
      </c>
      <c r="H40" s="172" t="str">
        <f>$A$24</f>
        <v>lag 8</v>
      </c>
      <c r="I40" s="173" t="str">
        <f>$A$18</f>
        <v>lag 2</v>
      </c>
      <c r="J40" s="172" t="str">
        <f>$A$20</f>
        <v>lag 4</v>
      </c>
      <c r="K40" s="172" t="str">
        <f>$A$22</f>
        <v>lag 6</v>
      </c>
      <c r="L40" s="258"/>
      <c r="M40" s="258"/>
      <c r="N40" s="259"/>
      <c r="O40" s="258"/>
      <c r="P40" s="258"/>
      <c r="Q40" s="258"/>
      <c r="R40" s="258"/>
      <c r="S40" s="258"/>
      <c r="T40" s="258"/>
      <c r="U40" s="258"/>
      <c r="V40" s="258"/>
      <c r="W40" s="258"/>
      <c r="X40" s="259"/>
      <c r="Y40" s="258"/>
      <c r="Z40" s="258"/>
      <c r="AA40" s="258"/>
      <c r="AB40" s="258"/>
      <c r="AC40" s="258"/>
      <c r="AD40" s="258"/>
      <c r="AE40" s="258"/>
      <c r="AF40" s="258"/>
      <c r="AG40" s="258"/>
      <c r="AH40" s="4"/>
      <c r="AI40" s="4"/>
      <c r="AJ40" s="4"/>
      <c r="AK40" s="4"/>
      <c r="AL40" s="4"/>
      <c r="AM40" s="4"/>
      <c r="AN40" s="4"/>
    </row>
    <row r="41">
      <c r="A41" s="268">
        <f>B40+$C$12</f>
        <v>0.6180555556</v>
      </c>
      <c r="B41" s="269">
        <f t="shared" si="8"/>
        <v>0.6284722222</v>
      </c>
      <c r="C41" s="172" t="str">
        <f>$A$19</f>
        <v>lag 3</v>
      </c>
      <c r="D41" s="172" t="str">
        <f>$A$22</f>
        <v>lag 6</v>
      </c>
      <c r="E41" s="172" t="str">
        <f>$A$20</f>
        <v>lag 4</v>
      </c>
      <c r="F41" s="172" t="str">
        <f>$A$24</f>
        <v>lag 8</v>
      </c>
      <c r="G41" s="270" t="str">
        <f>$A$18</f>
        <v>lag 2</v>
      </c>
      <c r="H41" s="173" t="str">
        <f>$A$25</f>
        <v>lag 9</v>
      </c>
      <c r="I41" s="173" t="str">
        <f>$A$17</f>
        <v>lag 1</v>
      </c>
      <c r="J41" s="172" t="str">
        <f>$A$21</f>
        <v>lag 5</v>
      </c>
      <c r="K41" s="173" t="str">
        <f>$A$23</f>
        <v>lag 7</v>
      </c>
      <c r="L41" s="258"/>
      <c r="N41" s="259"/>
      <c r="O41" s="258"/>
      <c r="P41" s="258"/>
      <c r="Q41" s="258"/>
      <c r="R41" s="258"/>
      <c r="S41" s="258"/>
      <c r="T41" s="258"/>
      <c r="U41" s="258"/>
      <c r="V41" s="258"/>
      <c r="W41" s="258"/>
      <c r="X41" s="259"/>
      <c r="Y41" s="259"/>
      <c r="Z41" s="258"/>
      <c r="AA41" s="258"/>
      <c r="AB41" s="258"/>
      <c r="AC41" s="258"/>
      <c r="AD41" s="258"/>
      <c r="AE41" s="258"/>
      <c r="AF41" s="258"/>
      <c r="AG41" s="258"/>
      <c r="AH41" s="4"/>
      <c r="AI41" s="4"/>
      <c r="AJ41" s="4"/>
      <c r="AK41" s="4"/>
      <c r="AL41" s="4"/>
      <c r="AM41" s="4"/>
      <c r="AN41" s="4"/>
    </row>
    <row r="42">
      <c r="A42" s="282">
        <f>B41</f>
        <v>0.6284722222</v>
      </c>
      <c r="B42" s="283">
        <f>A42+$C$13</f>
        <v>0.6388888889</v>
      </c>
      <c r="C42" s="284" t="s">
        <v>102</v>
      </c>
      <c r="D42" s="274"/>
      <c r="E42" s="281"/>
      <c r="F42" s="281"/>
      <c r="G42" s="281"/>
      <c r="H42" s="281"/>
      <c r="I42" s="275"/>
      <c r="J42" s="275"/>
      <c r="K42" s="276"/>
      <c r="L42" s="258"/>
      <c r="M42" s="259"/>
      <c r="N42" s="259"/>
      <c r="O42" s="258"/>
      <c r="P42" s="258"/>
      <c r="Q42" s="258"/>
      <c r="R42" s="258"/>
      <c r="S42" s="258"/>
      <c r="T42" s="258"/>
      <c r="U42" s="258"/>
      <c r="V42" s="258"/>
      <c r="W42" s="258"/>
      <c r="X42" s="259"/>
      <c r="Y42" s="259"/>
      <c r="Z42" s="259"/>
      <c r="AA42" s="259"/>
      <c r="AB42" s="258"/>
      <c r="AC42" s="258"/>
      <c r="AD42" s="258"/>
      <c r="AE42" s="258"/>
      <c r="AF42" s="258"/>
      <c r="AG42" s="258"/>
      <c r="AH42" s="4"/>
      <c r="AI42" s="4"/>
      <c r="AJ42" s="4"/>
      <c r="AK42" s="4"/>
      <c r="AL42" s="4"/>
      <c r="AM42" s="4"/>
      <c r="AN42" s="4"/>
    </row>
    <row r="43">
      <c r="A43" s="258"/>
      <c r="B43" s="258"/>
      <c r="C43" s="259"/>
      <c r="D43" s="258"/>
      <c r="G43" s="258"/>
      <c r="H43" s="258"/>
      <c r="I43" s="258"/>
      <c r="J43" s="259"/>
      <c r="K43" s="258"/>
      <c r="L43" s="258"/>
      <c r="M43" s="259"/>
      <c r="N43" s="259"/>
      <c r="O43" s="258"/>
      <c r="P43" s="258"/>
      <c r="Q43" s="258"/>
      <c r="R43" s="258"/>
      <c r="S43" s="258"/>
      <c r="T43" s="258"/>
      <c r="U43" s="258"/>
      <c r="V43" s="258"/>
      <c r="W43" s="258"/>
      <c r="X43" s="259"/>
      <c r="Y43" s="259"/>
      <c r="Z43" s="259"/>
      <c r="AA43" s="259"/>
      <c r="AB43" s="259"/>
      <c r="AC43" s="259"/>
      <c r="AD43" s="258"/>
      <c r="AE43" s="258"/>
      <c r="AF43" s="258"/>
      <c r="AG43" s="258"/>
      <c r="AH43" s="4"/>
      <c r="AI43" s="4"/>
      <c r="AJ43" s="4"/>
      <c r="AK43" s="4"/>
      <c r="AL43" s="4"/>
      <c r="AM43" s="4"/>
      <c r="AN43" s="4"/>
    </row>
    <row r="44">
      <c r="A44" s="258"/>
      <c r="B44" s="258"/>
      <c r="C44" s="259"/>
      <c r="D44" s="258"/>
      <c r="E44" s="258"/>
      <c r="F44" s="258"/>
      <c r="G44" s="258"/>
      <c r="H44" s="258"/>
      <c r="I44" s="258"/>
      <c r="J44" s="259"/>
      <c r="K44" s="258"/>
      <c r="L44" s="271"/>
      <c r="M44" s="280"/>
      <c r="N44" s="280"/>
      <c r="O44" s="271"/>
      <c r="P44" s="271"/>
      <c r="Q44" s="271"/>
      <c r="R44" s="271"/>
      <c r="S44" s="271"/>
      <c r="T44" s="271"/>
      <c r="U44" s="258"/>
      <c r="V44" s="258"/>
      <c r="W44" s="258"/>
      <c r="X44" s="258"/>
      <c r="Y44" s="259"/>
      <c r="Z44" s="259"/>
      <c r="AA44" s="259"/>
      <c r="AB44" s="259"/>
      <c r="AC44" s="259"/>
      <c r="AD44" s="259"/>
      <c r="AE44" s="258"/>
      <c r="AF44" s="258"/>
      <c r="AG44" s="258"/>
      <c r="AH44" s="4"/>
      <c r="AI44" s="4"/>
      <c r="AJ44" s="4"/>
      <c r="AK44" s="4"/>
      <c r="AL44" s="4"/>
      <c r="AM44" s="4"/>
      <c r="AN44" s="4"/>
    </row>
    <row r="45">
      <c r="A45" s="258"/>
      <c r="B45" s="258"/>
      <c r="C45" s="259"/>
      <c r="D45" s="258"/>
      <c r="E45" s="258"/>
      <c r="F45" s="258"/>
      <c r="G45" s="258"/>
      <c r="H45" s="258"/>
      <c r="I45" s="258"/>
      <c r="J45" s="259"/>
      <c r="K45" s="258"/>
      <c r="L45" s="271"/>
      <c r="M45" s="280"/>
      <c r="N45" s="280"/>
      <c r="O45" s="271"/>
      <c r="P45" s="271"/>
      <c r="Q45" s="271"/>
      <c r="R45" s="271"/>
      <c r="S45" s="271"/>
      <c r="T45" s="271"/>
      <c r="U45" s="258"/>
      <c r="V45" s="258"/>
      <c r="W45" s="258"/>
      <c r="X45" s="258"/>
      <c r="Y45" s="259"/>
      <c r="Z45" s="259"/>
      <c r="AA45" s="259"/>
      <c r="AB45" s="259"/>
      <c r="AC45" s="259"/>
      <c r="AD45" s="259"/>
      <c r="AE45" s="258"/>
      <c r="AF45" s="258"/>
      <c r="AG45" s="258"/>
      <c r="AH45" s="4"/>
      <c r="AI45" s="4"/>
      <c r="AJ45" s="4"/>
      <c r="AK45" s="4"/>
      <c r="AL45" s="4"/>
      <c r="AM45" s="4"/>
      <c r="AN45" s="4"/>
    </row>
    <row r="46">
      <c r="A46" s="97" t="s">
        <v>103</v>
      </c>
      <c r="B46" s="42"/>
      <c r="C46" s="42"/>
      <c r="D46" s="42"/>
      <c r="E46" s="42"/>
      <c r="F46" s="42"/>
      <c r="G46" s="42"/>
      <c r="H46" s="42"/>
      <c r="I46" s="285"/>
      <c r="J46" s="259"/>
      <c r="K46" s="258"/>
      <c r="L46" s="271"/>
      <c r="M46" s="280"/>
      <c r="N46" s="280"/>
      <c r="O46" s="280"/>
      <c r="P46" s="280"/>
      <c r="Q46" s="280"/>
      <c r="R46" s="280"/>
      <c r="S46" s="280"/>
      <c r="T46" s="280"/>
      <c r="U46" s="259"/>
      <c r="V46" s="259"/>
      <c r="W46" s="259"/>
      <c r="X46" s="259"/>
      <c r="Y46" s="258"/>
      <c r="Z46" s="258"/>
      <c r="AA46" s="258"/>
      <c r="AB46" s="258"/>
      <c r="AC46" s="258"/>
      <c r="AD46" s="258"/>
      <c r="AE46" s="258"/>
      <c r="AF46" s="258"/>
      <c r="AG46" s="258"/>
      <c r="AH46" s="4"/>
      <c r="AI46" s="4"/>
      <c r="AJ46" s="4"/>
      <c r="AK46" s="4"/>
      <c r="AL46" s="4"/>
      <c r="AM46" s="4"/>
      <c r="AN46" s="4"/>
    </row>
    <row r="47">
      <c r="A47" s="286" t="str">
        <f>$A$17</f>
        <v>lag 1</v>
      </c>
      <c r="B47" s="286" t="str">
        <f>$A$18</f>
        <v>lag 2</v>
      </c>
      <c r="C47" s="286" t="str">
        <f>$A$19</f>
        <v>lag 3</v>
      </c>
      <c r="D47" s="286" t="str">
        <f>$A$20</f>
        <v>lag 4</v>
      </c>
      <c r="E47" s="286" t="str">
        <f>$A$21</f>
        <v>lag 5</v>
      </c>
      <c r="F47" s="286" t="str">
        <f>$A$22</f>
        <v>lag 6</v>
      </c>
      <c r="G47" s="286" t="str">
        <f>$A$23</f>
        <v>lag 7</v>
      </c>
      <c r="H47" s="286" t="str">
        <f>$A$24</f>
        <v>lag 8</v>
      </c>
      <c r="I47" s="286" t="str">
        <f>$A$25</f>
        <v>lag 9</v>
      </c>
      <c r="J47" s="259"/>
      <c r="K47" s="258"/>
      <c r="L47" s="259"/>
      <c r="M47" s="259"/>
      <c r="N47" s="259"/>
      <c r="O47" s="259"/>
      <c r="P47" s="259"/>
      <c r="Q47" s="259"/>
      <c r="R47" s="259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4"/>
      <c r="AI47" s="4"/>
      <c r="AJ47" s="4"/>
      <c r="AK47" s="4"/>
      <c r="AL47" s="4"/>
      <c r="AM47" s="4"/>
      <c r="AN47" s="4"/>
    </row>
    <row r="48">
      <c r="A48" s="173" t="str">
        <f>$A$24</f>
        <v>lag 8</v>
      </c>
      <c r="B48" s="173" t="str">
        <f>$A$23</f>
        <v>lag 7</v>
      </c>
      <c r="C48" s="279" t="str">
        <f>$A$25</f>
        <v>lag 9</v>
      </c>
      <c r="D48" s="173" t="str">
        <f>$A$17</f>
        <v>lag 1</v>
      </c>
      <c r="E48" s="173" t="str">
        <f>$A$19</f>
        <v>lag 3</v>
      </c>
      <c r="F48" s="173" t="str">
        <f>$A$24</f>
        <v>lag 8</v>
      </c>
      <c r="G48" s="279" t="str">
        <f>$A$18</f>
        <v>lag 2</v>
      </c>
      <c r="H48" s="279" t="str">
        <f>$A$17</f>
        <v>lag 1</v>
      </c>
      <c r="I48" s="173" t="str">
        <f>$A$19</f>
        <v>lag 3</v>
      </c>
      <c r="J48" s="280"/>
      <c r="K48" s="271"/>
      <c r="L48" s="280"/>
      <c r="M48" s="280"/>
      <c r="N48" s="280"/>
      <c r="O48" s="280"/>
      <c r="P48" s="280"/>
      <c r="Q48" s="280"/>
      <c r="R48" s="280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4"/>
      <c r="AI48" s="4"/>
      <c r="AJ48" s="4"/>
      <c r="AK48" s="4"/>
      <c r="AL48" s="4"/>
      <c r="AM48" s="4"/>
      <c r="AN48" s="4"/>
    </row>
    <row r="49">
      <c r="A49" s="173" t="str">
        <f t="shared" ref="A49:B49" si="9">$A$20</f>
        <v>lag 4</v>
      </c>
      <c r="B49" s="173" t="str">
        <f t="shared" si="9"/>
        <v>lag 4</v>
      </c>
      <c r="C49" s="279" t="str">
        <f>$A$21</f>
        <v>lag 5</v>
      </c>
      <c r="D49" s="173" t="str">
        <f>$A$18</f>
        <v>lag 2</v>
      </c>
      <c r="E49" s="173" t="str">
        <f>$A$23</f>
        <v>lag 7</v>
      </c>
      <c r="F49" s="173" t="str">
        <f>$A$25</f>
        <v>lag 9</v>
      </c>
      <c r="G49" s="279" t="str">
        <f>$A$21</f>
        <v>lag 5</v>
      </c>
      <c r="H49" s="279" t="str">
        <f t="shared" ref="H49:I49" si="10">$A$22</f>
        <v>lag 6</v>
      </c>
      <c r="I49" s="173" t="str">
        <f t="shared" si="10"/>
        <v>lag 6</v>
      </c>
      <c r="J49" s="280"/>
      <c r="K49" s="271"/>
      <c r="L49" s="280"/>
      <c r="M49" s="280"/>
      <c r="N49" s="280"/>
      <c r="O49" s="280"/>
      <c r="P49" s="280"/>
      <c r="Q49" s="280"/>
      <c r="R49" s="280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4"/>
      <c r="AI49" s="4"/>
      <c r="AJ49" s="4"/>
      <c r="AK49" s="4"/>
      <c r="AL49" s="4"/>
      <c r="AM49" s="4"/>
      <c r="AN49" s="4"/>
    </row>
    <row r="50">
      <c r="A50" s="173" t="str">
        <f>$A$19</f>
        <v>lag 3</v>
      </c>
      <c r="B50" s="173" t="str">
        <f>$A$22</f>
        <v>lag 6</v>
      </c>
      <c r="C50" s="279" t="str">
        <f t="shared" ref="C50:D50" si="11">$A$23</f>
        <v>lag 7</v>
      </c>
      <c r="D50" s="173" t="str">
        <f t="shared" si="11"/>
        <v>lag 7</v>
      </c>
      <c r="E50" s="173" t="str">
        <f>$A$24</f>
        <v>lag 8</v>
      </c>
      <c r="F50" s="173" t="str">
        <f>$A$18</f>
        <v>lag 2</v>
      </c>
      <c r="G50" s="279" t="str">
        <f>$A$19</f>
        <v>lag 3</v>
      </c>
      <c r="H50" s="279" t="str">
        <f t="shared" ref="H50:I50" si="12">$A$21</f>
        <v>lag 5</v>
      </c>
      <c r="I50" s="173" t="str">
        <f t="shared" si="12"/>
        <v>lag 5</v>
      </c>
      <c r="J50" s="280"/>
      <c r="K50" s="271"/>
      <c r="L50" s="280"/>
      <c r="M50" s="280"/>
      <c r="N50" s="280"/>
      <c r="O50" s="280"/>
      <c r="P50" s="280"/>
      <c r="Q50" s="280"/>
      <c r="R50" s="280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4"/>
      <c r="AI50" s="4"/>
      <c r="AJ50" s="4"/>
      <c r="AK50" s="4"/>
      <c r="AL50" s="4"/>
      <c r="AM50" s="4"/>
      <c r="AN50" s="4"/>
    </row>
    <row r="51">
      <c r="A51" s="173" t="str">
        <f>$A$25</f>
        <v>lag 9</v>
      </c>
      <c r="B51" s="173" t="str">
        <f>$A$24</f>
        <v>lag 8</v>
      </c>
      <c r="C51" s="279" t="str">
        <f>$A$17</f>
        <v>lag 1</v>
      </c>
      <c r="D51" s="173" t="str">
        <f>$A$22</f>
        <v>lag 6</v>
      </c>
      <c r="E51" s="173" t="str">
        <f>$A$25</f>
        <v>lag 9</v>
      </c>
      <c r="F51" s="173" t="str">
        <f t="shared" ref="F51:G51" si="13">$A$20</f>
        <v>lag 4</v>
      </c>
      <c r="G51" s="279" t="str">
        <f t="shared" si="13"/>
        <v>lag 4</v>
      </c>
      <c r="H51" s="279" t="str">
        <f>$A$18</f>
        <v>lag 2</v>
      </c>
      <c r="I51" s="173" t="str">
        <f>$A$17</f>
        <v>lag 1</v>
      </c>
      <c r="J51" s="271"/>
      <c r="K51" s="271"/>
      <c r="L51" s="280"/>
      <c r="M51" s="280"/>
      <c r="N51" s="280"/>
      <c r="O51" s="280"/>
      <c r="P51" s="280"/>
      <c r="Q51" s="280"/>
      <c r="R51" s="280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4"/>
      <c r="AI51" s="4"/>
      <c r="AJ51" s="4"/>
      <c r="AK51" s="4"/>
      <c r="AL51" s="4"/>
      <c r="AM51" s="4"/>
      <c r="AN51" s="4"/>
    </row>
    <row r="52">
      <c r="A52" s="173" t="str">
        <f>$A$21</f>
        <v>lag 5</v>
      </c>
      <c r="B52" s="173" t="str">
        <f>$A$25</f>
        <v>lag 9</v>
      </c>
      <c r="C52" s="279" t="str">
        <f t="shared" ref="C52:D52" si="14">$A$24</f>
        <v>lag 8</v>
      </c>
      <c r="D52" s="173" t="str">
        <f t="shared" si="14"/>
        <v>lag 8</v>
      </c>
      <c r="E52" s="173" t="str">
        <f>$A$17</f>
        <v>lag 1</v>
      </c>
      <c r="F52" s="173" t="str">
        <f>$A$19</f>
        <v>lag 3</v>
      </c>
      <c r="G52" s="279" t="str">
        <f>$A$25</f>
        <v>lag 9</v>
      </c>
      <c r="H52" s="279" t="str">
        <f>$A$19</f>
        <v>lag 3</v>
      </c>
      <c r="I52" s="173" t="str">
        <f>$A$23</f>
        <v>lag 7</v>
      </c>
      <c r="J52" s="271"/>
      <c r="K52" s="271"/>
      <c r="L52" s="271"/>
      <c r="M52" s="280"/>
      <c r="N52" s="280"/>
      <c r="O52" s="280"/>
      <c r="P52" s="280"/>
      <c r="Q52" s="280"/>
      <c r="R52" s="280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4"/>
      <c r="AI52" s="4"/>
      <c r="AJ52" s="4"/>
      <c r="AK52" s="4"/>
      <c r="AL52" s="4"/>
      <c r="AM52" s="4"/>
      <c r="AN52" s="4"/>
    </row>
    <row r="53">
      <c r="C53" s="279" t="str">
        <f>$A$22</f>
        <v>lag 6</v>
      </c>
      <c r="D53" s="271"/>
      <c r="E53" s="271"/>
      <c r="F53" s="271"/>
      <c r="H53" s="279" t="str">
        <f>$A$20</f>
        <v>lag 4</v>
      </c>
      <c r="I53" s="173" t="str">
        <f>$A$18</f>
        <v>lag 2</v>
      </c>
      <c r="J53" s="271"/>
      <c r="K53" s="258"/>
      <c r="L53" s="271"/>
      <c r="M53" s="259"/>
      <c r="N53" s="280"/>
      <c r="O53" s="280"/>
      <c r="P53" s="280"/>
      <c r="Q53" s="280"/>
      <c r="R53" s="280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4"/>
      <c r="AI53" s="4"/>
      <c r="AJ53" s="4"/>
      <c r="AK53" s="4"/>
      <c r="AL53" s="4"/>
      <c r="AM53" s="4"/>
      <c r="AN53" s="4"/>
    </row>
    <row r="54">
      <c r="A54" s="259"/>
      <c r="B54" s="258"/>
      <c r="C54" s="259"/>
      <c r="D54" s="259"/>
      <c r="E54" s="259"/>
      <c r="F54" s="259"/>
      <c r="H54" s="259"/>
      <c r="J54" s="259"/>
      <c r="K54" s="258"/>
      <c r="L54" s="258"/>
      <c r="M54" s="259"/>
      <c r="N54" s="259"/>
      <c r="O54" s="259"/>
      <c r="P54" s="259"/>
      <c r="Q54" s="259"/>
      <c r="R54" s="259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4"/>
      <c r="AI54" s="4"/>
      <c r="AJ54" s="4"/>
      <c r="AK54" s="4"/>
      <c r="AL54" s="4"/>
      <c r="AM54" s="4"/>
      <c r="AN54" s="4"/>
    </row>
    <row r="55">
      <c r="A55" s="258"/>
      <c r="B55" s="258"/>
      <c r="C55" s="258"/>
      <c r="D55" s="258"/>
      <c r="E55" s="258"/>
      <c r="F55" s="258"/>
      <c r="G55" s="258"/>
      <c r="H55" s="258"/>
      <c r="I55" s="258"/>
      <c r="J55" s="259"/>
      <c r="K55" s="259"/>
      <c r="L55" s="258"/>
      <c r="M55" s="259"/>
      <c r="N55" s="259"/>
      <c r="O55" s="259"/>
      <c r="P55" s="259"/>
      <c r="Q55" s="259"/>
      <c r="R55" s="259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4"/>
      <c r="AI55" s="4"/>
      <c r="AJ55" s="4"/>
      <c r="AK55" s="4"/>
      <c r="AL55" s="4"/>
      <c r="AM55" s="4"/>
      <c r="AN55" s="4"/>
    </row>
    <row r="56">
      <c r="A56" s="287" t="s">
        <v>104</v>
      </c>
      <c r="B56" s="258"/>
      <c r="C56" s="258"/>
      <c r="D56" s="258"/>
      <c r="E56" s="258"/>
      <c r="F56" s="258"/>
      <c r="G56" s="258"/>
      <c r="H56" s="258"/>
      <c r="I56" s="258"/>
      <c r="J56" s="259"/>
      <c r="K56" s="258"/>
      <c r="L56" s="258"/>
      <c r="M56" s="258"/>
      <c r="N56" s="258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4"/>
      <c r="AI56" s="4"/>
      <c r="AJ56" s="4"/>
      <c r="AK56" s="4"/>
      <c r="AL56" s="4"/>
      <c r="AM56" s="4"/>
      <c r="AN56" s="4"/>
    </row>
    <row r="57">
      <c r="A57" s="288" t="str">
        <f>$A$18</f>
        <v>lag 2</v>
      </c>
      <c r="B57" s="288" t="str">
        <f>$A$17</f>
        <v>lag 1</v>
      </c>
      <c r="C57" s="288" t="str">
        <f>$A$18</f>
        <v>lag 2</v>
      </c>
      <c r="D57" s="288" t="str">
        <f>$A$19</f>
        <v>lag 3</v>
      </c>
      <c r="E57" s="288" t="str">
        <f>$A$18</f>
        <v>lag 2</v>
      </c>
      <c r="F57" s="288" t="str">
        <f>$A$17</f>
        <v>lag 1</v>
      </c>
      <c r="G57" s="288" t="str">
        <f>$A$22</f>
        <v>lag 6</v>
      </c>
      <c r="H57" s="288" t="str">
        <f>$A$23</f>
        <v>lag 7</v>
      </c>
      <c r="J57" s="259"/>
      <c r="K57" s="258"/>
      <c r="L57" s="258"/>
      <c r="M57" s="258"/>
      <c r="N57" s="258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4"/>
      <c r="AI57" s="4"/>
      <c r="AJ57" s="4"/>
      <c r="AK57" s="4"/>
      <c r="AL57" s="4"/>
      <c r="AM57" s="4"/>
      <c r="AN57" s="4"/>
    </row>
    <row r="58">
      <c r="A58" s="288" t="str">
        <f>$A$22</f>
        <v>lag 6</v>
      </c>
      <c r="B58" s="288" t="str">
        <f>$A$19</f>
        <v>lag 3</v>
      </c>
      <c r="C58" s="288" t="str">
        <f>$A$20</f>
        <v>lag 4</v>
      </c>
      <c r="D58" s="288" t="str">
        <f>$A$21</f>
        <v>lag 5</v>
      </c>
      <c r="E58" s="288" t="str">
        <f>$A$20</f>
        <v>lag 4</v>
      </c>
      <c r="F58" s="288" t="str">
        <f>$A$21</f>
        <v>lag 5</v>
      </c>
      <c r="G58" s="288" t="str">
        <f>$A$24</f>
        <v>lag 8</v>
      </c>
      <c r="H58" s="288" t="str">
        <f>$A$25</f>
        <v>lag 9</v>
      </c>
      <c r="I58" s="288" t="str">
        <f>$A$20</f>
        <v>lag 4</v>
      </c>
      <c r="J58" s="259"/>
      <c r="K58" s="258"/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4"/>
      <c r="AI58" s="4"/>
      <c r="AJ58" s="4"/>
      <c r="AK58" s="4"/>
      <c r="AL58" s="4"/>
      <c r="AM58" s="4"/>
      <c r="AN58" s="4"/>
    </row>
    <row r="59">
      <c r="A59" s="288" t="str">
        <f>$A$23</f>
        <v>lag 7</v>
      </c>
      <c r="B59" s="288" t="str">
        <f>$A$21</f>
        <v>lag 5</v>
      </c>
      <c r="C59" s="280"/>
      <c r="D59" s="288" t="str">
        <f>$A$25</f>
        <v>lag 9</v>
      </c>
      <c r="E59" s="288" t="str">
        <f>$A$22</f>
        <v>lag 6</v>
      </c>
      <c r="F59" s="288" t="str">
        <f>$A$23</f>
        <v>lag 7</v>
      </c>
      <c r="G59" s="279" t="str">
        <f>$A$17</f>
        <v>lag 1</v>
      </c>
      <c r="H59" s="280"/>
      <c r="I59" s="288" t="str">
        <f>$A$24</f>
        <v>lag 8</v>
      </c>
      <c r="J59" s="259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4"/>
      <c r="AI59" s="4"/>
      <c r="AJ59" s="4"/>
      <c r="AK59" s="4"/>
      <c r="AL59" s="4"/>
      <c r="AM59" s="4"/>
      <c r="AN59" s="4"/>
    </row>
    <row r="60">
      <c r="C60" s="208"/>
      <c r="D60" s="208"/>
      <c r="E60" s="208"/>
      <c r="F60" s="245"/>
      <c r="G60" s="208"/>
      <c r="H60" s="208"/>
      <c r="I60" s="23"/>
      <c r="J60" s="245"/>
      <c r="K60" s="208"/>
      <c r="L60" s="4"/>
      <c r="M60" s="208"/>
      <c r="N60" s="208"/>
      <c r="O60" s="208"/>
      <c r="P60" s="208"/>
      <c r="Q60" s="208"/>
      <c r="R60" s="208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</row>
    <row r="61">
      <c r="A61" s="4"/>
      <c r="C61" s="208"/>
      <c r="D61" s="208"/>
      <c r="E61" s="208"/>
      <c r="F61" s="245"/>
      <c r="G61" s="245"/>
      <c r="H61" s="245"/>
      <c r="I61" s="245"/>
      <c r="J61" s="208"/>
      <c r="K61" s="208"/>
      <c r="L61" s="4"/>
      <c r="M61" s="208"/>
      <c r="N61" s="208"/>
      <c r="O61" s="208"/>
      <c r="P61" s="208"/>
      <c r="Q61" s="208"/>
      <c r="R61" s="208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</row>
    <row r="62">
      <c r="A62" s="4"/>
      <c r="B62" s="208"/>
      <c r="C62" s="208"/>
      <c r="D62" s="245"/>
      <c r="E62" s="208"/>
      <c r="F62" s="208"/>
      <c r="G62" s="208"/>
      <c r="H62" s="245"/>
      <c r="I62" s="208"/>
      <c r="J62" s="208"/>
      <c r="K62" s="208"/>
      <c r="L62" s="4"/>
      <c r="M62" s="208"/>
      <c r="N62" s="208"/>
      <c r="O62" s="208"/>
      <c r="P62" s="208"/>
      <c r="Q62" s="208"/>
      <c r="R62" s="208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</row>
    <row r="63">
      <c r="A63" s="4"/>
      <c r="B63" s="245"/>
      <c r="C63" s="245"/>
      <c r="D63" s="245"/>
      <c r="E63" s="245"/>
      <c r="F63" s="245"/>
      <c r="G63" s="208"/>
      <c r="H63" s="208"/>
      <c r="I63" s="208"/>
      <c r="J63" s="245"/>
      <c r="K63" s="208"/>
      <c r="L63" s="4"/>
      <c r="M63" s="208"/>
      <c r="N63" s="208"/>
      <c r="O63" s="208"/>
      <c r="P63" s="208"/>
      <c r="Q63" s="208"/>
      <c r="R63" s="208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</row>
    <row r="64">
      <c r="A64" s="4"/>
      <c r="B64" s="208"/>
      <c r="C64" s="245"/>
      <c r="D64" s="245"/>
      <c r="E64" s="245"/>
      <c r="F64" s="208"/>
      <c r="G64" s="208"/>
      <c r="H64" s="245"/>
      <c r="I64" s="245"/>
      <c r="J64" s="208"/>
      <c r="K64" s="208"/>
      <c r="L64" s="4"/>
      <c r="M64" s="208"/>
      <c r="N64" s="208"/>
      <c r="O64" s="208"/>
      <c r="P64" s="208"/>
      <c r="Q64" s="208"/>
      <c r="R64" s="208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</row>
    <row r="65">
      <c r="A65" s="4"/>
      <c r="B65" s="245"/>
      <c r="C65" s="245"/>
      <c r="D65" s="208"/>
      <c r="E65" s="245"/>
      <c r="F65" s="208"/>
      <c r="G65" s="245"/>
      <c r="H65" s="208"/>
      <c r="I65" s="245"/>
      <c r="J65" s="208"/>
      <c r="K65" s="208"/>
      <c r="L65" s="4"/>
      <c r="M65" s="208"/>
      <c r="N65" s="208"/>
      <c r="O65" s="208"/>
      <c r="P65" s="208"/>
      <c r="Q65" s="208"/>
      <c r="R65" s="208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</row>
    <row r="66">
      <c r="A66" s="4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4"/>
      <c r="M66" s="208"/>
      <c r="N66" s="208"/>
      <c r="O66" s="208"/>
      <c r="P66" s="208"/>
      <c r="Q66" s="208"/>
      <c r="R66" s="208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208"/>
      <c r="N67" s="208"/>
      <c r="O67" s="208"/>
      <c r="P67" s="208"/>
      <c r="Q67" s="208"/>
      <c r="R67" s="208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208"/>
      <c r="N68" s="208"/>
      <c r="O68" s="208"/>
      <c r="P68" s="208"/>
      <c r="Q68" s="208"/>
      <c r="R68" s="208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208"/>
      <c r="N69" s="208"/>
      <c r="O69" s="208"/>
      <c r="P69" s="208"/>
      <c r="Q69" s="208"/>
      <c r="R69" s="208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208"/>
      <c r="N70" s="208"/>
      <c r="O70" s="208"/>
      <c r="P70" s="208"/>
      <c r="Q70" s="208"/>
      <c r="R70" s="208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208"/>
      <c r="N71" s="208"/>
      <c r="O71" s="208"/>
      <c r="P71" s="208"/>
      <c r="Q71" s="208"/>
      <c r="R71" s="208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208"/>
      <c r="N72" s="208"/>
      <c r="O72" s="208"/>
      <c r="P72" s="208"/>
      <c r="Q72" s="208"/>
      <c r="R72" s="208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208"/>
      <c r="N73" s="208"/>
      <c r="O73" s="208"/>
      <c r="P73" s="208"/>
      <c r="Q73" s="208"/>
      <c r="R73" s="208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208"/>
      <c r="N74" s="208"/>
      <c r="O74" s="208"/>
      <c r="P74" s="208"/>
      <c r="Q74" s="208"/>
      <c r="R74" s="208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202"/>
      <c r="N75" s="208"/>
      <c r="O75" s="208"/>
      <c r="P75" s="208"/>
      <c r="Q75" s="208"/>
      <c r="R75" s="208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202"/>
      <c r="N76" s="208"/>
      <c r="O76" s="208"/>
      <c r="P76" s="208"/>
      <c r="Q76" s="208"/>
      <c r="R76" s="208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208"/>
      <c r="N77" s="208"/>
      <c r="O77" s="208"/>
      <c r="P77" s="208"/>
      <c r="Q77" s="208"/>
      <c r="R77" s="208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208"/>
      <c r="N78" s="208"/>
      <c r="O78" s="208"/>
      <c r="P78" s="208"/>
      <c r="Q78" s="208"/>
      <c r="R78" s="208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208"/>
      <c r="N79" s="208"/>
      <c r="O79" s="208"/>
      <c r="P79" s="208"/>
      <c r="Q79" s="208"/>
      <c r="R79" s="208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208"/>
      <c r="N80" s="208"/>
      <c r="O80" s="208"/>
      <c r="P80" s="208"/>
      <c r="Q80" s="208"/>
      <c r="R80" s="208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208"/>
      <c r="N81" s="208"/>
      <c r="O81" s="208"/>
      <c r="P81" s="208"/>
      <c r="Q81" s="208"/>
      <c r="R81" s="208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208"/>
      <c r="N82" s="208"/>
      <c r="O82" s="208"/>
      <c r="P82" s="208"/>
      <c r="Q82" s="208"/>
      <c r="R82" s="208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208"/>
      <c r="N83" s="208"/>
      <c r="O83" s="208"/>
      <c r="P83" s="208"/>
      <c r="Q83" s="208"/>
      <c r="R83" s="208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208"/>
      <c r="N84" s="208"/>
      <c r="O84" s="208"/>
      <c r="P84" s="208"/>
      <c r="Q84" s="208"/>
      <c r="R84" s="208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208"/>
      <c r="N85" s="208"/>
      <c r="O85" s="208"/>
      <c r="P85" s="208"/>
      <c r="Q85" s="208"/>
      <c r="R85" s="208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208"/>
      <c r="N86" s="208"/>
      <c r="O86" s="208"/>
      <c r="P86" s="208"/>
      <c r="Q86" s="208"/>
      <c r="R86" s="208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208"/>
      <c r="N87" s="208"/>
      <c r="O87" s="208"/>
      <c r="P87" s="208"/>
      <c r="Q87" s="208"/>
      <c r="R87" s="208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208"/>
      <c r="N88" s="208"/>
      <c r="O88" s="208"/>
      <c r="P88" s="208"/>
      <c r="Q88" s="208"/>
      <c r="R88" s="208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208"/>
      <c r="N89" s="208"/>
      <c r="O89" s="208"/>
      <c r="P89" s="208"/>
      <c r="Q89" s="208"/>
      <c r="R89" s="208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</row>
    <row r="101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</row>
    <row r="1014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</row>
  </sheetData>
  <mergeCells count="22">
    <mergeCell ref="A2:B2"/>
    <mergeCell ref="E2:F2"/>
    <mergeCell ref="G2:H2"/>
    <mergeCell ref="A4:B4"/>
    <mergeCell ref="G4:H5"/>
    <mergeCell ref="A5:B5"/>
    <mergeCell ref="A7:B7"/>
    <mergeCell ref="A29:H29"/>
    <mergeCell ref="A30:B30"/>
    <mergeCell ref="C30:D30"/>
    <mergeCell ref="E30:F30"/>
    <mergeCell ref="G30:H30"/>
    <mergeCell ref="I30:K30"/>
    <mergeCell ref="I31:K31"/>
    <mergeCell ref="A46:I46"/>
    <mergeCell ref="A8:B8"/>
    <mergeCell ref="A9:B9"/>
    <mergeCell ref="A10:B10"/>
    <mergeCell ref="A11:B11"/>
    <mergeCell ref="A12:B12"/>
    <mergeCell ref="A13:B13"/>
    <mergeCell ref="A15:C15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orientation="portrait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290" t="s">
        <v>60</v>
      </c>
      <c r="B1" s="291"/>
      <c r="C1" s="292"/>
      <c r="D1" s="292"/>
      <c r="E1" s="291"/>
      <c r="F1" s="291"/>
      <c r="G1" s="291"/>
      <c r="H1" s="291"/>
      <c r="I1" s="83"/>
      <c r="J1" s="83"/>
      <c r="K1" s="293" t="s">
        <v>61</v>
      </c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>
      <c r="A2" s="134" t="s">
        <v>129</v>
      </c>
      <c r="B2" s="36"/>
      <c r="C2" s="135" t="s">
        <v>63</v>
      </c>
      <c r="D2" s="136"/>
      <c r="E2" s="134" t="s">
        <v>64</v>
      </c>
      <c r="F2" s="36"/>
      <c r="G2" s="134" t="s">
        <v>65</v>
      </c>
      <c r="H2" s="36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>
      <c r="A3" s="96"/>
      <c r="B3" s="96"/>
      <c r="C3" s="96"/>
      <c r="D3" s="96"/>
      <c r="E3" s="96"/>
      <c r="F3" s="96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>
      <c r="A4" s="144" t="s">
        <v>66</v>
      </c>
      <c r="B4" s="42"/>
      <c r="C4" s="294" t="s">
        <v>130</v>
      </c>
      <c r="D4" s="294" t="s">
        <v>131</v>
      </c>
      <c r="E4" s="295" t="s">
        <v>68</v>
      </c>
      <c r="F4" s="36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>
      <c r="A5" s="144" t="s">
        <v>71</v>
      </c>
      <c r="B5" s="42"/>
      <c r="C5" s="296">
        <f>C8-C12</f>
        <v>0.4972222222</v>
      </c>
      <c r="D5" s="297">
        <f>C9+C13</f>
        <v>0.5840277778</v>
      </c>
      <c r="E5" s="298">
        <f>D5-C5</f>
        <v>0.08680555556</v>
      </c>
      <c r="F5" s="299">
        <f>E5+C13</f>
        <v>0.09722222222</v>
      </c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>
      <c r="A6" s="83"/>
      <c r="B6" s="83"/>
      <c r="C6" s="142"/>
      <c r="D6" s="14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>
      <c r="A7" s="144" t="s">
        <v>72</v>
      </c>
      <c r="B7" s="36"/>
      <c r="C7" s="145" t="s">
        <v>73</v>
      </c>
      <c r="D7" s="14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>
      <c r="A8" s="146" t="s">
        <v>74</v>
      </c>
      <c r="B8" s="42"/>
      <c r="C8" s="147">
        <v>0.5</v>
      </c>
      <c r="D8" s="14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>
      <c r="A9" s="146" t="s">
        <v>75</v>
      </c>
      <c r="B9" s="42"/>
      <c r="C9" s="300">
        <f>B37</f>
        <v>0.5736111111</v>
      </c>
      <c r="D9" s="14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>
      <c r="A10" s="149" t="s">
        <v>76</v>
      </c>
      <c r="B10" s="42"/>
      <c r="C10" s="148">
        <v>0.010416666666666666</v>
      </c>
      <c r="D10" s="14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>
      <c r="A11" s="146" t="s">
        <v>77</v>
      </c>
      <c r="B11" s="42"/>
      <c r="C11" s="148">
        <v>0.0</v>
      </c>
      <c r="D11" s="14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>
      <c r="A12" s="146" t="s">
        <v>78</v>
      </c>
      <c r="B12" s="42"/>
      <c r="C12" s="301">
        <v>0.002777777777777778</v>
      </c>
      <c r="D12" s="14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>
      <c r="A13" s="146" t="s">
        <v>79</v>
      </c>
      <c r="B13" s="42"/>
      <c r="C13" s="148">
        <v>0.010416666666666666</v>
      </c>
      <c r="D13" s="14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>
      <c r="A14" s="83"/>
      <c r="B14" s="83"/>
      <c r="C14" s="83"/>
      <c r="D14" s="14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>
      <c r="A15" s="85" t="s">
        <v>73</v>
      </c>
      <c r="B15" s="42"/>
      <c r="C15" s="36"/>
      <c r="D15" s="14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>
      <c r="A16" s="87" t="s">
        <v>80</v>
      </c>
      <c r="B16" s="87" t="s">
        <v>81</v>
      </c>
      <c r="C16" s="87" t="s">
        <v>82</v>
      </c>
      <c r="D16" s="14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>
      <c r="A17" s="155" t="s">
        <v>83</v>
      </c>
      <c r="B17" s="156"/>
      <c r="C17" s="156"/>
      <c r="D17" s="14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>
      <c r="A18" s="155" t="s">
        <v>84</v>
      </c>
      <c r="B18" s="156"/>
      <c r="C18" s="156"/>
      <c r="D18" s="14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>
      <c r="A19" s="155" t="s">
        <v>85</v>
      </c>
      <c r="B19" s="156"/>
      <c r="C19" s="156"/>
      <c r="D19" s="14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>
      <c r="A20" s="155" t="s">
        <v>86</v>
      </c>
      <c r="B20" s="156"/>
      <c r="C20" s="156"/>
      <c r="D20" s="14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>
      <c r="A21" s="155" t="s">
        <v>87</v>
      </c>
      <c r="B21" s="156"/>
      <c r="C21" s="156"/>
      <c r="D21" s="14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>
      <c r="A22" s="96"/>
      <c r="B22" s="96"/>
      <c r="C22" s="96"/>
      <c r="D22" s="14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>
      <c r="A23" s="143"/>
      <c r="B23" s="143"/>
      <c r="C23" s="143"/>
      <c r="D23" s="14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>
      <c r="A24" s="143"/>
      <c r="B24" s="143"/>
      <c r="C24" s="143"/>
      <c r="D24" s="14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>
      <c r="A26" s="157" t="s">
        <v>91</v>
      </c>
      <c r="B26" s="158">
        <f>SUM(B17:B24)</f>
        <v>0</v>
      </c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>
      <c r="A29" s="82" t="s">
        <v>92</v>
      </c>
      <c r="B29" s="302"/>
      <c r="C29" s="302"/>
      <c r="D29" s="302"/>
      <c r="E29" s="302"/>
      <c r="F29" s="302"/>
      <c r="G29" s="302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>
      <c r="A30" s="84" t="s">
        <v>93</v>
      </c>
      <c r="B30" s="36"/>
      <c r="C30" s="84" t="s">
        <v>94</v>
      </c>
      <c r="D30" s="36"/>
      <c r="E30" s="84" t="s">
        <v>95</v>
      </c>
      <c r="F30" s="36"/>
      <c r="G30" s="194" t="s">
        <v>125</v>
      </c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>
      <c r="A31" s="160" t="s">
        <v>98</v>
      </c>
      <c r="B31" s="160" t="s">
        <v>99</v>
      </c>
      <c r="C31" s="87" t="s">
        <v>100</v>
      </c>
      <c r="D31" s="87" t="s">
        <v>100</v>
      </c>
      <c r="E31" s="87" t="s">
        <v>100</v>
      </c>
      <c r="F31" s="87" t="s">
        <v>100</v>
      </c>
      <c r="G31" s="198" t="s">
        <v>110</v>
      </c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>
      <c r="A32" s="88">
        <f>$C$8</f>
        <v>0.5</v>
      </c>
      <c r="B32" s="88">
        <f t="shared" ref="B32:B34" si="1">A32+$C$10</f>
        <v>0.5104166667</v>
      </c>
      <c r="C32" s="89" t="str">
        <f t="shared" ref="C32:C34" si="2">$A$17</f>
        <v>lag 1</v>
      </c>
      <c r="D32" s="89" t="str">
        <f>$A$18</f>
        <v>lag 2</v>
      </c>
      <c r="E32" s="89" t="str">
        <f>$A$19</f>
        <v>lag 3</v>
      </c>
      <c r="F32" s="89" t="str">
        <f>$A$20</f>
        <v>lag 4</v>
      </c>
      <c r="G32" s="241" t="str">
        <f>$A$21</f>
        <v>lag 5</v>
      </c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>
      <c r="A33" s="88">
        <f t="shared" ref="A33:A34" si="3">B32+$C$12</f>
        <v>0.5131944444</v>
      </c>
      <c r="B33" s="88">
        <f t="shared" si="1"/>
        <v>0.5236111111</v>
      </c>
      <c r="C33" s="89" t="str">
        <f t="shared" si="2"/>
        <v>lag 1</v>
      </c>
      <c r="D33" s="89" t="str">
        <f>$A$21</f>
        <v>lag 5</v>
      </c>
      <c r="E33" s="89" t="str">
        <f t="shared" ref="E33:E34" si="4">$A$18</f>
        <v>lag 2</v>
      </c>
      <c r="F33" s="89" t="str">
        <f>$A$19</f>
        <v>lag 3</v>
      </c>
      <c r="G33" s="241" t="str">
        <f>$A$20</f>
        <v>lag 4</v>
      </c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>
      <c r="A34" s="88">
        <f t="shared" si="3"/>
        <v>0.5263888889</v>
      </c>
      <c r="B34" s="88">
        <f t="shared" si="1"/>
        <v>0.5368055556</v>
      </c>
      <c r="C34" s="89" t="str">
        <f t="shared" si="2"/>
        <v>lag 1</v>
      </c>
      <c r="D34" s="89" t="str">
        <f>$A$20</f>
        <v>lag 4</v>
      </c>
      <c r="E34" s="89" t="str">
        <f t="shared" si="4"/>
        <v>lag 2</v>
      </c>
      <c r="F34" s="89" t="str">
        <f>$A$21</f>
        <v>lag 5</v>
      </c>
      <c r="G34" s="241" t="str">
        <f>$A$19</f>
        <v>lag 3</v>
      </c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>
      <c r="A35" s="90">
        <f t="shared" ref="A35:A36" si="5">B34</f>
        <v>0.5368055556</v>
      </c>
      <c r="B35" s="90">
        <f>A35+$C$13+C12</f>
        <v>0.55</v>
      </c>
      <c r="C35" s="177" t="s">
        <v>106</v>
      </c>
      <c r="D35" s="175"/>
      <c r="E35" s="175"/>
      <c r="F35" s="175"/>
      <c r="G35" s="241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>
      <c r="A36" s="88">
        <f t="shared" si="5"/>
        <v>0.55</v>
      </c>
      <c r="B36" s="88">
        <f t="shared" ref="B36:B37" si="6">A36+$C$10</f>
        <v>0.5604166667</v>
      </c>
      <c r="C36" s="93" t="str">
        <f>$A$17</f>
        <v>lag 1</v>
      </c>
      <c r="D36" s="94" t="str">
        <f>$A$19</f>
        <v>lag 3</v>
      </c>
      <c r="E36" s="94" t="str">
        <f>$A$20</f>
        <v>lag 4</v>
      </c>
      <c r="F36" s="94" t="str">
        <f t="shared" ref="F36:F37" si="7">$A$21</f>
        <v>lag 5</v>
      </c>
      <c r="G36" s="241" t="str">
        <f>$A$18</f>
        <v>lag 2</v>
      </c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>
      <c r="A37" s="88">
        <f>B36+$C$12</f>
        <v>0.5631944444</v>
      </c>
      <c r="B37" s="88">
        <f t="shared" si="6"/>
        <v>0.5736111111</v>
      </c>
      <c r="C37" s="89" t="str">
        <f>$A$18</f>
        <v>lag 2</v>
      </c>
      <c r="D37" s="89" t="str">
        <f>$A$20</f>
        <v>lag 4</v>
      </c>
      <c r="E37" s="89" t="str">
        <f>$A$19</f>
        <v>lag 3</v>
      </c>
      <c r="F37" s="89" t="str">
        <f t="shared" si="7"/>
        <v>lag 5</v>
      </c>
      <c r="G37" s="241" t="str">
        <f>$A$17</f>
        <v>lag 1</v>
      </c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>
      <c r="A38" s="90">
        <f>B37</f>
        <v>0.5736111111</v>
      </c>
      <c r="B38" s="90">
        <f>A38+$C$13</f>
        <v>0.5840277778</v>
      </c>
      <c r="C38" s="177" t="s">
        <v>102</v>
      </c>
      <c r="D38" s="175"/>
      <c r="E38" s="175"/>
      <c r="F38" s="175"/>
      <c r="G38" s="241"/>
      <c r="H38" s="83"/>
      <c r="I38" s="83"/>
      <c r="J38" s="83"/>
      <c r="K38" s="83"/>
      <c r="L38" s="83"/>
      <c r="M38" s="168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>
      <c r="A39" s="178"/>
      <c r="B39" s="178"/>
      <c r="C39" s="99"/>
      <c r="D39" s="99"/>
      <c r="E39" s="99"/>
      <c r="F39" s="99"/>
      <c r="G39" s="83"/>
      <c r="H39" s="83"/>
      <c r="I39" s="83"/>
      <c r="J39" s="83"/>
      <c r="K39" s="83"/>
      <c r="L39" s="83"/>
      <c r="M39" s="168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ht="9.75" customHeight="1">
      <c r="A40" s="178"/>
      <c r="B40" s="178"/>
      <c r="C40" s="99"/>
      <c r="D40" s="99"/>
      <c r="E40" s="99"/>
      <c r="F40" s="99"/>
      <c r="G40" s="83"/>
      <c r="H40" s="83"/>
      <c r="I40" s="83"/>
      <c r="J40" s="83"/>
      <c r="K40" s="83"/>
      <c r="L40" s="83"/>
      <c r="M40" s="83"/>
      <c r="N40" s="83"/>
      <c r="O40" s="168"/>
      <c r="P40" s="83"/>
      <c r="Q40" s="168"/>
      <c r="R40" s="83"/>
      <c r="S40" s="83"/>
      <c r="T40" s="83"/>
      <c r="U40" s="83"/>
      <c r="V40" s="83"/>
      <c r="W40" s="83"/>
      <c r="X40" s="83"/>
      <c r="Y40" s="83"/>
      <c r="Z40" s="83"/>
    </row>
    <row r="41" ht="9.75" customHeight="1">
      <c r="A41" s="178"/>
      <c r="B41" s="178"/>
      <c r="C41" s="99"/>
      <c r="D41" s="99"/>
      <c r="E41" s="99"/>
      <c r="F41" s="99"/>
      <c r="G41" s="83"/>
      <c r="H41" s="83"/>
      <c r="I41" s="83"/>
      <c r="J41" s="83"/>
      <c r="K41" s="83"/>
      <c r="L41" s="83"/>
      <c r="M41" s="83"/>
      <c r="N41" s="83"/>
      <c r="O41" s="168"/>
      <c r="P41" s="83"/>
      <c r="Q41" s="168"/>
      <c r="R41" s="168"/>
      <c r="S41" s="83"/>
      <c r="T41" s="83"/>
      <c r="U41" s="83"/>
      <c r="V41" s="83"/>
      <c r="W41" s="83"/>
      <c r="X41" s="83"/>
      <c r="Y41" s="83"/>
      <c r="Z41" s="83"/>
    </row>
    <row r="42">
      <c r="A42" s="82" t="s">
        <v>103</v>
      </c>
      <c r="B42" s="42"/>
      <c r="C42" s="42"/>
      <c r="D42" s="42"/>
      <c r="E42" s="42"/>
      <c r="H42" s="83"/>
      <c r="I42" s="83"/>
      <c r="J42" s="83"/>
      <c r="K42" s="83"/>
      <c r="L42" s="83"/>
      <c r="M42" s="83"/>
      <c r="N42" s="83"/>
      <c r="O42" s="83"/>
      <c r="P42" s="83"/>
      <c r="Q42" s="168"/>
      <c r="R42" s="168"/>
      <c r="S42" s="83"/>
      <c r="T42" s="83"/>
      <c r="U42" s="83"/>
      <c r="V42" s="83"/>
      <c r="W42" s="83"/>
      <c r="X42" s="83"/>
      <c r="Y42" s="83"/>
      <c r="Z42" s="83"/>
    </row>
    <row r="43">
      <c r="A43" s="98" t="str">
        <f>$A$17</f>
        <v>lag 1</v>
      </c>
      <c r="B43" s="98" t="str">
        <f>$A$18</f>
        <v>lag 2</v>
      </c>
      <c r="C43" s="98" t="str">
        <f>$A$19</f>
        <v>lag 3</v>
      </c>
      <c r="D43" s="98" t="str">
        <f>$A$20</f>
        <v>lag 4</v>
      </c>
      <c r="E43" s="98" t="str">
        <f>$A$21</f>
        <v>lag 5</v>
      </c>
      <c r="H43" s="83"/>
      <c r="I43" s="83"/>
      <c r="J43" s="99"/>
      <c r="K43" s="83"/>
      <c r="L43" s="83"/>
      <c r="M43" s="83"/>
      <c r="N43" s="83"/>
      <c r="O43" s="83"/>
      <c r="P43" s="83"/>
      <c r="Q43" s="168"/>
      <c r="R43" s="83"/>
      <c r="S43" s="83"/>
      <c r="T43" s="83"/>
      <c r="U43" s="83"/>
      <c r="V43" s="83"/>
      <c r="W43" s="83"/>
      <c r="X43" s="83"/>
      <c r="Y43" s="83"/>
      <c r="Z43" s="83"/>
    </row>
    <row r="44">
      <c r="A44" s="94" t="str">
        <f>$A$18</f>
        <v>lag 2</v>
      </c>
      <c r="B44" s="94" t="str">
        <f>$A$17</f>
        <v>lag 1</v>
      </c>
      <c r="C44" s="94" t="str">
        <f>$A$20</f>
        <v>lag 4</v>
      </c>
      <c r="D44" s="94" t="str">
        <f>$A$19</f>
        <v>lag 3</v>
      </c>
      <c r="E44" s="94" t="str">
        <f>$A$17</f>
        <v>lag 1</v>
      </c>
      <c r="H44" s="83"/>
      <c r="I44" s="83"/>
      <c r="J44" s="99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>
      <c r="A45" s="94" t="str">
        <f>$A$21</f>
        <v>lag 5</v>
      </c>
      <c r="B45" s="94" t="str">
        <f>$A$19</f>
        <v>lag 3</v>
      </c>
      <c r="C45" s="94" t="str">
        <f>$A$18</f>
        <v>lag 2</v>
      </c>
      <c r="D45" s="94" t="str">
        <f>$A$17</f>
        <v>lag 1</v>
      </c>
      <c r="E45" s="94" t="str">
        <f>$A$18</f>
        <v>lag 2</v>
      </c>
      <c r="H45" s="83"/>
      <c r="I45" s="83"/>
      <c r="J45" s="99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>
      <c r="A46" s="93" t="str">
        <f>$A$20</f>
        <v>lag 4</v>
      </c>
      <c r="B46" s="93" t="str">
        <f>$A$21</f>
        <v>lag 5</v>
      </c>
      <c r="C46" s="93" t="str">
        <f>$A$17</f>
        <v>lag 1</v>
      </c>
      <c r="D46" s="93" t="str">
        <f>$A$21</f>
        <v>lag 5</v>
      </c>
      <c r="E46" s="94" t="str">
        <f>$A$20</f>
        <v>lag 4</v>
      </c>
      <c r="H46" s="83"/>
      <c r="I46" s="83"/>
      <c r="J46" s="99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>
      <c r="A47" s="89" t="str">
        <f>$A$19</f>
        <v>lag 3</v>
      </c>
      <c r="B47" s="89" t="str">
        <f>$A$20</f>
        <v>lag 4</v>
      </c>
      <c r="C47" s="89" t="str">
        <f>$A$21</f>
        <v>lag 5</v>
      </c>
      <c r="D47" s="89" t="str">
        <f>$A$18</f>
        <v>lag 2</v>
      </c>
      <c r="E47" s="94" t="str">
        <f>$A$19</f>
        <v>lag 3</v>
      </c>
      <c r="H47" s="83"/>
      <c r="I47" s="83"/>
      <c r="J47" s="99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>
      <c r="A48" s="83"/>
      <c r="B48" s="83"/>
      <c r="C48" s="83"/>
      <c r="D48" s="83"/>
      <c r="E48" s="83"/>
      <c r="F48" s="83"/>
      <c r="G48" s="83"/>
      <c r="H48" s="83"/>
      <c r="I48" s="83"/>
      <c r="J48" s="99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>
      <c r="A49" s="83"/>
      <c r="B49" s="83"/>
      <c r="C49" s="83"/>
      <c r="D49" s="83"/>
      <c r="E49" s="83"/>
      <c r="F49" s="83"/>
      <c r="G49" s="83"/>
      <c r="H49" s="83"/>
      <c r="I49" s="83"/>
      <c r="J49" s="99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>
      <c r="A50" s="83"/>
      <c r="B50" s="83"/>
      <c r="C50" s="83"/>
      <c r="D50" s="83"/>
      <c r="E50" s="83"/>
      <c r="F50" s="83"/>
      <c r="G50" s="83"/>
      <c r="H50" s="83"/>
      <c r="I50" s="83"/>
      <c r="J50" s="99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>
      <c r="A51" s="83"/>
      <c r="B51" s="83"/>
      <c r="C51" s="83"/>
      <c r="D51" s="83"/>
      <c r="E51" s="83"/>
      <c r="F51" s="83"/>
      <c r="G51" s="83"/>
      <c r="H51" s="83"/>
      <c r="I51" s="83"/>
      <c r="J51" s="99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>
      <c r="A52" s="83"/>
      <c r="B52" s="83"/>
      <c r="C52" s="83"/>
      <c r="D52" s="83"/>
      <c r="E52" s="83"/>
      <c r="F52" s="83"/>
      <c r="G52" s="83"/>
      <c r="H52" s="83"/>
      <c r="I52" s="83"/>
      <c r="J52" s="99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>
      <c r="A53" s="83"/>
      <c r="B53" s="83"/>
      <c r="C53" s="83"/>
      <c r="D53" s="83"/>
      <c r="E53" s="83"/>
      <c r="F53" s="83"/>
      <c r="G53" s="83"/>
      <c r="H53" s="83"/>
      <c r="I53" s="83"/>
      <c r="J53" s="99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>
      <c r="A54" s="83"/>
      <c r="B54" s="83"/>
      <c r="C54" s="83"/>
      <c r="D54" s="83"/>
      <c r="E54" s="83"/>
      <c r="F54" s="83"/>
      <c r="G54" s="83"/>
      <c r="H54" s="83"/>
      <c r="I54" s="83"/>
      <c r="J54" s="99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>
      <c r="A55" s="83"/>
      <c r="B55" s="83"/>
      <c r="C55" s="83"/>
      <c r="D55" s="83"/>
      <c r="E55" s="83"/>
      <c r="F55" s="83"/>
      <c r="G55" s="83"/>
      <c r="H55" s="83"/>
      <c r="I55" s="83"/>
      <c r="J55" s="99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>
      <c r="A56" s="83"/>
      <c r="B56" s="83"/>
      <c r="C56" s="83"/>
      <c r="D56" s="83"/>
      <c r="E56" s="83"/>
      <c r="F56" s="83"/>
      <c r="G56" s="83"/>
      <c r="H56" s="83"/>
      <c r="I56" s="83"/>
      <c r="J56" s="99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>
      <c r="A57" s="83"/>
      <c r="B57" s="83"/>
      <c r="C57" s="83"/>
      <c r="D57" s="83"/>
      <c r="E57" s="83"/>
      <c r="F57" s="83"/>
      <c r="G57" s="83"/>
      <c r="H57" s="83"/>
      <c r="I57" s="83"/>
      <c r="J57" s="99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>
      <c r="A58" s="83"/>
      <c r="B58" s="83"/>
      <c r="C58" s="83"/>
      <c r="D58" s="83"/>
      <c r="E58" s="83"/>
      <c r="F58" s="83"/>
      <c r="G58" s="83"/>
      <c r="H58" s="83"/>
      <c r="I58" s="83"/>
      <c r="J58" s="99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>
      <c r="A59" s="83"/>
      <c r="B59" s="83"/>
      <c r="C59" s="99"/>
      <c r="D59" s="83"/>
      <c r="E59" s="83"/>
      <c r="F59" s="83"/>
      <c r="G59" s="83"/>
      <c r="H59" s="83"/>
      <c r="I59" s="83"/>
      <c r="J59" s="99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>
      <c r="A60" s="83"/>
      <c r="B60" s="83"/>
      <c r="C60" s="99"/>
      <c r="D60" s="83"/>
      <c r="E60" s="83"/>
      <c r="F60" s="83"/>
      <c r="G60" s="83"/>
      <c r="H60" s="83"/>
      <c r="I60" s="83"/>
      <c r="J60" s="99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>
      <c r="A61" s="83"/>
      <c r="B61" s="83"/>
      <c r="C61" s="99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>
      <c r="A62" s="83"/>
      <c r="B62" s="83"/>
      <c r="C62" s="99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>
      <c r="A63" s="83"/>
      <c r="B63" s="83"/>
      <c r="C63" s="99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>
      <c r="A64" s="83"/>
      <c r="B64" s="83"/>
      <c r="C64" s="99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>
      <c r="A65" s="83"/>
      <c r="B65" s="83"/>
      <c r="C65" s="99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>
      <c r="A66" s="83"/>
      <c r="B66" s="83"/>
      <c r="C66" s="99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>
      <c r="A67" s="83"/>
      <c r="B67" s="83"/>
      <c r="C67" s="99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>
      <c r="A68" s="83"/>
      <c r="B68" s="83"/>
      <c r="C68" s="99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>
      <c r="A69" s="83"/>
      <c r="B69" s="83"/>
      <c r="C69" s="99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>
      <c r="A70" s="83"/>
      <c r="B70" s="83"/>
      <c r="C70" s="99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>
      <c r="A71" s="83"/>
      <c r="B71" s="83"/>
      <c r="C71" s="99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>
      <c r="A72" s="83"/>
      <c r="B72" s="83"/>
      <c r="C72" s="99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>
      <c r="A73" s="83"/>
      <c r="B73" s="83"/>
      <c r="C73" s="99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>
      <c r="A74" s="83"/>
      <c r="B74" s="83"/>
      <c r="C74" s="99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>
      <c r="A75" s="83"/>
      <c r="B75" s="83"/>
      <c r="C75" s="99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>
      <c r="A76" s="83"/>
      <c r="B76" s="83"/>
      <c r="C76" s="99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>
      <c r="A77" s="83"/>
      <c r="B77" s="83"/>
      <c r="C77" s="99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>
      <c r="A78" s="83"/>
      <c r="B78" s="83"/>
      <c r="C78" s="99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>
      <c r="A79" s="83"/>
      <c r="B79" s="83"/>
      <c r="C79" s="99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>
      <c r="A80" s="83"/>
      <c r="B80" s="83"/>
      <c r="C80" s="99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>
      <c r="A81" s="83"/>
      <c r="B81" s="83"/>
      <c r="C81" s="99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>
      <c r="A82" s="83"/>
      <c r="B82" s="83"/>
      <c r="C82" s="99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>
      <c r="A83" s="83"/>
      <c r="B83" s="83"/>
      <c r="C83" s="99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>
      <c r="A84" s="83"/>
      <c r="B84" s="83"/>
      <c r="C84" s="99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>
      <c r="A85" s="83"/>
      <c r="B85" s="83"/>
      <c r="C85" s="99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>
      <c r="A86" s="83"/>
      <c r="B86" s="83"/>
      <c r="C86" s="99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>
      <c r="A87" s="83"/>
      <c r="B87" s="83"/>
      <c r="C87" s="99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>
      <c r="A88" s="83"/>
      <c r="B88" s="83"/>
      <c r="C88" s="9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>
      <c r="A89" s="83"/>
      <c r="B89" s="83"/>
      <c r="C89" s="99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>
      <c r="A90" s="83"/>
      <c r="B90" s="83"/>
      <c r="C90" s="99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>
      <c r="A91" s="83"/>
      <c r="B91" s="83"/>
      <c r="C91" s="99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>
      <c r="A92" s="83"/>
      <c r="B92" s="83"/>
      <c r="C92" s="99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  <row r="999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</row>
    <row r="1000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  <c r="X1000" s="83"/>
      <c r="Y1000" s="83"/>
      <c r="Z1000" s="83"/>
    </row>
    <row r="1001">
      <c r="A1001" s="83"/>
      <c r="B1001" s="83"/>
      <c r="C1001" s="83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  <c r="W1001" s="83"/>
      <c r="X1001" s="83"/>
      <c r="Y1001" s="83"/>
      <c r="Z1001" s="83"/>
    </row>
    <row r="1002">
      <c r="A1002" s="83"/>
      <c r="B1002" s="83"/>
      <c r="C1002" s="83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  <c r="W1002" s="83"/>
      <c r="X1002" s="83"/>
      <c r="Y1002" s="83"/>
      <c r="Z1002" s="83"/>
    </row>
    <row r="1003">
      <c r="A1003" s="83"/>
      <c r="B1003" s="83"/>
      <c r="C1003" s="83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  <c r="W1003" s="83"/>
      <c r="X1003" s="83"/>
      <c r="Y1003" s="83"/>
      <c r="Z1003" s="83"/>
    </row>
    <row r="1004">
      <c r="A1004" s="83"/>
      <c r="B1004" s="83"/>
      <c r="C1004" s="83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  <c r="W1004" s="83"/>
      <c r="X1004" s="83"/>
      <c r="Y1004" s="83"/>
      <c r="Z1004" s="83"/>
    </row>
    <row r="1005">
      <c r="A1005" s="83"/>
      <c r="B1005" s="83"/>
      <c r="C1005" s="83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  <c r="W1005" s="83"/>
      <c r="X1005" s="83"/>
      <c r="Y1005" s="83"/>
      <c r="Z1005" s="83"/>
    </row>
    <row r="1006">
      <c r="A1006" s="83"/>
      <c r="B1006" s="83"/>
      <c r="C1006" s="83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  <c r="W1006" s="83"/>
      <c r="X1006" s="83"/>
      <c r="Y1006" s="83"/>
      <c r="Z1006" s="83"/>
    </row>
    <row r="1007">
      <c r="A1007" s="83"/>
      <c r="B1007" s="83"/>
      <c r="C1007" s="83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  <c r="W1007" s="83"/>
      <c r="X1007" s="83"/>
      <c r="Y1007" s="83"/>
      <c r="Z1007" s="83"/>
    </row>
    <row r="1008">
      <c r="A1008" s="83"/>
      <c r="B1008" s="83"/>
      <c r="C1008" s="83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  <c r="W1008" s="83"/>
      <c r="X1008" s="83"/>
      <c r="Y1008" s="83"/>
      <c r="Z1008" s="83"/>
    </row>
    <row r="1009">
      <c r="A1009" s="83"/>
      <c r="B1009" s="83"/>
      <c r="C1009" s="83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  <c r="W1009" s="83"/>
      <c r="X1009" s="83"/>
      <c r="Y1009" s="83"/>
      <c r="Z1009" s="83"/>
    </row>
    <row r="1010">
      <c r="A1010" s="83"/>
      <c r="B1010" s="83"/>
      <c r="C1010" s="83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  <c r="W1010" s="83"/>
      <c r="X1010" s="83"/>
      <c r="Y1010" s="83"/>
      <c r="Z1010" s="83"/>
    </row>
    <row r="1011">
      <c r="A1011" s="83"/>
      <c r="B1011" s="83"/>
      <c r="C1011" s="83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  <c r="W1011" s="83"/>
      <c r="X1011" s="83"/>
      <c r="Y1011" s="83"/>
      <c r="Z1011" s="83"/>
    </row>
    <row r="1012">
      <c r="A1012" s="83"/>
      <c r="B1012" s="83"/>
      <c r="C1012" s="83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  <c r="W1012" s="83"/>
      <c r="X1012" s="83"/>
      <c r="Y1012" s="83"/>
      <c r="Z1012" s="83"/>
    </row>
    <row r="1013">
      <c r="A1013" s="83"/>
      <c r="B1013" s="83"/>
      <c r="C1013" s="83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  <c r="W1013" s="83"/>
      <c r="X1013" s="83"/>
      <c r="Y1013" s="83"/>
      <c r="Z1013" s="83"/>
    </row>
    <row r="1014">
      <c r="A1014" s="83"/>
      <c r="B1014" s="83"/>
      <c r="C1014" s="83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  <c r="W1014" s="83"/>
      <c r="X1014" s="83"/>
      <c r="Y1014" s="83"/>
      <c r="Z1014" s="83"/>
    </row>
    <row r="1015">
      <c r="A1015" s="83"/>
      <c r="B1015" s="83"/>
      <c r="C1015" s="83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  <c r="W1015" s="83"/>
      <c r="X1015" s="83"/>
      <c r="Y1015" s="83"/>
      <c r="Z1015" s="83"/>
    </row>
    <row r="1016">
      <c r="A1016" s="83"/>
      <c r="B1016" s="83"/>
      <c r="C1016" s="83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  <c r="W1016" s="83"/>
      <c r="X1016" s="83"/>
      <c r="Y1016" s="83"/>
      <c r="Z1016" s="83"/>
    </row>
    <row r="1017">
      <c r="A1017" s="83"/>
      <c r="B1017" s="83"/>
      <c r="C1017" s="83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  <c r="W1017" s="83"/>
      <c r="X1017" s="83"/>
      <c r="Y1017" s="83"/>
      <c r="Z1017" s="83"/>
    </row>
    <row r="1018">
      <c r="A1018" s="83"/>
      <c r="B1018" s="83"/>
      <c r="C1018" s="83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  <c r="W1018" s="83"/>
      <c r="X1018" s="83"/>
      <c r="Y1018" s="83"/>
      <c r="Z1018" s="83"/>
    </row>
  </sheetData>
  <mergeCells count="18">
    <mergeCell ref="A2:B2"/>
    <mergeCell ref="E2:F2"/>
    <mergeCell ref="G2:H2"/>
    <mergeCell ref="A4:B4"/>
    <mergeCell ref="E4:F4"/>
    <mergeCell ref="A5:B5"/>
    <mergeCell ref="A7:B7"/>
    <mergeCell ref="A30:B30"/>
    <mergeCell ref="C30:D30"/>
    <mergeCell ref="E30:F30"/>
    <mergeCell ref="A42:E42"/>
    <mergeCell ref="A8:B8"/>
    <mergeCell ref="A9:B9"/>
    <mergeCell ref="A10:B10"/>
    <mergeCell ref="A11:B11"/>
    <mergeCell ref="A12:B12"/>
    <mergeCell ref="A13:B13"/>
    <mergeCell ref="A15:C15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fitToHeight="0" orientation="landscape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31" t="s">
        <v>60</v>
      </c>
      <c r="B1" s="32"/>
      <c r="C1" s="33"/>
      <c r="D1" s="33"/>
      <c r="E1" s="32"/>
      <c r="F1" s="32"/>
      <c r="G1" s="32"/>
      <c r="H1" s="32"/>
      <c r="I1" s="4"/>
      <c r="J1" s="4"/>
      <c r="K1" s="34" t="s">
        <v>61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35" t="s">
        <v>62</v>
      </c>
      <c r="B2" s="36"/>
      <c r="C2" s="37" t="s">
        <v>63</v>
      </c>
      <c r="D2" s="38"/>
      <c r="E2" s="35" t="s">
        <v>64</v>
      </c>
      <c r="F2" s="36"/>
      <c r="G2" s="35" t="s">
        <v>65</v>
      </c>
      <c r="H2" s="3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39"/>
      <c r="B3" s="39"/>
      <c r="C3" s="40"/>
      <c r="D3" s="40"/>
      <c r="E3" s="40"/>
      <c r="F3" s="4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215" t="s">
        <v>66</v>
      </c>
      <c r="B4" s="42"/>
      <c r="C4" s="221" t="s">
        <v>132</v>
      </c>
      <c r="D4" s="221" t="s">
        <v>68</v>
      </c>
      <c r="E4" s="221" t="s">
        <v>133</v>
      </c>
      <c r="F4" s="221" t="s">
        <v>105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215" t="s">
        <v>71</v>
      </c>
      <c r="B5" s="42"/>
      <c r="C5" s="222">
        <f>C8-C12</f>
        <v>0.4972222222</v>
      </c>
      <c r="D5" s="222">
        <f>C9</f>
        <v>0.6131944444</v>
      </c>
      <c r="E5" s="223">
        <f>D5-C5</f>
        <v>0.1159722222</v>
      </c>
      <c r="F5" s="224">
        <f>E5+C13</f>
        <v>0.1263888889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/>
      <c r="B6" s="4"/>
      <c r="C6" s="4"/>
      <c r="D6" s="60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50" t="s">
        <v>72</v>
      </c>
      <c r="B7" s="36"/>
      <c r="C7" s="226" t="s">
        <v>73</v>
      </c>
      <c r="D7" s="6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53" t="s">
        <v>74</v>
      </c>
      <c r="B8" s="42"/>
      <c r="C8" s="54">
        <v>0.5</v>
      </c>
      <c r="D8" s="60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53" t="s">
        <v>75</v>
      </c>
      <c r="B9" s="42"/>
      <c r="C9" s="59">
        <f>B40</f>
        <v>0.6131944444</v>
      </c>
      <c r="D9" s="60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56" t="s">
        <v>76</v>
      </c>
      <c r="B10" s="42"/>
      <c r="C10" s="57">
        <v>0.010416666666666666</v>
      </c>
      <c r="D10" s="6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58" t="s">
        <v>77</v>
      </c>
      <c r="B11" s="42"/>
      <c r="C11" s="59">
        <v>0.0</v>
      </c>
      <c r="D11" s="225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</row>
    <row r="12">
      <c r="A12" s="58" t="s">
        <v>78</v>
      </c>
      <c r="B12" s="42"/>
      <c r="C12" s="59">
        <v>0.002777777777777778</v>
      </c>
      <c r="D12" s="60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53" t="s">
        <v>79</v>
      </c>
      <c r="B13" s="42"/>
      <c r="C13" s="303">
        <v>0.010416666666666666</v>
      </c>
      <c r="D13" s="60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6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61" t="s">
        <v>73</v>
      </c>
      <c r="B15" s="42"/>
      <c r="C15" s="42"/>
      <c r="D15" s="60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62" t="s">
        <v>80</v>
      </c>
      <c r="B16" s="62" t="s">
        <v>81</v>
      </c>
      <c r="C16" s="62" t="s">
        <v>82</v>
      </c>
      <c r="D16" s="60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63" t="s">
        <v>83</v>
      </c>
      <c r="B17" s="64"/>
      <c r="C17" s="64"/>
      <c r="D17" s="60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63" t="s">
        <v>84</v>
      </c>
      <c r="B18" s="64"/>
      <c r="C18" s="64"/>
      <c r="D18" s="60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63" t="s">
        <v>85</v>
      </c>
      <c r="B19" s="64"/>
      <c r="C19" s="64"/>
      <c r="D19" s="60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63" t="s">
        <v>86</v>
      </c>
      <c r="B20" s="64"/>
      <c r="C20" s="64"/>
      <c r="D20" s="6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63" t="s">
        <v>87</v>
      </c>
      <c r="B21" s="64"/>
      <c r="C21" s="64"/>
      <c r="D21" s="60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63" t="s">
        <v>88</v>
      </c>
      <c r="B22" s="64"/>
      <c r="C22" s="64"/>
      <c r="D22" s="60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60"/>
      <c r="B23" s="60"/>
      <c r="C23" s="60"/>
      <c r="D23" s="60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60"/>
      <c r="B24" s="60"/>
      <c r="C24" s="60"/>
      <c r="D24" s="60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66" t="s">
        <v>91</v>
      </c>
      <c r="B26" s="67">
        <f>SUM(B17:B25)</f>
        <v>0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69" t="s">
        <v>92</v>
      </c>
      <c r="B29" s="42"/>
      <c r="C29" s="42"/>
      <c r="D29" s="42"/>
      <c r="E29" s="42"/>
      <c r="F29" s="42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192" t="s">
        <v>93</v>
      </c>
      <c r="B30" s="105"/>
      <c r="C30" s="193" t="s">
        <v>94</v>
      </c>
      <c r="D30" s="105"/>
      <c r="E30" s="193" t="s">
        <v>95</v>
      </c>
      <c r="F30" s="105"/>
      <c r="G30" s="194" t="s">
        <v>125</v>
      </c>
      <c r="H30" s="23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195" t="s">
        <v>98</v>
      </c>
      <c r="B31" s="196" t="s">
        <v>99</v>
      </c>
      <c r="C31" s="197" t="s">
        <v>100</v>
      </c>
      <c r="D31" s="197" t="s">
        <v>100</v>
      </c>
      <c r="E31" s="197" t="s">
        <v>100</v>
      </c>
      <c r="F31" s="197" t="s">
        <v>100</v>
      </c>
      <c r="G31" s="198" t="s">
        <v>110</v>
      </c>
      <c r="H31" s="240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72">
        <f>$C$8</f>
        <v>0.5</v>
      </c>
      <c r="B32" s="72">
        <f t="shared" ref="B32:B35" si="1">A32+$C$10</f>
        <v>0.5104166667</v>
      </c>
      <c r="C32" s="304" t="str">
        <f>$A$21</f>
        <v>lag 5</v>
      </c>
      <c r="D32" s="304" t="str">
        <f>$A$22</f>
        <v>lag 6</v>
      </c>
      <c r="E32" s="304" t="str">
        <f t="shared" ref="E32:E33" si="2">$A$19</f>
        <v>lag 3</v>
      </c>
      <c r="F32" s="304" t="str">
        <f>$A$18</f>
        <v>lag 2</v>
      </c>
      <c r="G32" s="241" t="str">
        <f>$A$17</f>
        <v>lag 1</v>
      </c>
      <c r="H32" s="241" t="str">
        <f>$A$20</f>
        <v>lag 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72">
        <f t="shared" ref="A33:A35" si="3">B32+$C$12</f>
        <v>0.5131944444</v>
      </c>
      <c r="B33" s="72">
        <f t="shared" si="1"/>
        <v>0.5236111111</v>
      </c>
      <c r="C33" s="304" t="str">
        <f t="shared" ref="C33:C34" si="4">$A$17</f>
        <v>lag 1</v>
      </c>
      <c r="D33" s="304" t="str">
        <f>$A$18</f>
        <v>lag 2</v>
      </c>
      <c r="E33" s="304" t="str">
        <f t="shared" si="2"/>
        <v>lag 3</v>
      </c>
      <c r="F33" s="304" t="str">
        <f>$A$20</f>
        <v>lag 4</v>
      </c>
      <c r="G33" s="241" t="str">
        <f>$A$21</f>
        <v>lag 5</v>
      </c>
      <c r="H33" s="241" t="str">
        <f>$A$22</f>
        <v>lag 6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72">
        <f t="shared" si="3"/>
        <v>0.5263888889</v>
      </c>
      <c r="B34" s="72">
        <f t="shared" si="1"/>
        <v>0.5368055556</v>
      </c>
      <c r="C34" s="304" t="str">
        <f t="shared" si="4"/>
        <v>lag 1</v>
      </c>
      <c r="D34" s="304" t="str">
        <f t="shared" ref="D34:D35" si="5">$A$22</f>
        <v>lag 6</v>
      </c>
      <c r="E34" s="304" t="str">
        <f>$A$20</f>
        <v>lag 4</v>
      </c>
      <c r="F34" s="304" t="str">
        <f t="shared" ref="F34:F35" si="6">$A$21</f>
        <v>lag 5</v>
      </c>
      <c r="G34" s="241" t="str">
        <f>$A$18</f>
        <v>lag 2</v>
      </c>
      <c r="H34" s="241" t="str">
        <f>$A$19</f>
        <v>lag 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72">
        <f t="shared" si="3"/>
        <v>0.5395833333</v>
      </c>
      <c r="B35" s="72">
        <f t="shared" si="1"/>
        <v>0.55</v>
      </c>
      <c r="C35" s="304" t="str">
        <f>$A$18</f>
        <v>lag 2</v>
      </c>
      <c r="D35" s="304" t="str">
        <f t="shared" si="5"/>
        <v>lag 6</v>
      </c>
      <c r="E35" s="304" t="str">
        <f>$A$19</f>
        <v>lag 3</v>
      </c>
      <c r="F35" s="304" t="str">
        <f t="shared" si="6"/>
        <v>lag 5</v>
      </c>
      <c r="G35" s="241" t="str">
        <f>$A$17</f>
        <v>lag 1</v>
      </c>
      <c r="H35" s="241" t="str">
        <f>$A$20</f>
        <v>lag 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74">
        <f t="shared" ref="A36:A37" si="7">B35</f>
        <v>0.55</v>
      </c>
      <c r="B36" s="74">
        <f>A36+$C$13+$C$12+$C$11</f>
        <v>0.5631944444</v>
      </c>
      <c r="C36" s="305" t="s">
        <v>101</v>
      </c>
      <c r="D36" s="306"/>
      <c r="E36" s="306"/>
      <c r="F36" s="306"/>
      <c r="G36" s="242"/>
      <c r="H36" s="24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72">
        <f t="shared" si="7"/>
        <v>0.5631944444</v>
      </c>
      <c r="B37" s="72">
        <f t="shared" ref="B37:B40" si="8">A37+$C$10</f>
        <v>0.5736111111</v>
      </c>
      <c r="C37" s="304" t="str">
        <f>$A$17</f>
        <v>lag 1</v>
      </c>
      <c r="D37" s="304" t="str">
        <f>$A$19</f>
        <v>lag 3</v>
      </c>
      <c r="E37" s="304" t="str">
        <f>$A$20</f>
        <v>lag 4</v>
      </c>
      <c r="F37" s="304" t="str">
        <f>$A$22</f>
        <v>lag 6</v>
      </c>
      <c r="G37" s="241" t="str">
        <f>$A$18</f>
        <v>lag 2</v>
      </c>
      <c r="H37" s="241" t="str">
        <f>$A$21</f>
        <v>lag 5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72">
        <f t="shared" ref="A38:A40" si="9">B37+$C$12</f>
        <v>0.5763888889</v>
      </c>
      <c r="B38" s="72">
        <f t="shared" si="8"/>
        <v>0.5868055556</v>
      </c>
      <c r="C38" s="307" t="str">
        <f t="shared" ref="C38:C39" si="10">$A$18</f>
        <v>lag 2</v>
      </c>
      <c r="D38" s="307" t="str">
        <f>$A$20</f>
        <v>lag 4</v>
      </c>
      <c r="E38" s="304" t="str">
        <f>$A$17</f>
        <v>lag 1</v>
      </c>
      <c r="F38" s="304" t="str">
        <f>$A$21</f>
        <v>lag 5</v>
      </c>
      <c r="G38" s="241" t="str">
        <f>$A$19</f>
        <v>lag 3</v>
      </c>
      <c r="H38" s="241" t="str">
        <f>$A$22</f>
        <v>lag 6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72">
        <f t="shared" si="9"/>
        <v>0.5895833333</v>
      </c>
      <c r="B39" s="72">
        <f t="shared" si="8"/>
        <v>0.6</v>
      </c>
      <c r="C39" s="304" t="str">
        <f t="shared" si="10"/>
        <v>lag 2</v>
      </c>
      <c r="D39" s="304" t="str">
        <f>$A$21</f>
        <v>lag 5</v>
      </c>
      <c r="E39" s="304" t="str">
        <f>$A$19</f>
        <v>lag 3</v>
      </c>
      <c r="F39" s="304" t="str">
        <f>$A$22</f>
        <v>lag 6</v>
      </c>
      <c r="G39" s="241" t="str">
        <f>$A$17</f>
        <v>lag 1</v>
      </c>
      <c r="H39" s="241" t="str">
        <f>$A$20</f>
        <v>lag 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9.75" customHeight="1">
      <c r="A40" s="308">
        <f t="shared" si="9"/>
        <v>0.6027777778</v>
      </c>
      <c r="B40" s="308">
        <f t="shared" si="8"/>
        <v>0.6131944444</v>
      </c>
      <c r="C40" s="307" t="str">
        <f>$A$17</f>
        <v>lag 1</v>
      </c>
      <c r="D40" s="307" t="str">
        <f>$A$20</f>
        <v>lag 4</v>
      </c>
      <c r="E40" s="309"/>
      <c r="F40" s="309"/>
      <c r="G40" s="241" t="str">
        <f>$A$18</f>
        <v>lag 2</v>
      </c>
      <c r="H40" s="241" t="str">
        <f>$A$19</f>
        <v>lag 3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9.75" customHeight="1">
      <c r="A41" s="310"/>
      <c r="B41" s="310"/>
      <c r="C41" s="310"/>
      <c r="D41" s="310"/>
      <c r="E41" s="310"/>
      <c r="F41" s="310"/>
      <c r="G41" s="241" t="str">
        <f>$A$21</f>
        <v>lag 5</v>
      </c>
      <c r="H41" s="241" t="str">
        <f>$A$22</f>
        <v>lag 6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74">
        <f>B39</f>
        <v>0.6</v>
      </c>
      <c r="B42" s="74">
        <f>A42+$C$13</f>
        <v>0.6104166667</v>
      </c>
      <c r="C42" s="206" t="s">
        <v>102</v>
      </c>
      <c r="D42" s="201"/>
      <c r="E42" s="201"/>
      <c r="F42" s="201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311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311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311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69" t="s">
        <v>103</v>
      </c>
      <c r="B46" s="42"/>
      <c r="C46" s="42"/>
      <c r="D46" s="42"/>
      <c r="E46" s="42"/>
      <c r="F46" s="42"/>
      <c r="G46" s="4"/>
      <c r="H46" s="4"/>
      <c r="I46" s="4"/>
      <c r="J46" s="311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77" t="str">
        <f>$A$17</f>
        <v>lag 1</v>
      </c>
      <c r="B47" s="77" t="str">
        <f>$A$18</f>
        <v>lag 2</v>
      </c>
      <c r="C47" s="77" t="str">
        <f>$A$19</f>
        <v>lag 3</v>
      </c>
      <c r="D47" s="77" t="str">
        <f>$A$20</f>
        <v>lag 4</v>
      </c>
      <c r="E47" s="77" t="str">
        <f>$A$21</f>
        <v>lag 5</v>
      </c>
      <c r="F47" s="77" t="str">
        <f>$A$22</f>
        <v>lag 6</v>
      </c>
      <c r="G47" s="23"/>
      <c r="H47" s="23"/>
      <c r="I47" s="4"/>
      <c r="J47" s="311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312" t="str">
        <f>$A$18</f>
        <v>lag 2</v>
      </c>
      <c r="B48" s="207" t="str">
        <f>$A$19</f>
        <v>lag 3</v>
      </c>
      <c r="C48" s="207" t="str">
        <f>$A$18</f>
        <v>lag 2</v>
      </c>
      <c r="D48" s="207" t="str">
        <f>$A$19</f>
        <v>lag 3</v>
      </c>
      <c r="E48" s="207" t="str">
        <f>$A$22</f>
        <v>lag 6</v>
      </c>
      <c r="F48" s="207" t="str">
        <f>$A$21</f>
        <v>lag 5</v>
      </c>
      <c r="G48" s="23"/>
      <c r="H48" s="23"/>
      <c r="I48" s="4"/>
      <c r="J48" s="311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312" t="str">
        <f>$A$22</f>
        <v>lag 6</v>
      </c>
      <c r="B49" s="207" t="str">
        <f>$A$17</f>
        <v>lag 1</v>
      </c>
      <c r="C49" s="207" t="str">
        <f>$A$20</f>
        <v>lag 4</v>
      </c>
      <c r="D49" s="207" t="str">
        <f>$A$21</f>
        <v>lag 5</v>
      </c>
      <c r="E49" s="207" t="str">
        <f>$A$20</f>
        <v>lag 4</v>
      </c>
      <c r="F49" s="207" t="str">
        <f>$A$17</f>
        <v>lag 1</v>
      </c>
      <c r="G49" s="23"/>
      <c r="H49" s="23"/>
      <c r="I49" s="4"/>
      <c r="J49" s="311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312" t="str">
        <f>$A$19</f>
        <v>lag 3</v>
      </c>
      <c r="B50" s="207" t="str">
        <f>$A$22</f>
        <v>lag 6</v>
      </c>
      <c r="C50" s="207" t="str">
        <f>$A$21</f>
        <v>lag 5</v>
      </c>
      <c r="D50" s="207" t="str">
        <f>$A$22</f>
        <v>lag 6</v>
      </c>
      <c r="E50" s="207" t="str">
        <f>$A$19</f>
        <v>lag 3</v>
      </c>
      <c r="F50" s="207" t="str">
        <f>$A$18</f>
        <v>lag 2</v>
      </c>
      <c r="G50" s="23"/>
      <c r="H50" s="23"/>
      <c r="I50" s="4"/>
      <c r="J50" s="3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312" t="str">
        <f>$A$20</f>
        <v>lag 4</v>
      </c>
      <c r="B51" s="207" t="str">
        <f>$A$21</f>
        <v>lag 5</v>
      </c>
      <c r="C51" s="207" t="str">
        <f t="shared" ref="C51:D51" si="11">$A$17</f>
        <v>lag 1</v>
      </c>
      <c r="D51" s="207" t="str">
        <f t="shared" si="11"/>
        <v>lag 1</v>
      </c>
      <c r="E51" s="207" t="str">
        <f>$A$18</f>
        <v>lag 2</v>
      </c>
      <c r="F51" s="207" t="str">
        <f>$A$20</f>
        <v>lag 4</v>
      </c>
      <c r="G51" s="23"/>
      <c r="H51" s="23"/>
      <c r="I51" s="4"/>
      <c r="J51" s="311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312" t="str">
        <f>$A$21</f>
        <v>lag 5</v>
      </c>
      <c r="B52" s="207" t="str">
        <f>$A$20</f>
        <v>lag 4</v>
      </c>
      <c r="C52" s="207" t="str">
        <f>$A$22</f>
        <v>lag 6</v>
      </c>
      <c r="D52" s="207" t="str">
        <f>$A$18</f>
        <v>lag 2</v>
      </c>
      <c r="E52" s="207" t="str">
        <f>$A$17</f>
        <v>lag 1</v>
      </c>
      <c r="F52" s="207" t="str">
        <f>$A$19</f>
        <v>lag 3</v>
      </c>
      <c r="G52" s="23"/>
      <c r="H52" s="23"/>
      <c r="I52" s="4"/>
      <c r="J52" s="311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23"/>
      <c r="B53" s="23"/>
      <c r="C53" s="23"/>
      <c r="D53" s="23"/>
      <c r="E53" s="23"/>
      <c r="F53" s="23"/>
      <c r="G53" s="23"/>
      <c r="H53" s="23"/>
      <c r="I53" s="4"/>
      <c r="J53" s="311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23"/>
      <c r="B54" s="23"/>
      <c r="C54" s="23"/>
      <c r="D54" s="23"/>
      <c r="E54" s="23"/>
      <c r="F54" s="23"/>
      <c r="G54" s="23"/>
      <c r="H54" s="23"/>
      <c r="I54" s="4"/>
      <c r="J54" s="311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23"/>
      <c r="C55" s="23"/>
      <c r="D55" s="4"/>
      <c r="E55" s="4"/>
      <c r="F55" s="4"/>
      <c r="G55" s="4"/>
      <c r="H55" s="4"/>
      <c r="I55" s="4"/>
      <c r="J55" s="311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23"/>
      <c r="C56" s="23"/>
      <c r="D56" s="4"/>
      <c r="E56" s="4"/>
      <c r="F56" s="4"/>
      <c r="G56" s="4"/>
      <c r="H56" s="4"/>
      <c r="I56" s="4"/>
      <c r="J56" s="311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23"/>
      <c r="C57" s="23"/>
      <c r="D57" s="4"/>
      <c r="E57" s="4"/>
      <c r="F57" s="4"/>
      <c r="G57" s="4"/>
      <c r="H57" s="4"/>
      <c r="I57" s="4"/>
      <c r="J57" s="311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23"/>
      <c r="D58" s="4"/>
      <c r="E58" s="4"/>
      <c r="F58" s="4"/>
      <c r="G58" s="4"/>
      <c r="H58" s="4"/>
      <c r="I58" s="4"/>
      <c r="J58" s="311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311"/>
      <c r="D59" s="4"/>
      <c r="E59" s="4"/>
      <c r="F59" s="4"/>
      <c r="G59" s="4"/>
      <c r="H59" s="4"/>
      <c r="I59" s="4"/>
      <c r="J59" s="311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311"/>
      <c r="D60" s="4"/>
      <c r="E60" s="4"/>
      <c r="F60" s="4"/>
      <c r="G60" s="4"/>
      <c r="H60" s="4"/>
      <c r="I60" s="4"/>
      <c r="J60" s="311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311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311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311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311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311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311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311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311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31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311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31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31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31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31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31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31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31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31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31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31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31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31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31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31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31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31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31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31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31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31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31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31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</sheetData>
  <mergeCells count="26">
    <mergeCell ref="A2:B2"/>
    <mergeCell ref="E2:F2"/>
    <mergeCell ref="G2:H2"/>
    <mergeCell ref="A4:B4"/>
    <mergeCell ref="A5:B5"/>
    <mergeCell ref="A7:B7"/>
    <mergeCell ref="A8:B8"/>
    <mergeCell ref="A30:B30"/>
    <mergeCell ref="C30:D30"/>
    <mergeCell ref="E30:F30"/>
    <mergeCell ref="G30:H30"/>
    <mergeCell ref="G31:H31"/>
    <mergeCell ref="A40:A41"/>
    <mergeCell ref="B40:B41"/>
    <mergeCell ref="C40:C41"/>
    <mergeCell ref="D40:D41"/>
    <mergeCell ref="E40:E41"/>
    <mergeCell ref="F40:F41"/>
    <mergeCell ref="A46:F46"/>
    <mergeCell ref="A9:B9"/>
    <mergeCell ref="A10:B10"/>
    <mergeCell ref="A11:B11"/>
    <mergeCell ref="A12:B12"/>
    <mergeCell ref="A13:B13"/>
    <mergeCell ref="A15:C15"/>
    <mergeCell ref="A29:F29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fitToHeight="0" orientation="landscape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4"/>
    <pageSetUpPr fitToPage="1"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31" t="s">
        <v>60</v>
      </c>
      <c r="B1" s="32"/>
      <c r="C1" s="33"/>
      <c r="D1" s="33"/>
      <c r="E1" s="32"/>
      <c r="F1" s="32"/>
      <c r="G1" s="32"/>
      <c r="H1" s="32"/>
      <c r="I1" s="23"/>
      <c r="J1" s="4"/>
      <c r="K1" s="34" t="s">
        <v>61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35" t="s">
        <v>62</v>
      </c>
      <c r="B2" s="36"/>
      <c r="C2" s="37" t="s">
        <v>63</v>
      </c>
      <c r="D2" s="38"/>
      <c r="E2" s="35" t="s">
        <v>64</v>
      </c>
      <c r="F2" s="36"/>
      <c r="G2" s="35" t="s">
        <v>65</v>
      </c>
      <c r="H2" s="36"/>
      <c r="I2" s="23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39"/>
      <c r="B3" s="39"/>
      <c r="C3" s="40"/>
      <c r="D3" s="23"/>
      <c r="E3" s="40"/>
      <c r="F3" s="4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215" t="s">
        <v>66</v>
      </c>
      <c r="B4" s="42"/>
      <c r="C4" s="221" t="s">
        <v>121</v>
      </c>
      <c r="D4" s="221" t="s">
        <v>68</v>
      </c>
      <c r="E4" s="221" t="s">
        <v>133</v>
      </c>
      <c r="F4" s="221" t="s">
        <v>105</v>
      </c>
      <c r="G4" s="187" t="s">
        <v>124</v>
      </c>
      <c r="H4" s="14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215" t="s">
        <v>71</v>
      </c>
      <c r="B5" s="42"/>
      <c r="C5" s="222">
        <f>C8-C12</f>
        <v>0.4972222222</v>
      </c>
      <c r="D5" s="222">
        <f>C9+C13</f>
        <v>0.6472222222</v>
      </c>
      <c r="E5" s="222">
        <f>D5-C5</f>
        <v>0.15</v>
      </c>
      <c r="F5" s="224">
        <f>E5+C13</f>
        <v>0.1604166667</v>
      </c>
      <c r="G5" s="141"/>
      <c r="H5" s="105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/>
      <c r="B6" s="4"/>
      <c r="C6" s="313"/>
      <c r="D6" s="31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50" t="s">
        <v>72</v>
      </c>
      <c r="B7" s="36"/>
      <c r="C7" s="315" t="s">
        <v>73</v>
      </c>
      <c r="D7" s="314"/>
      <c r="E7" s="4"/>
      <c r="F7" s="4"/>
      <c r="G7" s="52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53" t="s">
        <v>74</v>
      </c>
      <c r="B8" s="42"/>
      <c r="C8" s="54">
        <v>0.5</v>
      </c>
      <c r="D8" s="23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53" t="s">
        <v>75</v>
      </c>
      <c r="B9" s="42"/>
      <c r="C9" s="316">
        <f>B42</f>
        <v>0.6368055556</v>
      </c>
      <c r="D9" s="31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56" t="s">
        <v>76</v>
      </c>
      <c r="B10" s="42"/>
      <c r="C10" s="316">
        <v>0.010416666666666666</v>
      </c>
      <c r="D10" s="31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58" t="s">
        <v>77</v>
      </c>
      <c r="B11" s="42"/>
      <c r="C11" s="59">
        <v>0.0</v>
      </c>
      <c r="D11" s="317"/>
      <c r="E11" s="4"/>
      <c r="F11" s="4"/>
      <c r="G11" s="4"/>
      <c r="H11" s="4"/>
      <c r="I11" s="4"/>
      <c r="J11" s="21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58" t="s">
        <v>78</v>
      </c>
      <c r="B12" s="42"/>
      <c r="C12" s="59">
        <v>0.002777777777777778</v>
      </c>
      <c r="D12" s="31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53" t="s">
        <v>79</v>
      </c>
      <c r="B13" s="42"/>
      <c r="C13" s="303">
        <v>0.010416666666666666</v>
      </c>
      <c r="D13" s="31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6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61" t="s">
        <v>73</v>
      </c>
      <c r="B15" s="42"/>
      <c r="C15" s="3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62" t="s">
        <v>80</v>
      </c>
      <c r="B16" s="62" t="s">
        <v>81</v>
      </c>
      <c r="C16" s="62" t="s">
        <v>82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63" t="s">
        <v>83</v>
      </c>
      <c r="B17" s="64"/>
      <c r="C17" s="6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63" t="s">
        <v>84</v>
      </c>
      <c r="B18" s="64"/>
      <c r="C18" s="6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63" t="s">
        <v>85</v>
      </c>
      <c r="B19" s="64"/>
      <c r="C19" s="6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63" t="s">
        <v>86</v>
      </c>
      <c r="B20" s="64"/>
      <c r="C20" s="6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63" t="s">
        <v>87</v>
      </c>
      <c r="B21" s="64"/>
      <c r="C21" s="6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63" t="s">
        <v>88</v>
      </c>
      <c r="B22" s="64"/>
      <c r="C22" s="6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63" t="s">
        <v>89</v>
      </c>
      <c r="B23" s="64"/>
      <c r="C23" s="64"/>
      <c r="D23" s="65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63"/>
      <c r="B24" s="64"/>
      <c r="C24" s="64"/>
      <c r="D24" s="65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65"/>
      <c r="C25" s="65"/>
      <c r="D25" s="6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66" t="s">
        <v>91</v>
      </c>
      <c r="B26" s="67">
        <f>SUM(B17:B24)</f>
        <v>0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68"/>
      <c r="B27" s="68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68"/>
      <c r="B28" s="68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69" t="s">
        <v>92</v>
      </c>
      <c r="B29" s="42"/>
      <c r="C29" s="42"/>
      <c r="D29" s="42"/>
      <c r="E29" s="42"/>
      <c r="F29" s="318"/>
      <c r="G29" s="4"/>
      <c r="H29" s="4"/>
      <c r="I29" s="4"/>
      <c r="J29" s="4"/>
      <c r="K29" s="4"/>
      <c r="L29" s="23"/>
      <c r="M29" s="23"/>
      <c r="N29" s="23"/>
      <c r="O29" s="23"/>
      <c r="P29" s="23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70" t="s">
        <v>93</v>
      </c>
      <c r="B30" s="36"/>
      <c r="C30" s="70" t="s">
        <v>94</v>
      </c>
      <c r="D30" s="36"/>
      <c r="E30" s="70" t="s">
        <v>95</v>
      </c>
      <c r="F30" s="36"/>
      <c r="G30" s="194" t="s">
        <v>125</v>
      </c>
      <c r="H30" s="239"/>
      <c r="I30" s="140"/>
      <c r="J30" s="4"/>
      <c r="K30" s="4"/>
      <c r="L30" s="23"/>
      <c r="M30" s="23"/>
      <c r="N30" s="23"/>
      <c r="O30" s="23"/>
      <c r="P30" s="23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71" t="s">
        <v>98</v>
      </c>
      <c r="B31" s="71" t="s">
        <v>99</v>
      </c>
      <c r="C31" s="62" t="s">
        <v>100</v>
      </c>
      <c r="D31" s="62" t="s">
        <v>100</v>
      </c>
      <c r="E31" s="62" t="s">
        <v>100</v>
      </c>
      <c r="F31" s="62" t="s">
        <v>100</v>
      </c>
      <c r="G31" s="198" t="s">
        <v>110</v>
      </c>
      <c r="H31" s="240"/>
      <c r="I31" s="105"/>
      <c r="J31" s="4"/>
      <c r="K31" s="4"/>
      <c r="L31" s="23"/>
      <c r="M31" s="23"/>
      <c r="N31" s="23"/>
      <c r="O31" s="23"/>
      <c r="P31" s="23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72">
        <f>$C$8</f>
        <v>0.5</v>
      </c>
      <c r="B32" s="72">
        <f t="shared" ref="B32:B34" si="1">A32+$C$10</f>
        <v>0.5104166667</v>
      </c>
      <c r="C32" s="73" t="str">
        <f>$A$21</f>
        <v>lag 5</v>
      </c>
      <c r="D32" s="73" t="str">
        <f>$A$22</f>
        <v>lag 6</v>
      </c>
      <c r="E32" s="73" t="str">
        <f>$A$19</f>
        <v>lag 3</v>
      </c>
      <c r="F32" s="73" t="str">
        <f>$A$20</f>
        <v>lag 4</v>
      </c>
      <c r="G32" s="119" t="str">
        <f>$A$17</f>
        <v>lag 1</v>
      </c>
      <c r="H32" s="119" t="str">
        <f>$A$18</f>
        <v>lag 2</v>
      </c>
      <c r="I32" s="119" t="str">
        <f>$A$23</f>
        <v>lag 7</v>
      </c>
      <c r="J32" s="4"/>
      <c r="K32" s="4"/>
      <c r="L32" s="23"/>
      <c r="M32" s="23"/>
      <c r="N32" s="23"/>
      <c r="O32" s="23"/>
      <c r="P32" s="23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72">
        <f t="shared" ref="A33:A34" si="2">B32+$C$12</f>
        <v>0.5131944444</v>
      </c>
      <c r="B33" s="72">
        <f t="shared" si="1"/>
        <v>0.5236111111</v>
      </c>
      <c r="C33" s="73" t="str">
        <f>$A$17</f>
        <v>lag 1</v>
      </c>
      <c r="D33" s="73" t="str">
        <f>$A$18</f>
        <v>lag 2</v>
      </c>
      <c r="E33" s="73" t="str">
        <f>$A$22</f>
        <v>lag 6</v>
      </c>
      <c r="F33" s="73" t="str">
        <f>$A$23</f>
        <v>lag 7</v>
      </c>
      <c r="G33" s="119" t="str">
        <f>$A$19</f>
        <v>lag 3</v>
      </c>
      <c r="H33" s="119" t="str">
        <f>$A$20</f>
        <v>lag 4</v>
      </c>
      <c r="I33" s="119" t="str">
        <f>$A$21</f>
        <v>lag 5</v>
      </c>
      <c r="J33" s="4"/>
      <c r="K33" s="4"/>
      <c r="L33" s="23"/>
      <c r="M33" s="23"/>
      <c r="N33" s="23"/>
      <c r="O33" s="23"/>
      <c r="P33" s="23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72">
        <f t="shared" si="2"/>
        <v>0.5263888889</v>
      </c>
      <c r="B34" s="72">
        <f t="shared" si="1"/>
        <v>0.5368055556</v>
      </c>
      <c r="C34" s="73" t="str">
        <f>$A$20</f>
        <v>lag 4</v>
      </c>
      <c r="D34" s="73" t="str">
        <f>$A$21</f>
        <v>lag 5</v>
      </c>
      <c r="E34" s="73" t="str">
        <f>$A$18</f>
        <v>lag 2</v>
      </c>
      <c r="F34" s="73" t="str">
        <f>$A$19</f>
        <v>lag 3</v>
      </c>
      <c r="G34" s="119" t="str">
        <f>$A$17</f>
        <v>lag 1</v>
      </c>
      <c r="H34" s="119" t="str">
        <f>$A$22</f>
        <v>lag 6</v>
      </c>
      <c r="I34" s="119" t="str">
        <f>$A$23</f>
        <v>lag 7</v>
      </c>
      <c r="J34" s="4"/>
      <c r="K34" s="4"/>
      <c r="L34" s="23"/>
      <c r="M34" s="23"/>
      <c r="N34" s="23"/>
      <c r="O34" s="23"/>
      <c r="P34" s="23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74">
        <f t="shared" ref="A35:A36" si="3">B34</f>
        <v>0.5368055556</v>
      </c>
      <c r="B35" s="74">
        <f>A35+$C$13+$C$12+$C$11</f>
        <v>0.55</v>
      </c>
      <c r="C35" s="75" t="s">
        <v>101</v>
      </c>
      <c r="D35" s="76"/>
      <c r="E35" s="76"/>
      <c r="F35" s="76"/>
      <c r="G35" s="119"/>
      <c r="H35" s="119"/>
      <c r="I35" s="119"/>
      <c r="J35" s="4"/>
      <c r="K35" s="4"/>
      <c r="L35" s="23"/>
      <c r="M35" s="23"/>
      <c r="N35" s="23"/>
      <c r="O35" s="23"/>
      <c r="P35" s="23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72">
        <f t="shared" si="3"/>
        <v>0.55</v>
      </c>
      <c r="B36" s="72">
        <f t="shared" ref="B36:B38" si="4">A36+$C$10</f>
        <v>0.5604166667</v>
      </c>
      <c r="C36" s="73" t="str">
        <f>$A$23</f>
        <v>lag 7</v>
      </c>
      <c r="D36" s="73" t="str">
        <f t="shared" ref="D36:D37" si="5">$A$17</f>
        <v>lag 1</v>
      </c>
      <c r="E36" s="73" t="str">
        <f>$A$22</f>
        <v>lag 6</v>
      </c>
      <c r="F36" s="73" t="str">
        <f>$A$19</f>
        <v>lag 3</v>
      </c>
      <c r="G36" s="119" t="str">
        <f>$A$18</f>
        <v>lag 2</v>
      </c>
      <c r="H36" s="119" t="str">
        <f>$A$20</f>
        <v>lag 4</v>
      </c>
      <c r="I36" s="119" t="str">
        <f>$A$21</f>
        <v>lag 5</v>
      </c>
      <c r="J36" s="4"/>
      <c r="K36" s="4"/>
      <c r="L36" s="23"/>
      <c r="M36" s="23"/>
      <c r="N36" s="23"/>
      <c r="O36" s="23"/>
      <c r="P36" s="23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72">
        <f t="shared" ref="A37:A38" si="6">B36+$C$12</f>
        <v>0.5631944444</v>
      </c>
      <c r="B37" s="72">
        <f t="shared" si="4"/>
        <v>0.5736111111</v>
      </c>
      <c r="C37" s="73" t="str">
        <f>$A$20</f>
        <v>lag 4</v>
      </c>
      <c r="D37" s="73" t="str">
        <f t="shared" si="5"/>
        <v>lag 1</v>
      </c>
      <c r="E37" s="73" t="str">
        <f>$A$18</f>
        <v>lag 2</v>
      </c>
      <c r="F37" s="73" t="str">
        <f>$A$23</f>
        <v>lag 7</v>
      </c>
      <c r="G37" s="119" t="str">
        <f>$A$19</f>
        <v>lag 3</v>
      </c>
      <c r="H37" s="119" t="str">
        <f>$A$21</f>
        <v>lag 5</v>
      </c>
      <c r="I37" s="119" t="str">
        <f>$A$22</f>
        <v>lag 6</v>
      </c>
      <c r="J37" s="4"/>
      <c r="K37" s="4"/>
      <c r="L37" s="23"/>
      <c r="M37" s="23"/>
      <c r="N37" s="23"/>
      <c r="O37" s="23"/>
      <c r="P37" s="23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72">
        <f t="shared" si="6"/>
        <v>0.5763888889</v>
      </c>
      <c r="B38" s="72">
        <f t="shared" si="4"/>
        <v>0.5868055556</v>
      </c>
      <c r="C38" s="73" t="str">
        <f>$A$22</f>
        <v>lag 6</v>
      </c>
      <c r="D38" s="73" t="str">
        <f>$A$20</f>
        <v>lag 4</v>
      </c>
      <c r="E38" s="73" t="str">
        <f>$A$19</f>
        <v>lag 3</v>
      </c>
      <c r="F38" s="73" t="str">
        <f>$A$21</f>
        <v>lag 5</v>
      </c>
      <c r="G38" s="119" t="str">
        <f>$A$17</f>
        <v>lag 1</v>
      </c>
      <c r="H38" s="119" t="str">
        <f>$A$18</f>
        <v>lag 2</v>
      </c>
      <c r="I38" s="119" t="str">
        <f>$A$23</f>
        <v>lag 7</v>
      </c>
      <c r="J38" s="4"/>
      <c r="K38" s="4"/>
      <c r="L38" s="23"/>
      <c r="M38" s="23"/>
      <c r="N38" s="23"/>
      <c r="O38" s="23"/>
      <c r="P38" s="23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74">
        <f t="shared" ref="A39:A40" si="7">B38</f>
        <v>0.5868055556</v>
      </c>
      <c r="B39" s="74">
        <f>A39+$C$13+$C$12+$C$11</f>
        <v>0.6</v>
      </c>
      <c r="C39" s="75" t="s">
        <v>101</v>
      </c>
      <c r="D39" s="76"/>
      <c r="E39" s="76"/>
      <c r="F39" s="76"/>
      <c r="G39" s="119"/>
      <c r="H39" s="119"/>
      <c r="I39" s="119"/>
      <c r="J39" s="4"/>
      <c r="K39" s="4"/>
      <c r="L39" s="23"/>
      <c r="M39" s="23"/>
      <c r="N39" s="23"/>
      <c r="O39" s="23"/>
      <c r="P39" s="23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72">
        <f t="shared" si="7"/>
        <v>0.6</v>
      </c>
      <c r="B40" s="72">
        <f t="shared" ref="B40:B42" si="8">A40+$C$10</f>
        <v>0.6104166667</v>
      </c>
      <c r="C40" s="73" t="str">
        <f t="shared" ref="C40:C41" si="9">$A$21</f>
        <v>lag 5</v>
      </c>
      <c r="D40" s="73" t="str">
        <f>$A$17</f>
        <v>lag 1</v>
      </c>
      <c r="E40" s="73" t="str">
        <f>$A$20</f>
        <v>lag 4</v>
      </c>
      <c r="F40" s="73" t="str">
        <f t="shared" ref="F40:F41" si="10">$A$23</f>
        <v>lag 7</v>
      </c>
      <c r="G40" s="119" t="str">
        <f>$A$18</f>
        <v>lag 2</v>
      </c>
      <c r="H40" s="119" t="str">
        <f>$A$19</f>
        <v>lag 3</v>
      </c>
      <c r="I40" s="119" t="str">
        <f t="shared" ref="I40:I41" si="11">$A$22</f>
        <v>lag 6</v>
      </c>
      <c r="J40" s="4"/>
      <c r="K40" s="4"/>
      <c r="L40" s="23"/>
      <c r="M40" s="23"/>
      <c r="N40" s="23"/>
      <c r="O40" s="23"/>
      <c r="P40" s="23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72">
        <f t="shared" ref="A41:A42" si="12">B40+$C$12</f>
        <v>0.6131944444</v>
      </c>
      <c r="B41" s="72">
        <f t="shared" si="8"/>
        <v>0.6236111111</v>
      </c>
      <c r="C41" s="73" t="str">
        <f t="shared" si="9"/>
        <v>lag 5</v>
      </c>
      <c r="D41" s="73" t="str">
        <f>$A$18</f>
        <v>lag 2</v>
      </c>
      <c r="E41" s="73" t="str">
        <f>$A$19</f>
        <v>lag 3</v>
      </c>
      <c r="F41" s="73" t="str">
        <f t="shared" si="10"/>
        <v>lag 7</v>
      </c>
      <c r="G41" s="119" t="str">
        <f>$A$17</f>
        <v>lag 1</v>
      </c>
      <c r="H41" s="119" t="str">
        <f>$A$20</f>
        <v>lag 4</v>
      </c>
      <c r="I41" s="119" t="str">
        <f t="shared" si="11"/>
        <v>lag 6</v>
      </c>
      <c r="J41" s="4"/>
      <c r="K41" s="4"/>
      <c r="L41" s="23"/>
      <c r="M41" s="23"/>
      <c r="N41" s="23"/>
      <c r="O41" s="23"/>
      <c r="P41" s="23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72">
        <f t="shared" si="12"/>
        <v>0.6263888889</v>
      </c>
      <c r="B42" s="72">
        <f t="shared" si="8"/>
        <v>0.6368055556</v>
      </c>
      <c r="C42" s="73" t="str">
        <f>$A$22</f>
        <v>lag 6</v>
      </c>
      <c r="D42" s="73" t="str">
        <f>$A$17</f>
        <v>lag 1</v>
      </c>
      <c r="E42" s="73" t="str">
        <f>$A$18</f>
        <v>lag 2</v>
      </c>
      <c r="F42" s="73" t="str">
        <f>$A$20</f>
        <v>lag 4</v>
      </c>
      <c r="G42" s="119" t="str">
        <f>$A$19</f>
        <v>lag 3</v>
      </c>
      <c r="H42" s="119" t="str">
        <f>$A$21</f>
        <v>lag 5</v>
      </c>
      <c r="I42" s="119" t="str">
        <f>$A$23</f>
        <v>lag 7</v>
      </c>
      <c r="J42" s="4"/>
      <c r="K42" s="4"/>
      <c r="L42" s="23"/>
      <c r="M42" s="23"/>
      <c r="N42" s="23"/>
      <c r="O42" s="23"/>
      <c r="P42" s="23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74">
        <f>B42</f>
        <v>0.6368055556</v>
      </c>
      <c r="B43" s="74">
        <f>A43+$C$13</f>
        <v>0.6472222222</v>
      </c>
      <c r="C43" s="75" t="s">
        <v>79</v>
      </c>
      <c r="D43" s="76"/>
      <c r="E43" s="76"/>
      <c r="F43" s="76"/>
      <c r="G43" s="4"/>
      <c r="H43" s="4"/>
      <c r="I43" s="4"/>
      <c r="J43" s="4"/>
      <c r="K43" s="4"/>
      <c r="L43" s="23"/>
      <c r="M43" s="23"/>
      <c r="N43" s="23"/>
      <c r="O43" s="23"/>
      <c r="P43" s="23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23"/>
      <c r="M44" s="23"/>
      <c r="N44" s="23"/>
      <c r="O44" s="23"/>
      <c r="P44" s="23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69" t="s">
        <v>103</v>
      </c>
      <c r="B47" s="42"/>
      <c r="C47" s="42"/>
      <c r="D47" s="42"/>
      <c r="E47" s="42"/>
      <c r="F47" s="42"/>
      <c r="G47" s="42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77" t="str">
        <f>$A$17</f>
        <v>lag 1</v>
      </c>
      <c r="B48" s="77" t="str">
        <f>$A$18</f>
        <v>lag 2</v>
      </c>
      <c r="C48" s="77" t="str">
        <f>$A$19</f>
        <v>lag 3</v>
      </c>
      <c r="D48" s="77" t="str">
        <f>$A$20</f>
        <v>lag 4</v>
      </c>
      <c r="E48" s="77" t="str">
        <f>$A$21</f>
        <v>lag 5</v>
      </c>
      <c r="F48" s="77" t="str">
        <f>$A$22</f>
        <v>lag 6</v>
      </c>
      <c r="G48" s="77" t="str">
        <f>$A$23</f>
        <v>lag 7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78" t="str">
        <f>$A$18</f>
        <v>lag 2</v>
      </c>
      <c r="B49" s="78" t="str">
        <f>$A$17</f>
        <v>lag 1</v>
      </c>
      <c r="C49" s="78" t="str">
        <f>$A$20</f>
        <v>lag 4</v>
      </c>
      <c r="D49" s="78" t="str">
        <f>$A$19</f>
        <v>lag 3</v>
      </c>
      <c r="E49" s="78" t="str">
        <f>$A$22</f>
        <v>lag 6</v>
      </c>
      <c r="F49" s="78" t="str">
        <f>$A$21</f>
        <v>lag 5</v>
      </c>
      <c r="G49" s="78" t="str">
        <f>$A$22</f>
        <v>lag 6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78" t="str">
        <f>$A$22</f>
        <v>lag 6</v>
      </c>
      <c r="B50" s="78" t="str">
        <f>$A$19</f>
        <v>lag 3</v>
      </c>
      <c r="C50" s="78" t="str">
        <f>$A$18</f>
        <v>lag 2</v>
      </c>
      <c r="D50" s="78" t="str">
        <f>$A$21</f>
        <v>lag 5</v>
      </c>
      <c r="E50" s="78" t="str">
        <f>$A$20</f>
        <v>lag 4</v>
      </c>
      <c r="F50" s="78" t="str">
        <f>$A$23</f>
        <v>lag 7</v>
      </c>
      <c r="G50" s="78" t="str">
        <f>$A$20</f>
        <v>lag 4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78" t="str">
        <f>$A$20</f>
        <v>lag 4</v>
      </c>
      <c r="B51" s="78" t="str">
        <f>$A$23</f>
        <v>lag 7</v>
      </c>
      <c r="C51" s="78" t="str">
        <f>$A$21</f>
        <v>lag 5</v>
      </c>
      <c r="D51" s="78" t="str">
        <f>$A$23</f>
        <v>lag 7</v>
      </c>
      <c r="E51" s="78" t="str">
        <f>$A$19</f>
        <v>lag 3</v>
      </c>
      <c r="F51" s="78" t="str">
        <f>$A$17</f>
        <v>lag 1</v>
      </c>
      <c r="G51" s="78" t="str">
        <f>$A$18</f>
        <v>lag 2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78" t="str">
        <f>$A$23</f>
        <v>lag 7</v>
      </c>
      <c r="B52" s="78" t="str">
        <f>$A$21</f>
        <v>lag 5</v>
      </c>
      <c r="C52" s="78" t="str">
        <f>$A$22</f>
        <v>lag 6</v>
      </c>
      <c r="D52" s="78" t="str">
        <f>$A$17</f>
        <v>lag 1</v>
      </c>
      <c r="E52" s="78" t="str">
        <f>$A$18</f>
        <v>lag 2</v>
      </c>
      <c r="F52" s="78" t="str">
        <f>$A$19</f>
        <v>lag 3</v>
      </c>
      <c r="G52" s="78" t="str">
        <f>$A$17</f>
        <v>lag 1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78" t="str">
        <f>$A$21</f>
        <v>lag 5</v>
      </c>
      <c r="B53" s="78" t="str">
        <f>$A$20</f>
        <v>lag 4</v>
      </c>
      <c r="C53" s="78" t="str">
        <f>$A$23</f>
        <v>lag 7</v>
      </c>
      <c r="D53" s="78" t="str">
        <f>$A$22</f>
        <v>lag 6</v>
      </c>
      <c r="E53" s="78" t="str">
        <f>$A$17</f>
        <v>lag 1</v>
      </c>
      <c r="F53" s="78" t="str">
        <f>$A$20</f>
        <v>lag 4</v>
      </c>
      <c r="G53" s="78" t="str">
        <f>$A$19</f>
        <v>lag 3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78" t="str">
        <f>$A$18</f>
        <v>lag 2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319" t="s">
        <v>104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128" t="str">
        <f>$A$19</f>
        <v>lag 3</v>
      </c>
      <c r="B58" s="128" t="str">
        <f>$A$22</f>
        <v>lag 6</v>
      </c>
      <c r="C58" s="128" t="str">
        <f>$A$17</f>
        <v>lag 1</v>
      </c>
      <c r="D58" s="128"/>
      <c r="E58" s="128" t="str">
        <f>$A$23</f>
        <v>lag 7</v>
      </c>
      <c r="F58" s="128" t="str">
        <f>$A$18</f>
        <v>lag 2</v>
      </c>
      <c r="G58" s="128" t="str">
        <f>$A$21</f>
        <v>lag 5</v>
      </c>
      <c r="H58" s="320"/>
      <c r="I58" s="320"/>
      <c r="J58" s="320"/>
      <c r="K58" s="321"/>
      <c r="L58" s="321"/>
      <c r="M58" s="321"/>
      <c r="N58" s="321"/>
      <c r="O58" s="321"/>
      <c r="P58" s="321"/>
      <c r="Q58" s="321"/>
      <c r="R58" s="321"/>
      <c r="S58" s="321"/>
      <c r="T58" s="321"/>
      <c r="U58" s="321"/>
      <c r="V58" s="321"/>
      <c r="W58" s="321"/>
      <c r="X58" s="321"/>
      <c r="Y58" s="321"/>
      <c r="Z58" s="321"/>
    </row>
    <row r="59">
      <c r="A59" s="4"/>
      <c r="B59" s="23"/>
      <c r="C59" s="23"/>
      <c r="D59" s="23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</sheetData>
  <mergeCells count="21">
    <mergeCell ref="A2:B2"/>
    <mergeCell ref="E2:F2"/>
    <mergeCell ref="G2:H2"/>
    <mergeCell ref="A4:B4"/>
    <mergeCell ref="G4:H5"/>
    <mergeCell ref="A5:B5"/>
    <mergeCell ref="A7:B7"/>
    <mergeCell ref="A29:E29"/>
    <mergeCell ref="A30:B30"/>
    <mergeCell ref="C30:D30"/>
    <mergeCell ref="E30:F30"/>
    <mergeCell ref="G30:I30"/>
    <mergeCell ref="G31:I31"/>
    <mergeCell ref="A47:G47"/>
    <mergeCell ref="A8:B8"/>
    <mergeCell ref="A9:B9"/>
    <mergeCell ref="A10:B10"/>
    <mergeCell ref="A11:B11"/>
    <mergeCell ref="A12:B12"/>
    <mergeCell ref="A13:B13"/>
    <mergeCell ref="A15:C15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fitToHeight="0" orientation="landscape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4"/>
    <pageSetUpPr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31" t="s">
        <v>60</v>
      </c>
      <c r="B1" s="32"/>
      <c r="C1" s="33"/>
      <c r="D1" s="33"/>
      <c r="E1" s="32"/>
      <c r="F1" s="32"/>
      <c r="G1" s="32"/>
      <c r="H1" s="32"/>
      <c r="I1" s="4"/>
      <c r="J1" s="4"/>
      <c r="K1" s="34" t="s">
        <v>61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35" t="s">
        <v>62</v>
      </c>
      <c r="B2" s="36"/>
      <c r="C2" s="37" t="s">
        <v>63</v>
      </c>
      <c r="D2" s="38"/>
      <c r="E2" s="35" t="s">
        <v>64</v>
      </c>
      <c r="F2" s="36"/>
      <c r="G2" s="35" t="s">
        <v>65</v>
      </c>
      <c r="H2" s="3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39"/>
      <c r="B3" s="39"/>
      <c r="C3" s="40"/>
      <c r="D3" s="40"/>
      <c r="E3" s="40"/>
      <c r="F3" s="4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215" t="s">
        <v>66</v>
      </c>
      <c r="B4" s="42"/>
      <c r="C4" s="221" t="s">
        <v>67</v>
      </c>
      <c r="D4" s="322" t="s">
        <v>68</v>
      </c>
      <c r="E4" s="322" t="s">
        <v>133</v>
      </c>
      <c r="F4" s="221" t="s">
        <v>105</v>
      </c>
      <c r="G4" s="23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215" t="s">
        <v>71</v>
      </c>
      <c r="B5" s="42"/>
      <c r="C5" s="222">
        <f>C8-C12</f>
        <v>0.4979166667</v>
      </c>
      <c r="D5" s="222">
        <f>C9+C13</f>
        <v>0.6416666667</v>
      </c>
      <c r="E5" s="223">
        <f>D5-C5</f>
        <v>0.14375</v>
      </c>
      <c r="F5" s="224">
        <f>E5+C13</f>
        <v>0.1541666667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/>
      <c r="B6" s="4"/>
      <c r="C6" s="48"/>
      <c r="D6" s="49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50" t="s">
        <v>72</v>
      </c>
      <c r="B7" s="36"/>
      <c r="C7" s="51" t="s">
        <v>73</v>
      </c>
      <c r="D7" s="49"/>
      <c r="E7" s="4"/>
      <c r="F7" s="4"/>
      <c r="G7" s="52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53" t="s">
        <v>74</v>
      </c>
      <c r="B8" s="42"/>
      <c r="C8" s="54">
        <v>0.5</v>
      </c>
      <c r="D8" s="49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53" t="s">
        <v>75</v>
      </c>
      <c r="B9" s="42"/>
      <c r="C9" s="55">
        <f>B43</f>
        <v>0.63125</v>
      </c>
      <c r="D9" s="49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56" t="s">
        <v>76</v>
      </c>
      <c r="B10" s="42"/>
      <c r="C10" s="55">
        <v>0.010416666666666666</v>
      </c>
      <c r="D10" s="49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58" t="s">
        <v>77</v>
      </c>
      <c r="B11" s="42"/>
      <c r="C11" s="59">
        <v>0.0</v>
      </c>
      <c r="D11" s="49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58" t="s">
        <v>78</v>
      </c>
      <c r="B12" s="42"/>
      <c r="C12" s="59">
        <v>0.0020833333333333333</v>
      </c>
      <c r="D12" s="49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56" t="s">
        <v>79</v>
      </c>
      <c r="B13" s="42"/>
      <c r="C13" s="323">
        <v>0.010416666666666666</v>
      </c>
      <c r="D13" s="49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6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61" t="s">
        <v>73</v>
      </c>
      <c r="B15" s="42"/>
      <c r="C15" s="3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62" t="s">
        <v>80</v>
      </c>
      <c r="B16" s="62" t="s">
        <v>81</v>
      </c>
      <c r="C16" s="62" t="s">
        <v>82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63" t="s">
        <v>83</v>
      </c>
      <c r="B17" s="64"/>
      <c r="C17" s="6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63" t="s">
        <v>84</v>
      </c>
      <c r="B18" s="64"/>
      <c r="C18" s="6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63" t="s">
        <v>85</v>
      </c>
      <c r="B19" s="64"/>
      <c r="C19" s="6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63" t="s">
        <v>86</v>
      </c>
      <c r="B20" s="64"/>
      <c r="C20" s="6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63" t="s">
        <v>87</v>
      </c>
      <c r="B21" s="64"/>
      <c r="C21" s="6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63" t="s">
        <v>88</v>
      </c>
      <c r="B22" s="64"/>
      <c r="C22" s="6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63" t="s">
        <v>89</v>
      </c>
      <c r="B23" s="64"/>
      <c r="C23" s="64"/>
      <c r="D23" s="65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63" t="s">
        <v>90</v>
      </c>
      <c r="B24" s="64"/>
      <c r="C24" s="64"/>
      <c r="D24" s="65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23"/>
      <c r="B25" s="65"/>
      <c r="C25" s="65"/>
      <c r="D25" s="6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66" t="s">
        <v>91</v>
      </c>
      <c r="B26" s="67">
        <f>SUM(B17:B24)</f>
        <v>0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68"/>
      <c r="B27" s="68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68"/>
      <c r="B28" s="68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69" t="s">
        <v>92</v>
      </c>
      <c r="B29" s="42"/>
      <c r="C29" s="42"/>
      <c r="D29" s="42"/>
      <c r="E29" s="42"/>
      <c r="F29" s="31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70" t="s">
        <v>93</v>
      </c>
      <c r="B30" s="36"/>
      <c r="C30" s="70" t="s">
        <v>94</v>
      </c>
      <c r="D30" s="36"/>
      <c r="E30" s="70" t="s">
        <v>95</v>
      </c>
      <c r="F30" s="36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71" t="s">
        <v>98</v>
      </c>
      <c r="B31" s="71" t="s">
        <v>99</v>
      </c>
      <c r="C31" s="62" t="s">
        <v>100</v>
      </c>
      <c r="D31" s="62" t="s">
        <v>100</v>
      </c>
      <c r="E31" s="62" t="s">
        <v>100</v>
      </c>
      <c r="F31" s="62" t="s">
        <v>100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72">
        <f>$C$8</f>
        <v>0.5</v>
      </c>
      <c r="B32" s="72">
        <f t="shared" ref="B32:B35" si="1">A32+$C$10</f>
        <v>0.5104166667</v>
      </c>
      <c r="C32" s="73" t="str">
        <f>$A$19</f>
        <v>lag 3</v>
      </c>
      <c r="D32" s="73" t="str">
        <f>$A$20</f>
        <v>lag 4</v>
      </c>
      <c r="E32" s="73" t="str">
        <f>$A$17</f>
        <v>lag 1</v>
      </c>
      <c r="F32" s="73" t="str">
        <f>$A$18</f>
        <v>lag 2</v>
      </c>
      <c r="G32" s="23"/>
      <c r="H32" s="4"/>
      <c r="I32" s="4"/>
      <c r="J32" s="23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72">
        <f t="shared" ref="A33:A35" si="2">B32+$C$12</f>
        <v>0.5125</v>
      </c>
      <c r="B33" s="72">
        <f t="shared" si="1"/>
        <v>0.5229166667</v>
      </c>
      <c r="C33" s="73" t="str">
        <f>$A$21</f>
        <v>lag 5</v>
      </c>
      <c r="D33" s="73" t="str">
        <f>$A$22</f>
        <v>lag 6</v>
      </c>
      <c r="E33" s="73" t="str">
        <f>$A$23</f>
        <v>lag 7</v>
      </c>
      <c r="F33" s="73" t="str">
        <f>$A$24</f>
        <v>lag 8</v>
      </c>
      <c r="G33" s="23"/>
      <c r="H33" s="4"/>
      <c r="I33" s="4"/>
      <c r="J33" s="23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72">
        <f t="shared" si="2"/>
        <v>0.525</v>
      </c>
      <c r="B34" s="72">
        <f t="shared" si="1"/>
        <v>0.5354166667</v>
      </c>
      <c r="C34" s="73" t="str">
        <f>$A$24</f>
        <v>lag 8</v>
      </c>
      <c r="D34" s="73" t="str">
        <f>$A$17</f>
        <v>lag 1</v>
      </c>
      <c r="E34" s="78" t="str">
        <f>$A$18</f>
        <v>lag 2</v>
      </c>
      <c r="F34" s="324" t="str">
        <f>$A$19</f>
        <v>lag 3</v>
      </c>
      <c r="G34" s="23"/>
      <c r="H34" s="23"/>
      <c r="I34" s="23"/>
      <c r="J34" s="23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72">
        <f t="shared" si="2"/>
        <v>0.5375</v>
      </c>
      <c r="B35" s="72">
        <f t="shared" si="1"/>
        <v>0.5479166667</v>
      </c>
      <c r="C35" s="73" t="str">
        <f>$A$22</f>
        <v>lag 6</v>
      </c>
      <c r="D35" s="73" t="str">
        <f>$A$23</f>
        <v>lag 7</v>
      </c>
      <c r="E35" s="73" t="str">
        <f>$A$20</f>
        <v>lag 4</v>
      </c>
      <c r="F35" s="73" t="str">
        <f>$A$21</f>
        <v>lag 5</v>
      </c>
      <c r="G35" s="23"/>
      <c r="H35" s="23"/>
      <c r="I35" s="23"/>
      <c r="J35" s="23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74">
        <f t="shared" ref="A36:A37" si="3">B35</f>
        <v>0.5479166667</v>
      </c>
      <c r="B36" s="74">
        <f>A36+$C$13+$C$12+$C$11</f>
        <v>0.5604166667</v>
      </c>
      <c r="C36" s="75" t="s">
        <v>101</v>
      </c>
      <c r="D36" s="325"/>
      <c r="E36" s="326"/>
      <c r="F36" s="3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</row>
    <row r="37">
      <c r="A37" s="72">
        <f t="shared" si="3"/>
        <v>0.5604166667</v>
      </c>
      <c r="B37" s="72">
        <f t="shared" ref="B37:B39" si="4">A37+$C$10</f>
        <v>0.5708333333</v>
      </c>
      <c r="C37" s="73" t="str">
        <f>$A$24</f>
        <v>lag 8</v>
      </c>
      <c r="D37" s="73" t="str">
        <f>$A$18</f>
        <v>lag 2</v>
      </c>
      <c r="E37" s="78" t="str">
        <f>$A$17</f>
        <v>lag 1</v>
      </c>
      <c r="F37" s="324" t="str">
        <f>$A$22</f>
        <v>lag 6</v>
      </c>
      <c r="G37" s="23"/>
      <c r="H37" s="23"/>
      <c r="I37" s="23"/>
      <c r="J37" s="23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72">
        <f t="shared" ref="A38:A39" si="5">B37+$C$12</f>
        <v>0.5729166667</v>
      </c>
      <c r="B38" s="72">
        <f t="shared" si="4"/>
        <v>0.5833333333</v>
      </c>
      <c r="C38" s="73" t="str">
        <f>$A$19</f>
        <v>lag 3</v>
      </c>
      <c r="D38" s="73" t="str">
        <f>$A$21</f>
        <v>lag 5</v>
      </c>
      <c r="E38" s="73" t="str">
        <f>$A$20</f>
        <v>lag 4</v>
      </c>
      <c r="F38" s="73" t="str">
        <f>$A$23</f>
        <v>lag 7</v>
      </c>
      <c r="G38" s="23"/>
      <c r="H38" s="23"/>
      <c r="I38" s="23"/>
      <c r="J38" s="23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72">
        <f t="shared" si="5"/>
        <v>0.5854166667</v>
      </c>
      <c r="B39" s="72">
        <f t="shared" si="4"/>
        <v>0.5958333333</v>
      </c>
      <c r="C39" s="73" t="str">
        <f>$A$20</f>
        <v>lag 4</v>
      </c>
      <c r="D39" s="73" t="str">
        <f>$A$17</f>
        <v>lag 1</v>
      </c>
      <c r="E39" s="73" t="str">
        <f>$A$22</f>
        <v>lag 6</v>
      </c>
      <c r="F39" s="73" t="str">
        <f>$A$19</f>
        <v>lag 3</v>
      </c>
      <c r="G39" s="23"/>
      <c r="H39" s="23"/>
      <c r="I39" s="23"/>
      <c r="J39" s="23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74">
        <f t="shared" ref="A40:A41" si="6">B39</f>
        <v>0.5958333333</v>
      </c>
      <c r="B40" s="74">
        <f>A40+$C$13+$C$12+$C$11</f>
        <v>0.6083333333</v>
      </c>
      <c r="C40" s="75" t="s">
        <v>101</v>
      </c>
      <c r="D40" s="76"/>
      <c r="E40" s="76"/>
      <c r="F40" s="76"/>
      <c r="G40" s="23"/>
      <c r="H40" s="23"/>
      <c r="I40" s="23"/>
      <c r="J40" s="23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72">
        <f t="shared" si="6"/>
        <v>0.6083333333</v>
      </c>
      <c r="B41" s="72">
        <f t="shared" ref="B41:B43" si="7">A41+$C$10</f>
        <v>0.61875</v>
      </c>
      <c r="C41" s="73" t="str">
        <f>$A$18</f>
        <v>lag 2</v>
      </c>
      <c r="D41" s="73" t="str">
        <f>$A$23</f>
        <v>lag 7</v>
      </c>
      <c r="E41" s="78" t="str">
        <f>$A$24</f>
        <v>lag 8</v>
      </c>
      <c r="F41" s="324" t="str">
        <f>$A$21</f>
        <v>lag 5</v>
      </c>
      <c r="G41" s="23"/>
      <c r="H41" s="23"/>
      <c r="I41" s="23"/>
      <c r="J41" s="23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72">
        <f>B40</f>
        <v>0.6083333333</v>
      </c>
      <c r="B42" s="72">
        <f t="shared" si="7"/>
        <v>0.61875</v>
      </c>
      <c r="C42" s="73" t="str">
        <f>$A$22</f>
        <v>lag 6</v>
      </c>
      <c r="D42" s="73" t="str">
        <f>$A$20</f>
        <v>lag 4</v>
      </c>
      <c r="E42" s="73" t="str">
        <f>$A$23</f>
        <v>lag 7</v>
      </c>
      <c r="F42" s="73" t="str">
        <f>$A$17</f>
        <v>lag 1</v>
      </c>
      <c r="G42" s="23"/>
      <c r="H42" s="23"/>
      <c r="I42" s="23"/>
      <c r="J42" s="23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72">
        <f>B42+$C$12</f>
        <v>0.6208333333</v>
      </c>
      <c r="B43" s="72">
        <f t="shared" si="7"/>
        <v>0.63125</v>
      </c>
      <c r="C43" s="73" t="str">
        <f>$A$19</f>
        <v>lag 3</v>
      </c>
      <c r="D43" s="73" t="str">
        <f>$A$24</f>
        <v>lag 8</v>
      </c>
      <c r="E43" s="73" t="str">
        <f>$A$21</f>
        <v>lag 5</v>
      </c>
      <c r="F43" s="73" t="str">
        <f>$A$18</f>
        <v>lag 2</v>
      </c>
      <c r="G43" s="23"/>
      <c r="H43" s="23"/>
      <c r="I43" s="23"/>
      <c r="J43" s="23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74">
        <f>B43</f>
        <v>0.63125</v>
      </c>
      <c r="B44" s="327">
        <f>A44+$C$13</f>
        <v>0.6416666667</v>
      </c>
      <c r="C44" s="75" t="s">
        <v>102</v>
      </c>
      <c r="D44" s="76"/>
      <c r="E44" s="76"/>
      <c r="F44" s="76"/>
      <c r="G44" s="23"/>
      <c r="H44" s="23"/>
      <c r="I44" s="23"/>
      <c r="J44" s="23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69" t="s">
        <v>103</v>
      </c>
      <c r="B48" s="42"/>
      <c r="C48" s="42"/>
      <c r="D48" s="42"/>
      <c r="E48" s="42"/>
      <c r="F48" s="42"/>
      <c r="G48" s="42"/>
      <c r="H48" s="36"/>
      <c r="I48" s="23"/>
      <c r="J48" s="23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77" t="str">
        <f>$A$17</f>
        <v>lag 1</v>
      </c>
      <c r="B49" s="77" t="str">
        <f>$A$18</f>
        <v>lag 2</v>
      </c>
      <c r="C49" s="77" t="str">
        <f>$A$19</f>
        <v>lag 3</v>
      </c>
      <c r="D49" s="77" t="str">
        <f>$A$20</f>
        <v>lag 4</v>
      </c>
      <c r="E49" s="77" t="str">
        <f>$A$21</f>
        <v>lag 5</v>
      </c>
      <c r="F49" s="77" t="str">
        <f>$A$22</f>
        <v>lag 6</v>
      </c>
      <c r="G49" s="77" t="str">
        <f>$A$23</f>
        <v>lag 7</v>
      </c>
      <c r="H49" s="77" t="str">
        <f>$A$24</f>
        <v>lag 8</v>
      </c>
      <c r="I49" s="23"/>
      <c r="J49" s="23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78" t="str">
        <f>$A$18</f>
        <v>lag 2</v>
      </c>
      <c r="B50" s="78" t="str">
        <f>$A$17</f>
        <v>lag 1</v>
      </c>
      <c r="C50" s="78" t="str">
        <f>$A$20</f>
        <v>lag 4</v>
      </c>
      <c r="D50" s="78" t="str">
        <f>$A$19</f>
        <v>lag 3</v>
      </c>
      <c r="E50" s="78" t="str">
        <f>$A$22</f>
        <v>lag 6</v>
      </c>
      <c r="F50" s="78" t="str">
        <f>$A$21</f>
        <v>lag 5</v>
      </c>
      <c r="G50" s="78" t="str">
        <f>$A$24</f>
        <v>lag 8</v>
      </c>
      <c r="H50" s="78" t="str">
        <f>$A$23</f>
        <v>lag 7</v>
      </c>
      <c r="I50" s="23"/>
      <c r="J50" s="23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78" t="str">
        <f>$A$24</f>
        <v>lag 8</v>
      </c>
      <c r="B51" s="78" t="str">
        <f>$A$19</f>
        <v>lag 3</v>
      </c>
      <c r="C51" s="78" t="str">
        <f>$A$18</f>
        <v>lag 2</v>
      </c>
      <c r="D51" s="78" t="str">
        <f>$A$21</f>
        <v>lag 5</v>
      </c>
      <c r="E51" s="78" t="str">
        <f>$A$20</f>
        <v>lag 4</v>
      </c>
      <c r="F51" s="78" t="str">
        <f>$A$23</f>
        <v>lag 7</v>
      </c>
      <c r="G51" s="78" t="str">
        <f>$A$22</f>
        <v>lag 6</v>
      </c>
      <c r="H51" s="78" t="str">
        <f>$A$17</f>
        <v>lag 1</v>
      </c>
      <c r="I51" s="23"/>
      <c r="J51" s="23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78" t="str">
        <f>$A$22</f>
        <v>lag 6</v>
      </c>
      <c r="B52" s="78" t="str">
        <f>$A$24</f>
        <v>lag 8</v>
      </c>
      <c r="C52" s="78" t="str">
        <f>$A$21</f>
        <v>lag 5</v>
      </c>
      <c r="D52" s="78" t="str">
        <f>$A$23</f>
        <v>lag 7</v>
      </c>
      <c r="E52" s="78" t="str">
        <f>$A$19</f>
        <v>lag 3</v>
      </c>
      <c r="F52" s="78" t="str">
        <f>$A$17</f>
        <v>lag 1</v>
      </c>
      <c r="G52" s="78" t="str">
        <f>$A$20</f>
        <v>lag 4</v>
      </c>
      <c r="H52" s="78" t="str">
        <f>$A$18</f>
        <v>lag 2</v>
      </c>
      <c r="I52" s="23"/>
      <c r="J52" s="23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78" t="str">
        <f>$A$20</f>
        <v>lag 4</v>
      </c>
      <c r="B53" s="78" t="str">
        <f>$A$23</f>
        <v>lag 7</v>
      </c>
      <c r="C53" s="78" t="str">
        <f>$A$22</f>
        <v>lag 6</v>
      </c>
      <c r="D53" s="78" t="str">
        <f>$A$17</f>
        <v>lag 1</v>
      </c>
      <c r="E53" s="78" t="str">
        <f>$A$24</f>
        <v>lag 8</v>
      </c>
      <c r="F53" s="78" t="str">
        <f>$A$19</f>
        <v>lag 3</v>
      </c>
      <c r="G53" s="78" t="str">
        <f>$A$18</f>
        <v>lag 2</v>
      </c>
      <c r="H53" s="78" t="str">
        <f>$A$21</f>
        <v>lag 5</v>
      </c>
      <c r="I53" s="23"/>
      <c r="J53" s="23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78" t="str">
        <f>$A$23</f>
        <v>lag 7</v>
      </c>
      <c r="B54" s="78" t="str">
        <f>$A$21</f>
        <v>lag 5</v>
      </c>
      <c r="C54" s="78" t="str">
        <f>$A$24</f>
        <v>lag 8</v>
      </c>
      <c r="D54" s="78" t="str">
        <f>$A$22</f>
        <v>lag 6</v>
      </c>
      <c r="E54" s="78" t="str">
        <f>$A$18</f>
        <v>lag 2</v>
      </c>
      <c r="F54" s="78" t="str">
        <f>$A$20</f>
        <v>lag 4</v>
      </c>
      <c r="G54" s="78" t="str">
        <f>$A$17</f>
        <v>lag 1</v>
      </c>
      <c r="H54" s="78" t="str">
        <f>$A$19</f>
        <v>lag 3</v>
      </c>
      <c r="I54" s="23"/>
      <c r="J54" s="23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23"/>
      <c r="J55" s="23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319" t="s">
        <v>104</v>
      </c>
      <c r="B57" s="321"/>
      <c r="C57" s="321"/>
      <c r="D57" s="321"/>
      <c r="E57" s="321"/>
      <c r="F57" s="321"/>
      <c r="G57" s="321"/>
      <c r="H57" s="321"/>
      <c r="I57" s="320"/>
      <c r="J57" s="320"/>
      <c r="K57" s="321"/>
      <c r="L57" s="321"/>
      <c r="M57" s="321"/>
      <c r="N57" s="321"/>
      <c r="O57" s="321"/>
      <c r="P57" s="321"/>
      <c r="Q57" s="321"/>
      <c r="R57" s="321"/>
      <c r="S57" s="321"/>
      <c r="T57" s="321"/>
      <c r="U57" s="321"/>
      <c r="V57" s="321"/>
      <c r="W57" s="321"/>
      <c r="X57" s="321"/>
      <c r="Y57" s="321"/>
      <c r="Z57" s="321"/>
    </row>
    <row r="58">
      <c r="A58" s="128" t="str">
        <f>$A$19</f>
        <v>lag 3</v>
      </c>
      <c r="B58" s="128" t="str">
        <f>$A$22</f>
        <v>lag 6</v>
      </c>
      <c r="C58" s="128" t="str">
        <f>$A$17</f>
        <v>lag 1</v>
      </c>
      <c r="D58" s="128" t="str">
        <f>$A$24</f>
        <v>lag 8</v>
      </c>
      <c r="E58" s="128" t="str">
        <f>$A$23</f>
        <v>lag 7</v>
      </c>
      <c r="F58" s="128" t="str">
        <f>$A$18</f>
        <v>lag 2</v>
      </c>
      <c r="G58" s="128" t="str">
        <f>$A$21</f>
        <v>lag 5</v>
      </c>
      <c r="H58" s="128" t="str">
        <f>$A$20</f>
        <v>lag 4</v>
      </c>
      <c r="I58" s="320"/>
      <c r="J58" s="320"/>
      <c r="K58" s="321"/>
      <c r="L58" s="321"/>
      <c r="M58" s="321"/>
      <c r="N58" s="321"/>
      <c r="O58" s="321"/>
      <c r="P58" s="321"/>
      <c r="Q58" s="321"/>
      <c r="R58" s="321"/>
      <c r="S58" s="321"/>
      <c r="T58" s="321"/>
      <c r="U58" s="321"/>
      <c r="V58" s="321"/>
      <c r="W58" s="321"/>
      <c r="X58" s="321"/>
      <c r="Y58" s="321"/>
      <c r="Z58" s="321"/>
    </row>
    <row r="59">
      <c r="A59" s="128" t="str">
        <f>$A$21</f>
        <v>lag 5</v>
      </c>
      <c r="B59" s="128" t="str">
        <f>$A$20</f>
        <v>lag 4</v>
      </c>
      <c r="C59" s="128" t="str">
        <f>$A$23</f>
        <v>lag 7</v>
      </c>
      <c r="D59" s="128" t="str">
        <f>$A$18</f>
        <v>lag 2</v>
      </c>
      <c r="E59" s="128" t="str">
        <f>$A$17</f>
        <v>lag 1</v>
      </c>
      <c r="F59" s="128" t="str">
        <f>$A$24</f>
        <v>lag 8</v>
      </c>
      <c r="G59" s="128" t="str">
        <f>$A$19</f>
        <v>lag 3</v>
      </c>
      <c r="H59" s="128" t="str">
        <f>$A$22</f>
        <v>lag 6</v>
      </c>
      <c r="I59" s="320"/>
      <c r="J59" s="320"/>
      <c r="K59" s="321"/>
      <c r="L59" s="321"/>
      <c r="M59" s="321"/>
      <c r="N59" s="321"/>
      <c r="O59" s="321"/>
      <c r="P59" s="321"/>
      <c r="Q59" s="321"/>
      <c r="R59" s="321"/>
      <c r="S59" s="321"/>
      <c r="T59" s="321"/>
      <c r="U59" s="321"/>
      <c r="V59" s="321"/>
      <c r="W59" s="321"/>
      <c r="X59" s="321"/>
      <c r="Y59" s="321"/>
      <c r="Z59" s="321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23"/>
      <c r="D67" s="23"/>
      <c r="E67" s="23"/>
      <c r="F67" s="23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23"/>
      <c r="D68" s="23"/>
      <c r="E68" s="23"/>
      <c r="F68" s="23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</sheetData>
  <mergeCells count="18">
    <mergeCell ref="A2:B2"/>
    <mergeCell ref="E2:F2"/>
    <mergeCell ref="G2:H2"/>
    <mergeCell ref="A4:B4"/>
    <mergeCell ref="A5:B5"/>
    <mergeCell ref="A7:B7"/>
    <mergeCell ref="A8:B8"/>
    <mergeCell ref="A30:B30"/>
    <mergeCell ref="C30:D30"/>
    <mergeCell ref="E30:F30"/>
    <mergeCell ref="A48:H48"/>
    <mergeCell ref="A9:B9"/>
    <mergeCell ref="A10:B10"/>
    <mergeCell ref="A11:B11"/>
    <mergeCell ref="A12:B12"/>
    <mergeCell ref="A13:B13"/>
    <mergeCell ref="A15:C15"/>
    <mergeCell ref="A29:E29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108.56"/>
  </cols>
  <sheetData>
    <row r="1">
      <c r="A1" s="25" t="s">
        <v>51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</row>
    <row r="2">
      <c r="A2" s="27" t="s">
        <v>52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</row>
    <row r="3">
      <c r="A3" s="27" t="s">
        <v>53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ht="429.75" customHeight="1">
      <c r="A4" s="28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>
      <c r="A5" s="29" t="s">
        <v>54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</row>
    <row r="6"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>
      <c r="A7" s="29" t="s">
        <v>55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ht="447.75" customHeight="1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>
      <c r="A9" s="27" t="s">
        <v>56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>
      <c r="A10" s="27" t="s">
        <v>57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>
      <c r="A11" s="27" t="s">
        <v>58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>
      <c r="A12" s="30" t="s">
        <v>59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ht="337.5" customHeight="1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  <row r="40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</row>
    <row r="4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</row>
    <row r="43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</row>
    <row r="44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</row>
    <row r="4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</row>
    <row r="46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</row>
    <row r="47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</row>
    <row r="48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</row>
    <row r="49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</row>
    <row r="50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  <row r="940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</row>
    <row r="94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</row>
    <row r="942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</row>
    <row r="943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</row>
    <row r="944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</row>
    <row r="94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</row>
    <row r="946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</row>
    <row r="947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</row>
    <row r="948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</row>
    <row r="949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</row>
    <row r="950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</row>
    <row r="95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</row>
    <row r="952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</row>
    <row r="953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</row>
    <row r="954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</row>
    <row r="95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</row>
    <row r="956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</row>
    <row r="957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</row>
    <row r="958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</row>
    <row r="959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</row>
    <row r="960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</row>
    <row r="96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</row>
    <row r="962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</row>
    <row r="963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</row>
    <row r="964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</row>
    <row r="96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</row>
    <row r="966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</row>
    <row r="967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</row>
    <row r="968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</row>
    <row r="969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</row>
    <row r="970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</row>
    <row r="97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</row>
    <row r="972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</row>
    <row r="973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</row>
    <row r="974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</row>
    <row r="97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</row>
    <row r="976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</row>
    <row r="977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</row>
    <row r="978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</row>
    <row r="979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</row>
    <row r="980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</row>
    <row r="98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</row>
    <row r="982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</row>
    <row r="983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</row>
    <row r="984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</row>
    <row r="98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4"/>
    <pageSetUpPr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31" t="s">
        <v>60</v>
      </c>
      <c r="B1" s="32"/>
      <c r="C1" s="33"/>
      <c r="D1" s="33"/>
      <c r="E1" s="32"/>
      <c r="F1" s="32"/>
      <c r="G1" s="32"/>
      <c r="H1" s="32"/>
      <c r="I1" s="4"/>
      <c r="J1" s="4"/>
      <c r="K1" s="34" t="s">
        <v>61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35" t="s">
        <v>62</v>
      </c>
      <c r="B2" s="36"/>
      <c r="C2" s="37" t="s">
        <v>63</v>
      </c>
      <c r="D2" s="38"/>
      <c r="E2" s="35" t="s">
        <v>64</v>
      </c>
      <c r="F2" s="36"/>
      <c r="G2" s="35" t="s">
        <v>65</v>
      </c>
      <c r="H2" s="3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39"/>
      <c r="B3" s="39"/>
      <c r="C3" s="40"/>
      <c r="D3" s="40"/>
      <c r="E3" s="40"/>
      <c r="F3" s="4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41" t="s">
        <v>66</v>
      </c>
      <c r="B4" s="42"/>
      <c r="C4" s="43" t="s">
        <v>67</v>
      </c>
      <c r="D4" s="43" t="s">
        <v>68</v>
      </c>
      <c r="E4" s="44" t="s">
        <v>69</v>
      </c>
      <c r="F4" s="44" t="s">
        <v>70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41" t="s">
        <v>71</v>
      </c>
      <c r="B5" s="42"/>
      <c r="C5" s="45">
        <f>C8-C12</f>
        <v>0.4951388889</v>
      </c>
      <c r="D5" s="46">
        <f>C9+C13</f>
        <v>0.5923611111</v>
      </c>
      <c r="E5" s="46">
        <f>D5-C5</f>
        <v>0.09722222222</v>
      </c>
      <c r="F5" s="47">
        <f>E5+C13</f>
        <v>0.1076388889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/>
      <c r="B6" s="4"/>
      <c r="C6" s="48"/>
      <c r="D6" s="49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50" t="s">
        <v>72</v>
      </c>
      <c r="B7" s="36"/>
      <c r="C7" s="51" t="s">
        <v>73</v>
      </c>
      <c r="D7" s="49"/>
      <c r="E7" s="4"/>
      <c r="F7" s="4"/>
      <c r="G7" s="52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53" t="s">
        <v>74</v>
      </c>
      <c r="B8" s="42"/>
      <c r="C8" s="54">
        <v>0.5</v>
      </c>
      <c r="D8" s="49"/>
      <c r="E8" s="4"/>
      <c r="F8" s="4"/>
      <c r="G8" s="5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53" t="s">
        <v>75</v>
      </c>
      <c r="B9" s="42"/>
      <c r="C9" s="55">
        <f>B37</f>
        <v>0.5819444444</v>
      </c>
      <c r="D9" s="49"/>
      <c r="E9" s="4"/>
      <c r="F9" s="4"/>
      <c r="G9" s="52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56" t="s">
        <v>76</v>
      </c>
      <c r="B10" s="42"/>
      <c r="C10" s="57">
        <v>0.010416666666666666</v>
      </c>
      <c r="D10" s="49"/>
      <c r="E10" s="4"/>
      <c r="F10" s="4"/>
      <c r="G10" s="52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58" t="s">
        <v>77</v>
      </c>
      <c r="B11" s="42"/>
      <c r="C11" s="59">
        <v>0.0</v>
      </c>
      <c r="D11" s="49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58" t="s">
        <v>78</v>
      </c>
      <c r="B12" s="42"/>
      <c r="C12" s="59">
        <v>0.004861111111111111</v>
      </c>
      <c r="D12" s="49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56" t="s">
        <v>79</v>
      </c>
      <c r="B13" s="42"/>
      <c r="C13" s="57">
        <v>0.010416666666666666</v>
      </c>
      <c r="D13" s="49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6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61" t="s">
        <v>73</v>
      </c>
      <c r="B15" s="42"/>
      <c r="C15" s="3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62" t="s">
        <v>80</v>
      </c>
      <c r="B16" s="62" t="s">
        <v>81</v>
      </c>
      <c r="C16" s="62" t="s">
        <v>82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63" t="s">
        <v>83</v>
      </c>
      <c r="B17" s="64"/>
      <c r="C17" s="6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63" t="s">
        <v>84</v>
      </c>
      <c r="B18" s="64"/>
      <c r="C18" s="6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63" t="s">
        <v>85</v>
      </c>
      <c r="B19" s="64"/>
      <c r="C19" s="6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63" t="s">
        <v>86</v>
      </c>
      <c r="B20" s="64"/>
      <c r="C20" s="6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63" t="s">
        <v>87</v>
      </c>
      <c r="B21" s="64"/>
      <c r="C21" s="6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63" t="s">
        <v>88</v>
      </c>
      <c r="B22" s="64"/>
      <c r="C22" s="6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63" t="s">
        <v>89</v>
      </c>
      <c r="B23" s="64"/>
      <c r="C23" s="64"/>
      <c r="D23" s="65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63" t="s">
        <v>90</v>
      </c>
      <c r="B24" s="64"/>
      <c r="C24" s="64"/>
      <c r="D24" s="65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23"/>
      <c r="B25" s="65"/>
      <c r="C25" s="65"/>
      <c r="D25" s="6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66" t="s">
        <v>91</v>
      </c>
      <c r="B26" s="67">
        <f>SUM(B17:B24)</f>
        <v>0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68"/>
      <c r="B27" s="68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68"/>
      <c r="B28" s="68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69" t="s">
        <v>92</v>
      </c>
      <c r="B29" s="42"/>
      <c r="C29" s="42"/>
      <c r="D29" s="42"/>
      <c r="E29" s="42"/>
      <c r="F29" s="42"/>
      <c r="G29" s="42"/>
      <c r="H29" s="42"/>
      <c r="I29" s="42"/>
      <c r="J29" s="4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70" t="s">
        <v>93</v>
      </c>
      <c r="B30" s="36"/>
      <c r="C30" s="70" t="s">
        <v>94</v>
      </c>
      <c r="D30" s="36"/>
      <c r="E30" s="70" t="s">
        <v>95</v>
      </c>
      <c r="F30" s="36"/>
      <c r="G30" s="70" t="s">
        <v>96</v>
      </c>
      <c r="H30" s="36"/>
      <c r="I30" s="61" t="s">
        <v>97</v>
      </c>
      <c r="J30" s="36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71" t="s">
        <v>98</v>
      </c>
      <c r="B31" s="71" t="s">
        <v>99</v>
      </c>
      <c r="C31" s="62" t="s">
        <v>100</v>
      </c>
      <c r="D31" s="62" t="s">
        <v>100</v>
      </c>
      <c r="E31" s="62" t="s">
        <v>100</v>
      </c>
      <c r="F31" s="62" t="s">
        <v>100</v>
      </c>
      <c r="G31" s="62" t="s">
        <v>100</v>
      </c>
      <c r="H31" s="62" t="s">
        <v>100</v>
      </c>
      <c r="I31" s="62" t="s">
        <v>100</v>
      </c>
      <c r="J31" s="62" t="s">
        <v>100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72">
        <f>$C$8</f>
        <v>0.5</v>
      </c>
      <c r="B32" s="72">
        <f t="shared" ref="B32:B34" si="1">A32+$C$10</f>
        <v>0.5104166667</v>
      </c>
      <c r="C32" s="73" t="str">
        <f>$A$17</f>
        <v>lag 1</v>
      </c>
      <c r="D32" s="73" t="str">
        <f>$A$18</f>
        <v>lag 2</v>
      </c>
      <c r="E32" s="73" t="str">
        <f>$A$19</f>
        <v>lag 3</v>
      </c>
      <c r="F32" s="73" t="str">
        <f>$A$20</f>
        <v>lag 4</v>
      </c>
      <c r="G32" s="73" t="str">
        <f>$A$21</f>
        <v>lag 5</v>
      </c>
      <c r="H32" s="73" t="str">
        <f>$A$22</f>
        <v>lag 6</v>
      </c>
      <c r="I32" s="73" t="str">
        <f>$A$23</f>
        <v>lag 7</v>
      </c>
      <c r="J32" s="73" t="str">
        <f>$A$24</f>
        <v>lag 8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72">
        <f t="shared" ref="A33:A34" si="2">B32+$C$12</f>
        <v>0.5152777778</v>
      </c>
      <c r="B33" s="72">
        <f t="shared" si="1"/>
        <v>0.5256944444</v>
      </c>
      <c r="C33" s="73" t="str">
        <f>$A$24</f>
        <v>lag 8</v>
      </c>
      <c r="D33" s="73" t="str">
        <f t="shared" ref="D33:D34" si="3">$A$17</f>
        <v>lag 1</v>
      </c>
      <c r="E33" s="73" t="str">
        <f>$A$18</f>
        <v>lag 2</v>
      </c>
      <c r="F33" s="73" t="str">
        <f>$A$19</f>
        <v>lag 3</v>
      </c>
      <c r="G33" s="73" t="str">
        <f>$A$20</f>
        <v>lag 4</v>
      </c>
      <c r="H33" s="73" t="str">
        <f t="shared" ref="H33:H34" si="4">$A$21</f>
        <v>lag 5</v>
      </c>
      <c r="I33" s="73" t="str">
        <f>$A$22</f>
        <v>lag 6</v>
      </c>
      <c r="J33" s="73" t="str">
        <f t="shared" ref="J33:J34" si="5">$A$23</f>
        <v>lag 7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72">
        <f t="shared" si="2"/>
        <v>0.5305555556</v>
      </c>
      <c r="B34" s="72">
        <f t="shared" si="1"/>
        <v>0.5409722222</v>
      </c>
      <c r="C34" s="73" t="str">
        <f>$A$22</f>
        <v>lag 6</v>
      </c>
      <c r="D34" s="73" t="str">
        <f t="shared" si="3"/>
        <v>lag 1</v>
      </c>
      <c r="E34" s="73" t="str">
        <f>$A$24</f>
        <v>lag 8</v>
      </c>
      <c r="F34" s="73" t="str">
        <f>$A$18</f>
        <v>lag 2</v>
      </c>
      <c r="G34" s="73" t="str">
        <f>$A$19</f>
        <v>lag 3</v>
      </c>
      <c r="H34" s="73" t="str">
        <f t="shared" si="4"/>
        <v>lag 5</v>
      </c>
      <c r="I34" s="73" t="str">
        <f>$A$20</f>
        <v>lag 4</v>
      </c>
      <c r="J34" s="73" t="str">
        <f t="shared" si="5"/>
        <v>lag 7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74">
        <f t="shared" ref="A35:A36" si="6">B34</f>
        <v>0.5409722222</v>
      </c>
      <c r="B35" s="74">
        <f>A35+$C$13+$C$12+$C$11</f>
        <v>0.55625</v>
      </c>
      <c r="C35" s="75" t="s">
        <v>101</v>
      </c>
      <c r="D35" s="76"/>
      <c r="E35" s="76"/>
      <c r="F35" s="76"/>
      <c r="G35" s="76"/>
      <c r="H35" s="76"/>
      <c r="I35" s="76"/>
      <c r="J35" s="76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72">
        <f t="shared" si="6"/>
        <v>0.55625</v>
      </c>
      <c r="B36" s="72">
        <f t="shared" ref="B36:B37" si="7">A36+$C$10</f>
        <v>0.5666666667</v>
      </c>
      <c r="C36" s="73" t="str">
        <f>$A$20</f>
        <v>lag 4</v>
      </c>
      <c r="D36" s="73" t="str">
        <f t="shared" ref="D36:D37" si="8">$A$17</f>
        <v>lag 1</v>
      </c>
      <c r="E36" s="73" t="str">
        <f t="shared" ref="E36:E37" si="9">$A$22</f>
        <v>lag 6</v>
      </c>
      <c r="F36" s="73" t="str">
        <f>$A$19</f>
        <v>lag 3</v>
      </c>
      <c r="G36" s="73" t="str">
        <f>$A$24</f>
        <v>lag 8</v>
      </c>
      <c r="H36" s="73" t="str">
        <f>$A$21</f>
        <v>lag 5</v>
      </c>
      <c r="I36" s="73" t="str">
        <f>$A$18</f>
        <v>lag 2</v>
      </c>
      <c r="J36" s="73" t="str">
        <f>$A$23</f>
        <v>lag 7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72">
        <f>B36+$C$12</f>
        <v>0.5715277778</v>
      </c>
      <c r="B37" s="72">
        <f t="shared" si="7"/>
        <v>0.5819444444</v>
      </c>
      <c r="C37" s="73" t="str">
        <f>$A$23</f>
        <v>lag 7</v>
      </c>
      <c r="D37" s="73" t="str">
        <f t="shared" si="8"/>
        <v>lag 1</v>
      </c>
      <c r="E37" s="73" t="str">
        <f t="shared" si="9"/>
        <v>lag 6</v>
      </c>
      <c r="F37" s="73" t="str">
        <f>$A$20</f>
        <v>lag 4</v>
      </c>
      <c r="G37" s="73" t="str">
        <f>$A$19</f>
        <v>lag 3</v>
      </c>
      <c r="H37" s="73" t="str">
        <f>$A$24</f>
        <v>lag 8</v>
      </c>
      <c r="I37" s="73" t="str">
        <f>$A$21</f>
        <v>lag 5</v>
      </c>
      <c r="J37" s="73" t="str">
        <f>$A$18</f>
        <v>lag 2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74">
        <f>B37</f>
        <v>0.5819444444</v>
      </c>
      <c r="B38" s="74">
        <f>A38+$C$13</f>
        <v>0.5923611111</v>
      </c>
      <c r="C38" s="75" t="s">
        <v>102</v>
      </c>
      <c r="D38" s="76"/>
      <c r="E38" s="76"/>
      <c r="F38" s="76"/>
      <c r="G38" s="76"/>
      <c r="H38" s="76"/>
      <c r="I38" s="76"/>
      <c r="J38" s="76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69" t="s">
        <v>103</v>
      </c>
      <c r="D42" s="42"/>
      <c r="E42" s="42"/>
      <c r="F42" s="42"/>
      <c r="G42" s="42"/>
      <c r="H42" s="42"/>
      <c r="I42" s="42"/>
      <c r="J42" s="36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77" t="str">
        <f>$A$17</f>
        <v>lag 1</v>
      </c>
      <c r="D43" s="77" t="str">
        <f>$A$18</f>
        <v>lag 2</v>
      </c>
      <c r="E43" s="77" t="str">
        <f>$A$19</f>
        <v>lag 3</v>
      </c>
      <c r="F43" s="77" t="str">
        <f>$A$20</f>
        <v>lag 4</v>
      </c>
      <c r="G43" s="77" t="str">
        <f>$A$21</f>
        <v>lag 5</v>
      </c>
      <c r="H43" s="77" t="str">
        <f>$A$22</f>
        <v>lag 6</v>
      </c>
      <c r="I43" s="77" t="str">
        <f>$A$23</f>
        <v>lag 7</v>
      </c>
      <c r="J43" s="77" t="str">
        <f>$A$24</f>
        <v>lag 8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78" t="str">
        <f>$A$18</f>
        <v>lag 2</v>
      </c>
      <c r="D44" s="78" t="str">
        <f>$A$17</f>
        <v>lag 1</v>
      </c>
      <c r="E44" s="78" t="str">
        <f>$A$20</f>
        <v>lag 4</v>
      </c>
      <c r="F44" s="78" t="str">
        <f>$A$19</f>
        <v>lag 3</v>
      </c>
      <c r="G44" s="78" t="str">
        <f>$A$22</f>
        <v>lag 6</v>
      </c>
      <c r="H44" s="78" t="str">
        <f>$A$21</f>
        <v>lag 5</v>
      </c>
      <c r="I44" s="78" t="str">
        <f>$A$24</f>
        <v>lag 8</v>
      </c>
      <c r="J44" s="78" t="str">
        <f>$A$23</f>
        <v>lag 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78" t="str">
        <f>$A$24</f>
        <v>lag 8</v>
      </c>
      <c r="D45" s="78" t="str">
        <f>$A$19</f>
        <v>lag 3</v>
      </c>
      <c r="E45" s="78" t="str">
        <f>$A$18</f>
        <v>lag 2</v>
      </c>
      <c r="F45" s="78" t="str">
        <f>$A$21</f>
        <v>lag 5</v>
      </c>
      <c r="G45" s="78" t="str">
        <f>$A$20</f>
        <v>lag 4</v>
      </c>
      <c r="H45" s="78" t="str">
        <f>$A$23</f>
        <v>lag 7</v>
      </c>
      <c r="I45" s="78" t="str">
        <f>$A$22</f>
        <v>lag 6</v>
      </c>
      <c r="J45" s="78" t="str">
        <f>$A$17</f>
        <v>lag 1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78" t="str">
        <f>$A$22</f>
        <v>lag 6</v>
      </c>
      <c r="D46" s="78" t="str">
        <f>$A$24</f>
        <v>lag 8</v>
      </c>
      <c r="E46" s="78" t="str">
        <f>$A$21</f>
        <v>lag 5</v>
      </c>
      <c r="F46" s="78" t="str">
        <f>$A$23</f>
        <v>lag 7</v>
      </c>
      <c r="G46" s="78" t="str">
        <f>$A$19</f>
        <v>lag 3</v>
      </c>
      <c r="H46" s="78" t="str">
        <f>$A$17</f>
        <v>lag 1</v>
      </c>
      <c r="I46" s="78" t="str">
        <f>$A$20</f>
        <v>lag 4</v>
      </c>
      <c r="J46" s="78" t="str">
        <f>$A$18</f>
        <v>lag 2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78" t="str">
        <f>$A$20</f>
        <v>lag 4</v>
      </c>
      <c r="D47" s="78" t="str">
        <f>$A$23</f>
        <v>lag 7</v>
      </c>
      <c r="E47" s="78" t="str">
        <f>$A$22</f>
        <v>lag 6</v>
      </c>
      <c r="F47" s="78" t="str">
        <f>$A$17</f>
        <v>lag 1</v>
      </c>
      <c r="G47" s="78" t="str">
        <f>$A$24</f>
        <v>lag 8</v>
      </c>
      <c r="H47" s="78" t="str">
        <f>$A$19</f>
        <v>lag 3</v>
      </c>
      <c r="I47" s="78" t="str">
        <f>$A$18</f>
        <v>lag 2</v>
      </c>
      <c r="J47" s="78" t="str">
        <f>$A$21</f>
        <v>lag 5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78" t="str">
        <f>$A$23</f>
        <v>lag 7</v>
      </c>
      <c r="D48" s="78" t="str">
        <f>$A$21</f>
        <v>lag 5</v>
      </c>
      <c r="E48" s="78" t="str">
        <f>$A$24</f>
        <v>lag 8</v>
      </c>
      <c r="F48" s="78" t="str">
        <f>$A$22</f>
        <v>lag 6</v>
      </c>
      <c r="G48" s="78" t="str">
        <f>$A$18</f>
        <v>lag 2</v>
      </c>
      <c r="H48" s="78" t="str">
        <f>$A$20</f>
        <v>lag 4</v>
      </c>
      <c r="I48" s="78" t="str">
        <f>$A$17</f>
        <v>lag 1</v>
      </c>
      <c r="J48" s="78" t="str">
        <f>$A$19</f>
        <v>lag 3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23"/>
      <c r="D50" s="23"/>
      <c r="E50" s="23"/>
      <c r="F50" s="23"/>
      <c r="G50" s="23"/>
      <c r="H50" s="23"/>
      <c r="I50" s="23"/>
      <c r="J50" s="23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79" t="s">
        <v>104</v>
      </c>
      <c r="D51" s="4"/>
      <c r="E51" s="4"/>
      <c r="F51" s="4"/>
      <c r="G51" s="4"/>
      <c r="H51" s="4"/>
      <c r="I51" s="23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80" t="str">
        <f>$A$19</f>
        <v>lag 3</v>
      </c>
      <c r="D52" s="80" t="str">
        <f>$A$20</f>
        <v>lag 4</v>
      </c>
      <c r="E52" s="80" t="str">
        <f>$A$17</f>
        <v>lag 1</v>
      </c>
      <c r="F52" s="80" t="str">
        <f>$A$18</f>
        <v>lag 2</v>
      </c>
      <c r="G52" s="80" t="str">
        <f>$A$17</f>
        <v>lag 1</v>
      </c>
      <c r="H52" s="80" t="str">
        <f>$A$18</f>
        <v>lag 2</v>
      </c>
      <c r="I52" s="80" t="str">
        <f>$A$19</f>
        <v>lag 3</v>
      </c>
      <c r="J52" s="80" t="str">
        <f>$A$20</f>
        <v>lag 4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80" t="str">
        <f>$A$21</f>
        <v>lag 5</v>
      </c>
      <c r="D53" s="80" t="str">
        <f>$A$22</f>
        <v>lag 6</v>
      </c>
      <c r="E53" s="80" t="str">
        <f>$A$23</f>
        <v>lag 7</v>
      </c>
      <c r="F53" s="80" t="str">
        <f>$A$24</f>
        <v>lag 8</v>
      </c>
      <c r="G53" s="80" t="str">
        <f>$A$23</f>
        <v>lag 7</v>
      </c>
      <c r="H53" s="80" t="str">
        <f>$A$24</f>
        <v>lag 8</v>
      </c>
      <c r="I53" s="80" t="str">
        <f>$A$21</f>
        <v>lag 5</v>
      </c>
      <c r="J53" s="80" t="str">
        <f>$A$22</f>
        <v>lag 6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23"/>
      <c r="E54" s="4"/>
      <c r="F54" s="23"/>
      <c r="G54" s="23"/>
      <c r="H54" s="4"/>
      <c r="I54" s="23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</sheetData>
  <mergeCells count="20">
    <mergeCell ref="A2:B2"/>
    <mergeCell ref="E2:F2"/>
    <mergeCell ref="G2:H2"/>
    <mergeCell ref="A4:B4"/>
    <mergeCell ref="A5:B5"/>
    <mergeCell ref="A7:B7"/>
    <mergeCell ref="A8:B8"/>
    <mergeCell ref="A30:B30"/>
    <mergeCell ref="C30:D30"/>
    <mergeCell ref="E30:F30"/>
    <mergeCell ref="G30:H30"/>
    <mergeCell ref="I30:J30"/>
    <mergeCell ref="C42:J42"/>
    <mergeCell ref="A9:B9"/>
    <mergeCell ref="A10:B10"/>
    <mergeCell ref="A11:B11"/>
    <mergeCell ref="A12:B12"/>
    <mergeCell ref="A13:B13"/>
    <mergeCell ref="A15:C15"/>
    <mergeCell ref="A29:J29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orientation="portrait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4"/>
    <pageSetUpPr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31" t="s">
        <v>60</v>
      </c>
      <c r="B1" s="32"/>
      <c r="C1" s="33"/>
      <c r="D1" s="33"/>
      <c r="E1" s="32"/>
      <c r="F1" s="32"/>
      <c r="G1" s="32"/>
      <c r="H1" s="32"/>
      <c r="I1" s="4"/>
      <c r="J1" s="4"/>
      <c r="K1" s="34" t="s">
        <v>61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35" t="s">
        <v>62</v>
      </c>
      <c r="B2" s="36"/>
      <c r="C2" s="37" t="s">
        <v>63</v>
      </c>
      <c r="D2" s="38"/>
      <c r="E2" s="35" t="s">
        <v>64</v>
      </c>
      <c r="F2" s="36"/>
      <c r="G2" s="35" t="s">
        <v>65</v>
      </c>
      <c r="H2" s="3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39"/>
      <c r="B3" s="39"/>
      <c r="C3" s="40"/>
      <c r="D3" s="40"/>
      <c r="E3" s="40"/>
      <c r="F3" s="4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41" t="s">
        <v>66</v>
      </c>
      <c r="B4" s="42"/>
      <c r="C4" s="43" t="s">
        <v>67</v>
      </c>
      <c r="D4" s="43" t="s">
        <v>68</v>
      </c>
      <c r="E4" s="44" t="s">
        <v>69</v>
      </c>
      <c r="F4" s="44" t="s">
        <v>105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41" t="s">
        <v>71</v>
      </c>
      <c r="B5" s="42"/>
      <c r="C5" s="45">
        <f>C8-C12</f>
        <v>0.4951388889</v>
      </c>
      <c r="D5" s="46">
        <f>C9+C13</f>
        <v>0.6076388889</v>
      </c>
      <c r="E5" s="46">
        <f>D5-C5</f>
        <v>0.1125</v>
      </c>
      <c r="F5" s="47">
        <f>E5+C13</f>
        <v>0.1229166667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/>
      <c r="B6" s="4"/>
      <c r="C6" s="48"/>
      <c r="D6" s="49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50" t="s">
        <v>72</v>
      </c>
      <c r="B7" s="36"/>
      <c r="C7" s="51" t="s">
        <v>73</v>
      </c>
      <c r="D7" s="49"/>
      <c r="E7" s="4"/>
      <c r="F7" s="4"/>
      <c r="G7" s="52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53" t="s">
        <v>74</v>
      </c>
      <c r="B8" s="42"/>
      <c r="C8" s="54">
        <v>0.5</v>
      </c>
      <c r="D8" s="49"/>
      <c r="E8" s="4"/>
      <c r="F8" s="4"/>
      <c r="G8" s="5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53" t="s">
        <v>75</v>
      </c>
      <c r="B9" s="42"/>
      <c r="C9" s="55">
        <f>B38</f>
        <v>0.5972222222</v>
      </c>
      <c r="D9" s="49"/>
      <c r="E9" s="4"/>
      <c r="F9" s="4"/>
      <c r="G9" s="52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56" t="s">
        <v>76</v>
      </c>
      <c r="B10" s="42"/>
      <c r="C10" s="57">
        <v>0.010416666666666666</v>
      </c>
      <c r="D10" s="49"/>
      <c r="E10" s="4"/>
      <c r="F10" s="4"/>
      <c r="G10" s="52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58" t="s">
        <v>77</v>
      </c>
      <c r="B11" s="42"/>
      <c r="C11" s="59">
        <v>0.0</v>
      </c>
      <c r="D11" s="49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58" t="s">
        <v>78</v>
      </c>
      <c r="B12" s="42"/>
      <c r="C12" s="59">
        <v>0.004861111111111111</v>
      </c>
      <c r="D12" s="49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56" t="s">
        <v>79</v>
      </c>
      <c r="B13" s="42"/>
      <c r="C13" s="57">
        <v>0.010416666666666666</v>
      </c>
      <c r="D13" s="49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6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61" t="s">
        <v>73</v>
      </c>
      <c r="B15" s="42"/>
      <c r="C15" s="3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62" t="s">
        <v>80</v>
      </c>
      <c r="B16" s="62" t="s">
        <v>81</v>
      </c>
      <c r="C16" s="62" t="s">
        <v>82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81" t="s">
        <v>83</v>
      </c>
      <c r="B17" s="64"/>
      <c r="C17" s="6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81" t="s">
        <v>84</v>
      </c>
      <c r="B18" s="64"/>
      <c r="C18" s="6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81" t="s">
        <v>85</v>
      </c>
      <c r="B19" s="64"/>
      <c r="C19" s="6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81" t="s">
        <v>86</v>
      </c>
      <c r="B20" s="64"/>
      <c r="C20" s="6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81" t="s">
        <v>87</v>
      </c>
      <c r="B21" s="64"/>
      <c r="C21" s="6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81" t="s">
        <v>88</v>
      </c>
      <c r="B22" s="64"/>
      <c r="C22" s="6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81" t="s">
        <v>89</v>
      </c>
      <c r="B23" s="64"/>
      <c r="C23" s="64"/>
      <c r="D23" s="65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81" t="s">
        <v>90</v>
      </c>
      <c r="B24" s="64"/>
      <c r="C24" s="64"/>
      <c r="D24" s="65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23"/>
      <c r="B25" s="65"/>
      <c r="C25" s="65"/>
      <c r="D25" s="6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66" t="s">
        <v>91</v>
      </c>
      <c r="B26" s="67">
        <f>SUM(B17:B24)</f>
        <v>0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68"/>
      <c r="B27" s="68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68"/>
      <c r="B28" s="68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82" t="s">
        <v>92</v>
      </c>
      <c r="B29" s="42"/>
      <c r="C29" s="42"/>
      <c r="D29" s="42"/>
      <c r="E29" s="42"/>
      <c r="F29" s="42"/>
      <c r="G29" s="42"/>
      <c r="H29" s="42"/>
      <c r="I29" s="42"/>
      <c r="J29" s="42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>
      <c r="A30" s="84" t="s">
        <v>93</v>
      </c>
      <c r="B30" s="36"/>
      <c r="C30" s="84" t="s">
        <v>94</v>
      </c>
      <c r="D30" s="36"/>
      <c r="E30" s="84" t="s">
        <v>95</v>
      </c>
      <c r="F30" s="36"/>
      <c r="G30" s="84" t="s">
        <v>96</v>
      </c>
      <c r="H30" s="36"/>
      <c r="I30" s="85" t="s">
        <v>97</v>
      </c>
      <c r="J30" s="36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>
      <c r="A31" s="86" t="s">
        <v>98</v>
      </c>
      <c r="B31" s="86" t="s">
        <v>99</v>
      </c>
      <c r="C31" s="87" t="s">
        <v>100</v>
      </c>
      <c r="D31" s="87" t="s">
        <v>100</v>
      </c>
      <c r="E31" s="87" t="s">
        <v>100</v>
      </c>
      <c r="F31" s="87" t="s">
        <v>100</v>
      </c>
      <c r="G31" s="87" t="s">
        <v>100</v>
      </c>
      <c r="H31" s="87" t="s">
        <v>100</v>
      </c>
      <c r="I31" s="87" t="s">
        <v>100</v>
      </c>
      <c r="J31" s="87" t="s">
        <v>100</v>
      </c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>
      <c r="A32" s="88">
        <f>$C$8</f>
        <v>0.5</v>
      </c>
      <c r="B32" s="88">
        <f t="shared" ref="B32:B34" si="1">A32+$C$10</f>
        <v>0.5104166667</v>
      </c>
      <c r="C32" s="89" t="str">
        <f>$A$17</f>
        <v>lag 1</v>
      </c>
      <c r="D32" s="89" t="str">
        <f>$A$18</f>
        <v>lag 2</v>
      </c>
      <c r="E32" s="89" t="str">
        <f>$A$19</f>
        <v>lag 3</v>
      </c>
      <c r="F32" s="89" t="str">
        <f>$A$20</f>
        <v>lag 4</v>
      </c>
      <c r="G32" s="89" t="str">
        <f>$A$21</f>
        <v>lag 5</v>
      </c>
      <c r="H32" s="89" t="str">
        <f>$A$22</f>
        <v>lag 6</v>
      </c>
      <c r="I32" s="89" t="str">
        <f>$A$23</f>
        <v>lag 7</v>
      </c>
      <c r="J32" s="89" t="str">
        <f>$A$24</f>
        <v>lag 8</v>
      </c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>
      <c r="A33" s="88">
        <f t="shared" ref="A33:A34" si="2">B32+$C$12</f>
        <v>0.5152777778</v>
      </c>
      <c r="B33" s="88">
        <f t="shared" si="1"/>
        <v>0.5256944444</v>
      </c>
      <c r="C33" s="89" t="str">
        <f>$A$24</f>
        <v>lag 8</v>
      </c>
      <c r="D33" s="89" t="str">
        <f t="shared" ref="D33:D34" si="3">$A$17</f>
        <v>lag 1</v>
      </c>
      <c r="E33" s="89" t="str">
        <f>$A$18</f>
        <v>lag 2</v>
      </c>
      <c r="F33" s="89" t="str">
        <f>$A$19</f>
        <v>lag 3</v>
      </c>
      <c r="G33" s="89" t="str">
        <f>$A$20</f>
        <v>lag 4</v>
      </c>
      <c r="H33" s="89" t="str">
        <f t="shared" ref="H33:H34" si="4">$A$21</f>
        <v>lag 5</v>
      </c>
      <c r="I33" s="89" t="str">
        <f>$A$22</f>
        <v>lag 6</v>
      </c>
      <c r="J33" s="89" t="str">
        <f t="shared" ref="J33:J34" si="5">$A$23</f>
        <v>lag 7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>
      <c r="A34" s="88">
        <f t="shared" si="2"/>
        <v>0.5305555556</v>
      </c>
      <c r="B34" s="88">
        <f t="shared" si="1"/>
        <v>0.5409722222</v>
      </c>
      <c r="C34" s="89" t="str">
        <f>$A$22</f>
        <v>lag 6</v>
      </c>
      <c r="D34" s="89" t="str">
        <f t="shared" si="3"/>
        <v>lag 1</v>
      </c>
      <c r="E34" s="89" t="str">
        <f>$A$24</f>
        <v>lag 8</v>
      </c>
      <c r="F34" s="89" t="str">
        <f>$A$18</f>
        <v>lag 2</v>
      </c>
      <c r="G34" s="89" t="str">
        <f>$A$19</f>
        <v>lag 3</v>
      </c>
      <c r="H34" s="89" t="str">
        <f t="shared" si="4"/>
        <v>lag 5</v>
      </c>
      <c r="I34" s="89" t="str">
        <f>$A$20</f>
        <v>lag 4</v>
      </c>
      <c r="J34" s="89" t="str">
        <f t="shared" si="5"/>
        <v>lag 7</v>
      </c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>
      <c r="A35" s="90">
        <f t="shared" ref="A35:A36" si="6">B34</f>
        <v>0.5409722222</v>
      </c>
      <c r="B35" s="74">
        <f>A35+$C$13+$C$12+$C$11</f>
        <v>0.55625</v>
      </c>
      <c r="C35" s="91" t="s">
        <v>106</v>
      </c>
      <c r="D35" s="92"/>
      <c r="E35" s="92"/>
      <c r="F35" s="92"/>
      <c r="G35" s="92"/>
      <c r="H35" s="92"/>
      <c r="I35" s="92"/>
      <c r="J35" s="92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>
      <c r="A36" s="88">
        <f t="shared" si="6"/>
        <v>0.55625</v>
      </c>
      <c r="B36" s="88">
        <f t="shared" ref="B36:B38" si="7">A36+$C$10</f>
        <v>0.5666666667</v>
      </c>
      <c r="C36" s="89" t="str">
        <f>$A$20</f>
        <v>lag 4</v>
      </c>
      <c r="D36" s="89" t="str">
        <f t="shared" ref="D36:D38" si="8">$A$17</f>
        <v>lag 1</v>
      </c>
      <c r="E36" s="89" t="str">
        <f t="shared" ref="E36:E37" si="9">$A$22</f>
        <v>lag 6</v>
      </c>
      <c r="F36" s="89" t="str">
        <f>$A$19</f>
        <v>lag 3</v>
      </c>
      <c r="G36" s="89" t="str">
        <f>$A$24</f>
        <v>lag 8</v>
      </c>
      <c r="H36" s="89" t="str">
        <f>$A$21</f>
        <v>lag 5</v>
      </c>
      <c r="I36" s="89" t="str">
        <f>$A$18</f>
        <v>lag 2</v>
      </c>
      <c r="J36" s="89" t="str">
        <f>$A$23</f>
        <v>lag 7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>
      <c r="A37" s="88">
        <f t="shared" ref="A37:A38" si="10">B36+$C$12</f>
        <v>0.5715277778</v>
      </c>
      <c r="B37" s="88">
        <f t="shared" si="7"/>
        <v>0.5819444444</v>
      </c>
      <c r="C37" s="89" t="str">
        <f>$A$23</f>
        <v>lag 7</v>
      </c>
      <c r="D37" s="89" t="str">
        <f t="shared" si="8"/>
        <v>lag 1</v>
      </c>
      <c r="E37" s="89" t="str">
        <f t="shared" si="9"/>
        <v>lag 6</v>
      </c>
      <c r="F37" s="89" t="str">
        <f t="shared" ref="F37:F38" si="11">$A$20</f>
        <v>lag 4</v>
      </c>
      <c r="G37" s="89" t="str">
        <f>$A$19</f>
        <v>lag 3</v>
      </c>
      <c r="H37" s="89" t="str">
        <f t="shared" ref="H37:H38" si="12">$A$24</f>
        <v>lag 8</v>
      </c>
      <c r="I37" s="89" t="str">
        <f>$A$21</f>
        <v>lag 5</v>
      </c>
      <c r="J37" s="89" t="str">
        <f>$A$18</f>
        <v>lag 2</v>
      </c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>
      <c r="A38" s="88">
        <f t="shared" si="10"/>
        <v>0.5868055556</v>
      </c>
      <c r="B38" s="88">
        <f t="shared" si="7"/>
        <v>0.5972222222</v>
      </c>
      <c r="C38" s="93" t="str">
        <f>$A$21</f>
        <v>lag 5</v>
      </c>
      <c r="D38" s="94" t="str">
        <f t="shared" si="8"/>
        <v>lag 1</v>
      </c>
      <c r="E38" s="94" t="str">
        <f>$A$18</f>
        <v>lag 2</v>
      </c>
      <c r="F38" s="94" t="str">
        <f t="shared" si="11"/>
        <v>lag 4</v>
      </c>
      <c r="G38" s="94" t="str">
        <f>$A$22</f>
        <v>lag 6</v>
      </c>
      <c r="H38" s="94" t="str">
        <f t="shared" si="12"/>
        <v>lag 8</v>
      </c>
      <c r="I38" s="94" t="str">
        <f>$A$19</f>
        <v>lag 3</v>
      </c>
      <c r="J38" s="94" t="str">
        <f>$A$23</f>
        <v>lag 7</v>
      </c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>
      <c r="A39" s="90">
        <f>B38</f>
        <v>0.5972222222</v>
      </c>
      <c r="B39" s="90">
        <f>A39+$C$13</f>
        <v>0.6076388889</v>
      </c>
      <c r="C39" s="95" t="s">
        <v>102</v>
      </c>
      <c r="D39" s="92"/>
      <c r="E39" s="92"/>
      <c r="F39" s="92"/>
      <c r="G39" s="92"/>
      <c r="H39" s="92"/>
      <c r="I39" s="92"/>
      <c r="J39" s="92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>
      <c r="A42" s="83"/>
      <c r="B42" s="83"/>
      <c r="C42" s="96"/>
      <c r="D42" s="96"/>
      <c r="E42" s="96"/>
      <c r="F42" s="96"/>
      <c r="G42" s="96"/>
      <c r="H42" s="96"/>
      <c r="I42" s="96"/>
      <c r="J42" s="96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>
      <c r="A43" s="83"/>
      <c r="B43" s="83"/>
      <c r="C43" s="97" t="s">
        <v>103</v>
      </c>
      <c r="D43" s="42"/>
      <c r="E43" s="42"/>
      <c r="F43" s="42"/>
      <c r="G43" s="42"/>
      <c r="H43" s="42"/>
      <c r="I43" s="42"/>
      <c r="J43" s="36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>
      <c r="A44" s="83"/>
      <c r="B44" s="83"/>
      <c r="C44" s="98" t="str">
        <f>$A$17</f>
        <v>lag 1</v>
      </c>
      <c r="D44" s="98" t="str">
        <f>$A$18</f>
        <v>lag 2</v>
      </c>
      <c r="E44" s="98" t="str">
        <f>$A$19</f>
        <v>lag 3</v>
      </c>
      <c r="F44" s="98" t="str">
        <f>$A$20</f>
        <v>lag 4</v>
      </c>
      <c r="G44" s="98" t="str">
        <f>$A$21</f>
        <v>lag 5</v>
      </c>
      <c r="H44" s="98" t="str">
        <f>$A$22</f>
        <v>lag 6</v>
      </c>
      <c r="I44" s="98" t="str">
        <f>$A$23</f>
        <v>lag 7</v>
      </c>
      <c r="J44" s="98" t="str">
        <f>$A$24</f>
        <v>lag 8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>
      <c r="A45" s="83"/>
      <c r="B45" s="83"/>
      <c r="C45" s="94" t="str">
        <f>$A$18</f>
        <v>lag 2</v>
      </c>
      <c r="D45" s="94" t="str">
        <f>$A$17</f>
        <v>lag 1</v>
      </c>
      <c r="E45" s="94" t="str">
        <f>$A$20</f>
        <v>lag 4</v>
      </c>
      <c r="F45" s="94" t="str">
        <f>$A$19</f>
        <v>lag 3</v>
      </c>
      <c r="G45" s="94" t="str">
        <f>$A$22</f>
        <v>lag 6</v>
      </c>
      <c r="H45" s="94" t="str">
        <f>$A$21</f>
        <v>lag 5</v>
      </c>
      <c r="I45" s="94" t="str">
        <f>$A$24</f>
        <v>lag 8</v>
      </c>
      <c r="J45" s="94" t="str">
        <f>$A$23</f>
        <v>lag 7</v>
      </c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>
      <c r="A46" s="83"/>
      <c r="B46" s="83"/>
      <c r="C46" s="94" t="str">
        <f>$A$24</f>
        <v>lag 8</v>
      </c>
      <c r="D46" s="94" t="str">
        <f>$A$19</f>
        <v>lag 3</v>
      </c>
      <c r="E46" s="94" t="str">
        <f>$A$18</f>
        <v>lag 2</v>
      </c>
      <c r="F46" s="94" t="str">
        <f>$A$21</f>
        <v>lag 5</v>
      </c>
      <c r="G46" s="94" t="str">
        <f>$A$20</f>
        <v>lag 4</v>
      </c>
      <c r="H46" s="94" t="str">
        <f>$A$23</f>
        <v>lag 7</v>
      </c>
      <c r="I46" s="94" t="str">
        <f>$A$22</f>
        <v>lag 6</v>
      </c>
      <c r="J46" s="94" t="str">
        <f>$A$17</f>
        <v>lag 1</v>
      </c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>
      <c r="A47" s="83"/>
      <c r="B47" s="83"/>
      <c r="C47" s="94" t="str">
        <f>$A$22</f>
        <v>lag 6</v>
      </c>
      <c r="D47" s="94" t="str">
        <f>$A$24</f>
        <v>lag 8</v>
      </c>
      <c r="E47" s="94" t="str">
        <f>$A$21</f>
        <v>lag 5</v>
      </c>
      <c r="F47" s="94" t="str">
        <f>$A$23</f>
        <v>lag 7</v>
      </c>
      <c r="G47" s="94" t="str">
        <f>$A$19</f>
        <v>lag 3</v>
      </c>
      <c r="H47" s="94" t="str">
        <f>$A$17</f>
        <v>lag 1</v>
      </c>
      <c r="I47" s="94" t="str">
        <f>$A$20</f>
        <v>lag 4</v>
      </c>
      <c r="J47" s="94" t="str">
        <f>$A$18</f>
        <v>lag 2</v>
      </c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>
      <c r="A48" s="83"/>
      <c r="B48" s="83"/>
      <c r="C48" s="94" t="str">
        <f>$A$20</f>
        <v>lag 4</v>
      </c>
      <c r="D48" s="94" t="str">
        <f>$A$23</f>
        <v>lag 7</v>
      </c>
      <c r="E48" s="94" t="str">
        <f>$A$22</f>
        <v>lag 6</v>
      </c>
      <c r="F48" s="94" t="str">
        <f>$A$17</f>
        <v>lag 1</v>
      </c>
      <c r="G48" s="94" t="str">
        <f>$A$24</f>
        <v>lag 8</v>
      </c>
      <c r="H48" s="94" t="str">
        <f>$A$19</f>
        <v>lag 3</v>
      </c>
      <c r="I48" s="94" t="str">
        <f>$A$18</f>
        <v>lag 2</v>
      </c>
      <c r="J48" s="94" t="str">
        <f>$A$21</f>
        <v>lag 5</v>
      </c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>
      <c r="A49" s="83"/>
      <c r="B49" s="83"/>
      <c r="C49" s="94" t="str">
        <f>$A$23</f>
        <v>lag 7</v>
      </c>
      <c r="D49" s="94" t="str">
        <f>$A$21</f>
        <v>lag 5</v>
      </c>
      <c r="E49" s="94" t="str">
        <f>$A$24</f>
        <v>lag 8</v>
      </c>
      <c r="F49" s="94" t="str">
        <f>$A$22</f>
        <v>lag 6</v>
      </c>
      <c r="G49" s="94" t="str">
        <f>$A$18</f>
        <v>lag 2</v>
      </c>
      <c r="H49" s="94" t="str">
        <f>$A$20</f>
        <v>lag 4</v>
      </c>
      <c r="I49" s="94" t="str">
        <f>$A$17</f>
        <v>lag 1</v>
      </c>
      <c r="J49" s="94" t="str">
        <f>$A$19</f>
        <v>lag 3</v>
      </c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>
      <c r="A50" s="83"/>
      <c r="B50" s="83"/>
      <c r="C50" s="94" t="str">
        <f>$A$21</f>
        <v>lag 5</v>
      </c>
      <c r="D50" s="94" t="str">
        <f>$A$20</f>
        <v>lag 4</v>
      </c>
      <c r="E50" s="94" t="str">
        <f>$A$23</f>
        <v>lag 7</v>
      </c>
      <c r="F50" s="94" t="str">
        <f>$A$18</f>
        <v>lag 2</v>
      </c>
      <c r="G50" s="94" t="str">
        <f>$A$17</f>
        <v>lag 1</v>
      </c>
      <c r="H50" s="94" t="str">
        <f>$A$24</f>
        <v>lag 8</v>
      </c>
      <c r="I50" s="94" t="str">
        <f>$A$19</f>
        <v>lag 3</v>
      </c>
      <c r="J50" s="94" t="str">
        <f>$A$22</f>
        <v>lag 6</v>
      </c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>
      <c r="A51" s="83"/>
      <c r="B51" s="83"/>
      <c r="C51" s="96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>
      <c r="A52" s="83"/>
      <c r="B52" s="83"/>
      <c r="C52" s="99"/>
      <c r="D52" s="99"/>
      <c r="E52" s="99"/>
      <c r="F52" s="99"/>
      <c r="G52" s="99"/>
      <c r="H52" s="99"/>
      <c r="I52" s="99"/>
      <c r="J52" s="99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>
      <c r="A53" s="83"/>
      <c r="B53" s="83"/>
      <c r="C53" s="100" t="s">
        <v>104</v>
      </c>
      <c r="D53" s="99"/>
      <c r="E53" s="99"/>
      <c r="F53" s="99"/>
      <c r="G53" s="99"/>
      <c r="H53" s="99"/>
      <c r="I53" s="99"/>
      <c r="J53" s="99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>
      <c r="A54" s="83"/>
      <c r="B54" s="83"/>
      <c r="C54" s="101" t="str">
        <f>$A$19</f>
        <v>lag 3</v>
      </c>
      <c r="D54" s="101" t="str">
        <f>$A$22</f>
        <v>lag 6</v>
      </c>
      <c r="E54" s="101" t="str">
        <f>$A$17</f>
        <v>lag 1</v>
      </c>
      <c r="F54" s="101" t="str">
        <f>$A$24</f>
        <v>lag 8</v>
      </c>
      <c r="G54" s="101" t="str">
        <f>$A$23</f>
        <v>lag 7</v>
      </c>
      <c r="H54" s="101" t="str">
        <f>$A$18</f>
        <v>lag 2</v>
      </c>
      <c r="I54" s="101" t="str">
        <f>$A$21</f>
        <v>lag 5</v>
      </c>
      <c r="J54" s="101" t="str">
        <f>$A$20</f>
        <v>lag 4</v>
      </c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</sheetData>
  <mergeCells count="20">
    <mergeCell ref="A2:B2"/>
    <mergeCell ref="E2:F2"/>
    <mergeCell ref="G2:H2"/>
    <mergeCell ref="A4:B4"/>
    <mergeCell ref="A5:B5"/>
    <mergeCell ref="A7:B7"/>
    <mergeCell ref="A8:B8"/>
    <mergeCell ref="A30:B30"/>
    <mergeCell ref="C30:D30"/>
    <mergeCell ref="E30:F30"/>
    <mergeCell ref="G30:H30"/>
    <mergeCell ref="I30:J30"/>
    <mergeCell ref="C43:J43"/>
    <mergeCell ref="A9:B9"/>
    <mergeCell ref="A10:B10"/>
    <mergeCell ref="A11:B11"/>
    <mergeCell ref="A12:B12"/>
    <mergeCell ref="A13:B13"/>
    <mergeCell ref="A15:C15"/>
    <mergeCell ref="A29:J29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4"/>
    <pageSetUpPr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31" t="s">
        <v>60</v>
      </c>
      <c r="B1" s="32"/>
      <c r="C1" s="33"/>
      <c r="D1" s="33"/>
      <c r="E1" s="32"/>
      <c r="F1" s="32"/>
      <c r="G1" s="32"/>
      <c r="H1" s="32"/>
      <c r="I1" s="4"/>
      <c r="J1" s="4"/>
      <c r="K1" s="34" t="s">
        <v>61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35" t="s">
        <v>62</v>
      </c>
      <c r="B2" s="36"/>
      <c r="C2" s="37" t="s">
        <v>63</v>
      </c>
      <c r="D2" s="38"/>
      <c r="E2" s="35" t="s">
        <v>64</v>
      </c>
      <c r="F2" s="36"/>
      <c r="G2" s="35" t="s">
        <v>65</v>
      </c>
      <c r="H2" s="36"/>
      <c r="I2" s="4"/>
      <c r="J2" s="4"/>
      <c r="K2" s="10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03"/>
      <c r="B3" s="103"/>
      <c r="C3" s="103"/>
      <c r="D3" s="103"/>
      <c r="E3" s="103"/>
      <c r="F3" s="103"/>
      <c r="G3" s="15"/>
      <c r="H3" s="15"/>
      <c r="I3" s="4"/>
      <c r="J3" s="4"/>
      <c r="K3" s="102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04" t="s">
        <v>66</v>
      </c>
      <c r="B4" s="105"/>
      <c r="C4" s="43" t="s">
        <v>107</v>
      </c>
      <c r="D4" s="43" t="s">
        <v>68</v>
      </c>
      <c r="E4" s="44" t="s">
        <v>69</v>
      </c>
      <c r="F4" s="44" t="s">
        <v>105</v>
      </c>
      <c r="G4" s="106"/>
      <c r="H4" s="4"/>
      <c r="I4" s="4"/>
      <c r="J4" s="4"/>
      <c r="K4" s="102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04" t="s">
        <v>71</v>
      </c>
      <c r="B5" s="107"/>
      <c r="C5" s="45">
        <f>C8-C12</f>
        <v>0.4951388889</v>
      </c>
      <c r="D5" s="46">
        <f>C9+C13</f>
        <v>0.5979166667</v>
      </c>
      <c r="E5" s="46">
        <f>D5-C5</f>
        <v>0.1027777778</v>
      </c>
      <c r="F5" s="47">
        <f>E5+C13</f>
        <v>0.1131944444</v>
      </c>
      <c r="G5" s="23"/>
      <c r="H5" s="23"/>
      <c r="I5" s="4"/>
      <c r="J5" s="4"/>
      <c r="K5" s="102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/>
      <c r="B6" s="4"/>
      <c r="C6" s="48"/>
      <c r="D6" s="49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50" t="s">
        <v>72</v>
      </c>
      <c r="B7" s="36"/>
      <c r="C7" s="51" t="s">
        <v>73</v>
      </c>
      <c r="D7" s="49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53" t="s">
        <v>74</v>
      </c>
      <c r="B8" s="42"/>
      <c r="C8" s="54">
        <v>0.5</v>
      </c>
      <c r="D8" s="49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53" t="s">
        <v>75</v>
      </c>
      <c r="B9" s="42"/>
      <c r="C9" s="55">
        <f>B38</f>
        <v>0.5875</v>
      </c>
      <c r="D9" s="49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56" t="s">
        <v>76</v>
      </c>
      <c r="B10" s="42"/>
      <c r="C10" s="57">
        <v>0.010416666666666666</v>
      </c>
      <c r="D10" s="49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58" t="s">
        <v>77</v>
      </c>
      <c r="B11" s="42"/>
      <c r="C11" s="59">
        <v>0.0</v>
      </c>
      <c r="D11" s="49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58" t="s">
        <v>78</v>
      </c>
      <c r="B12" s="42"/>
      <c r="C12" s="59">
        <v>0.004861111111111111</v>
      </c>
      <c r="D12" s="49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56" t="s">
        <v>79</v>
      </c>
      <c r="B13" s="42"/>
      <c r="C13" s="57">
        <v>0.010416666666666666</v>
      </c>
      <c r="D13" s="49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6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61" t="s">
        <v>73</v>
      </c>
      <c r="B15" s="42"/>
      <c r="C15" s="36"/>
      <c r="D15" s="60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62" t="s">
        <v>80</v>
      </c>
      <c r="B16" s="62" t="s">
        <v>81</v>
      </c>
      <c r="C16" s="62" t="s">
        <v>82</v>
      </c>
      <c r="D16" s="60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63" t="s">
        <v>83</v>
      </c>
      <c r="B17" s="64"/>
      <c r="C17" s="64"/>
      <c r="D17" s="60"/>
      <c r="E17" s="4"/>
      <c r="F17" s="4"/>
      <c r="G17" s="4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63" t="s">
        <v>84</v>
      </c>
      <c r="B18" s="64"/>
      <c r="C18" s="64"/>
      <c r="D18" s="60"/>
      <c r="E18" s="4"/>
      <c r="F18" s="4"/>
      <c r="G18" s="4"/>
      <c r="H18" s="23"/>
      <c r="I18" s="23"/>
      <c r="J18" s="2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63" t="s">
        <v>85</v>
      </c>
      <c r="B19" s="64"/>
      <c r="C19" s="64"/>
      <c r="D19" s="23"/>
      <c r="E19" s="4"/>
      <c r="F19" s="4"/>
      <c r="G19" s="4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63" t="s">
        <v>86</v>
      </c>
      <c r="B20" s="64"/>
      <c r="C20" s="64"/>
      <c r="D20" s="23"/>
      <c r="E20" s="4"/>
      <c r="F20" s="4"/>
      <c r="G20" s="4"/>
      <c r="H20" s="23"/>
      <c r="I20" s="23"/>
      <c r="J20" s="2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63" t="s">
        <v>87</v>
      </c>
      <c r="B21" s="64"/>
      <c r="C21" s="64"/>
      <c r="D21" s="4"/>
      <c r="E21" s="4"/>
      <c r="F21" s="4"/>
      <c r="G21" s="4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63" t="s">
        <v>88</v>
      </c>
      <c r="B22" s="64"/>
      <c r="C22" s="64"/>
      <c r="D22" s="4"/>
      <c r="E22" s="23"/>
      <c r="F22" s="23"/>
      <c r="G22" s="23"/>
      <c r="H22" s="23"/>
      <c r="I22" s="23"/>
      <c r="J22" s="23"/>
      <c r="K22" s="23"/>
      <c r="L22" s="23"/>
      <c r="M22" s="2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63" t="s">
        <v>89</v>
      </c>
      <c r="B23" s="64"/>
      <c r="C23" s="64"/>
      <c r="D23" s="65"/>
      <c r="E23" s="4"/>
      <c r="F23" s="4"/>
      <c r="G23" s="4"/>
      <c r="H23" s="23"/>
      <c r="I23" s="23"/>
      <c r="J23" s="23"/>
      <c r="K23" s="4"/>
      <c r="L23" s="23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63" t="s">
        <v>90</v>
      </c>
      <c r="B24" s="64"/>
      <c r="C24" s="64"/>
      <c r="D24" s="65"/>
      <c r="E24" s="4"/>
      <c r="F24" s="4"/>
      <c r="G24" s="23"/>
      <c r="H24" s="23"/>
      <c r="I24" s="23"/>
      <c r="J24" s="23"/>
      <c r="K24" s="23"/>
      <c r="L24" s="23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63" t="s">
        <v>108</v>
      </c>
      <c r="B25" s="64"/>
      <c r="C25" s="64"/>
      <c r="D25" s="65"/>
      <c r="E25" s="4"/>
      <c r="F25" s="4"/>
      <c r="G25" s="4"/>
      <c r="H25" s="23"/>
      <c r="I25" s="23"/>
      <c r="J25" s="23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66" t="s">
        <v>91</v>
      </c>
      <c r="B26" s="67">
        <f>SUM(B17:B25)</f>
        <v>0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68"/>
      <c r="B27" s="68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68"/>
      <c r="B28" s="68"/>
      <c r="C28" s="4"/>
      <c r="D28" s="4"/>
      <c r="E28" s="4"/>
      <c r="F28" s="4"/>
      <c r="G28" s="4"/>
      <c r="H28" s="4"/>
      <c r="I28" s="4"/>
      <c r="J28" s="4"/>
      <c r="K28" s="23"/>
      <c r="L28" s="23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69" t="s">
        <v>92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70" t="s">
        <v>93</v>
      </c>
      <c r="B30" s="36"/>
      <c r="C30" s="70" t="s">
        <v>94</v>
      </c>
      <c r="D30" s="36"/>
      <c r="E30" s="70" t="s">
        <v>95</v>
      </c>
      <c r="F30" s="36"/>
      <c r="G30" s="70" t="s">
        <v>96</v>
      </c>
      <c r="H30" s="36"/>
      <c r="I30" s="61" t="s">
        <v>97</v>
      </c>
      <c r="J30" s="36"/>
      <c r="K30" s="108" t="s">
        <v>109</v>
      </c>
      <c r="L30" s="4"/>
      <c r="M30" s="4"/>
      <c r="N30" s="23"/>
      <c r="O30" s="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71" t="s">
        <v>98</v>
      </c>
      <c r="B31" s="71" t="s">
        <v>99</v>
      </c>
      <c r="C31" s="62" t="s">
        <v>100</v>
      </c>
      <c r="D31" s="62" t="s">
        <v>100</v>
      </c>
      <c r="E31" s="62" t="s">
        <v>100</v>
      </c>
      <c r="F31" s="62" t="s">
        <v>100</v>
      </c>
      <c r="G31" s="62" t="s">
        <v>100</v>
      </c>
      <c r="H31" s="62" t="s">
        <v>100</v>
      </c>
      <c r="I31" s="62" t="s">
        <v>100</v>
      </c>
      <c r="J31" s="62" t="s">
        <v>100</v>
      </c>
      <c r="K31" s="109" t="s">
        <v>110</v>
      </c>
      <c r="L31" s="4"/>
      <c r="M31" s="4"/>
      <c r="N31" s="23"/>
      <c r="O31" s="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110">
        <f>$C$8</f>
        <v>0.5</v>
      </c>
      <c r="B32" s="110">
        <f t="shared" ref="B32:B34" si="1">A32+$C$10</f>
        <v>0.5104166667</v>
      </c>
      <c r="C32" s="111" t="str">
        <f>$A$24</f>
        <v>lag 8</v>
      </c>
      <c r="D32" s="111" t="str">
        <f>$A$21</f>
        <v>lag 5</v>
      </c>
      <c r="E32" s="111" t="str">
        <f>$A$18</f>
        <v>lag 2</v>
      </c>
      <c r="F32" s="111" t="str">
        <f>$A$19</f>
        <v>lag 3</v>
      </c>
      <c r="G32" s="111" t="str">
        <f>$A$20</f>
        <v>lag 4</v>
      </c>
      <c r="H32" s="112" t="str">
        <f>$A$23</f>
        <v>lag 7</v>
      </c>
      <c r="I32" s="113"/>
      <c r="J32" s="114"/>
      <c r="K32" s="115" t="str">
        <f t="shared" ref="K32:K33" si="2">A17</f>
        <v>lag 1</v>
      </c>
      <c r="L32" s="116" t="str">
        <f>A22</f>
        <v>lag 6</v>
      </c>
      <c r="M32" s="116" t="str">
        <f>A25</f>
        <v>lag 9</v>
      </c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>
      <c r="A33" s="88">
        <f t="shared" ref="A33:A34" si="3">B32+$C$12</f>
        <v>0.5152777778</v>
      </c>
      <c r="B33" s="88">
        <f t="shared" si="1"/>
        <v>0.5256944444</v>
      </c>
      <c r="C33" s="117" t="str">
        <f>$A$17</f>
        <v>lag 1</v>
      </c>
      <c r="D33" s="118" t="str">
        <f>$A$25</f>
        <v>lag 9</v>
      </c>
      <c r="E33" s="117" t="str">
        <f>$A$19</f>
        <v>lag 3</v>
      </c>
      <c r="F33" s="117" t="str">
        <f>$A$20</f>
        <v>lag 4</v>
      </c>
      <c r="G33" s="117" t="str">
        <f>$A$21</f>
        <v>lag 5</v>
      </c>
      <c r="H33" s="117" t="str">
        <f>$A$22</f>
        <v>lag 6</v>
      </c>
      <c r="I33" s="117" t="str">
        <f t="shared" ref="I33:I34" si="4">$A$23</f>
        <v>lag 7</v>
      </c>
      <c r="J33" s="117" t="str">
        <f>$A$24</f>
        <v>lag 8</v>
      </c>
      <c r="K33" s="119" t="str">
        <f t="shared" si="2"/>
        <v>lag 2</v>
      </c>
      <c r="L33" s="4"/>
      <c r="M33" s="4"/>
      <c r="N33" s="23"/>
      <c r="O33" s="2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88">
        <f t="shared" si="3"/>
        <v>0.5305555556</v>
      </c>
      <c r="B34" s="120">
        <f t="shared" si="1"/>
        <v>0.5409722222</v>
      </c>
      <c r="C34" s="121" t="str">
        <f>$A$22</f>
        <v>lag 6</v>
      </c>
      <c r="D34" s="121" t="str">
        <f>$A$17</f>
        <v>lag 1</v>
      </c>
      <c r="E34" s="121" t="str">
        <f>$A$24</f>
        <v>lag 8</v>
      </c>
      <c r="F34" s="121" t="str">
        <f>$A$18</f>
        <v>lag 2</v>
      </c>
      <c r="G34" s="121" t="str">
        <f>$A$19</f>
        <v>lag 3</v>
      </c>
      <c r="H34" s="121" t="str">
        <f>$A$21</f>
        <v>lag 5</v>
      </c>
      <c r="I34" s="121" t="str">
        <f t="shared" si="4"/>
        <v>lag 7</v>
      </c>
      <c r="J34" s="122" t="str">
        <f>$A$25</f>
        <v>lag 9</v>
      </c>
      <c r="K34" s="115" t="str">
        <f>A20</f>
        <v>lag 4</v>
      </c>
      <c r="L34" s="4"/>
      <c r="M34" s="4"/>
      <c r="N34" s="23"/>
      <c r="O34" s="23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74">
        <f t="shared" ref="A35:A39" si="5">B34</f>
        <v>0.5409722222</v>
      </c>
      <c r="B35" s="74">
        <f>A35+$C$13+$C$12+$C$11</f>
        <v>0.55625</v>
      </c>
      <c r="C35" s="75" t="s">
        <v>101</v>
      </c>
      <c r="D35" s="123"/>
      <c r="E35" s="123"/>
      <c r="F35" s="124"/>
      <c r="G35" s="123"/>
      <c r="H35" s="123"/>
      <c r="I35" s="123"/>
      <c r="J35" s="123"/>
      <c r="K35" s="125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</row>
    <row r="36">
      <c r="A36" s="72">
        <f t="shared" si="5"/>
        <v>0.55625</v>
      </c>
      <c r="B36" s="72">
        <f t="shared" ref="B36:B38" si="6">A36+$C$10</f>
        <v>0.5666666667</v>
      </c>
      <c r="C36" s="121" t="str">
        <f>$A$24</f>
        <v>lag 8</v>
      </c>
      <c r="D36" s="121" t="str">
        <f t="shared" ref="D36:D38" si="7">$A$17</f>
        <v>lag 1</v>
      </c>
      <c r="E36" s="121" t="str">
        <f>$A$19</f>
        <v>lag 3</v>
      </c>
      <c r="F36" s="122" t="str">
        <f>$A$25</f>
        <v>lag 9</v>
      </c>
      <c r="G36" s="121" t="str">
        <f>$A$20</f>
        <v>lag 4</v>
      </c>
      <c r="H36" s="121" t="str">
        <f>$A$21</f>
        <v>lag 5</v>
      </c>
      <c r="I36" s="121" t="str">
        <f t="shared" ref="I36:I37" si="8">$A$18</f>
        <v>lag 2</v>
      </c>
      <c r="J36" s="121" t="str">
        <f>$A$22</f>
        <v>lag 6</v>
      </c>
      <c r="K36" s="115" t="str">
        <f t="shared" ref="K36:K37" si="9">A23</f>
        <v>lag 7</v>
      </c>
      <c r="L36" s="4"/>
      <c r="M36" s="4"/>
      <c r="N36" s="23"/>
      <c r="O36" s="23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72">
        <f t="shared" si="5"/>
        <v>0.5666666667</v>
      </c>
      <c r="B37" s="72">
        <f t="shared" si="6"/>
        <v>0.5770833333</v>
      </c>
      <c r="C37" s="121" t="str">
        <f>$A$20</f>
        <v>lag 4</v>
      </c>
      <c r="D37" s="121" t="str">
        <f t="shared" si="7"/>
        <v>lag 1</v>
      </c>
      <c r="E37" s="121" t="str">
        <f t="shared" ref="E37:E38" si="10">$A$22</f>
        <v>lag 6</v>
      </c>
      <c r="F37" s="121" t="str">
        <f>$A$19</f>
        <v>lag 3</v>
      </c>
      <c r="G37" s="121" t="str">
        <f>$A$21</f>
        <v>lag 5</v>
      </c>
      <c r="H37" s="122" t="str">
        <f t="shared" ref="H37:H38" si="11">$A$25</f>
        <v>lag 9</v>
      </c>
      <c r="I37" s="121" t="str">
        <f t="shared" si="8"/>
        <v>lag 2</v>
      </c>
      <c r="J37" s="121" t="str">
        <f>$A$23</f>
        <v>lag 7</v>
      </c>
      <c r="K37" s="115" t="str">
        <f t="shared" si="9"/>
        <v>lag 8</v>
      </c>
      <c r="L37" s="4"/>
      <c r="M37" s="4"/>
      <c r="N37" s="23"/>
      <c r="O37" s="23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72">
        <f t="shared" si="5"/>
        <v>0.5770833333</v>
      </c>
      <c r="B38" s="72">
        <f t="shared" si="6"/>
        <v>0.5875</v>
      </c>
      <c r="C38" s="121" t="str">
        <f>$A$23</f>
        <v>lag 7</v>
      </c>
      <c r="D38" s="121" t="str">
        <f t="shared" si="7"/>
        <v>lag 1</v>
      </c>
      <c r="E38" s="121" t="str">
        <f t="shared" si="10"/>
        <v>lag 6</v>
      </c>
      <c r="F38" s="121" t="str">
        <f>$A$20</f>
        <v>lag 4</v>
      </c>
      <c r="G38" s="121" t="str">
        <f>$A$24</f>
        <v>lag 8</v>
      </c>
      <c r="H38" s="122" t="str">
        <f t="shared" si="11"/>
        <v>lag 9</v>
      </c>
      <c r="I38" s="121" t="str">
        <f>$A$21</f>
        <v>lag 5</v>
      </c>
      <c r="J38" s="121" t="str">
        <f>$A$18</f>
        <v>lag 2</v>
      </c>
      <c r="K38" s="115" t="str">
        <f>$A$19</f>
        <v>lag 3</v>
      </c>
      <c r="L38" s="4"/>
      <c r="M38" s="2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74">
        <f t="shared" si="5"/>
        <v>0.5875</v>
      </c>
      <c r="B39" s="74">
        <f>A39+$C$13</f>
        <v>0.5979166667</v>
      </c>
      <c r="C39" s="75" t="s">
        <v>102</v>
      </c>
      <c r="D39" s="76"/>
      <c r="E39" s="76"/>
      <c r="F39" s="76"/>
      <c r="G39" s="76"/>
      <c r="H39" s="76"/>
      <c r="I39" s="76"/>
      <c r="J39" s="76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23"/>
      <c r="O40" s="23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23"/>
      <c r="O41" s="23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69" t="s">
        <v>103</v>
      </c>
      <c r="B42" s="42"/>
      <c r="C42" s="42"/>
      <c r="D42" s="42"/>
      <c r="E42" s="42"/>
      <c r="F42" s="42"/>
      <c r="G42" s="42"/>
      <c r="H42" s="42"/>
      <c r="I42" s="36"/>
      <c r="J42" s="23"/>
      <c r="K42" s="23"/>
      <c r="L42" s="4"/>
      <c r="M42" s="4"/>
      <c r="N42" s="23"/>
      <c r="O42" s="23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77" t="str">
        <f>$A$17</f>
        <v>lag 1</v>
      </c>
      <c r="B43" s="77" t="str">
        <f>$A$18</f>
        <v>lag 2</v>
      </c>
      <c r="C43" s="77" t="str">
        <f>$A$19</f>
        <v>lag 3</v>
      </c>
      <c r="D43" s="77" t="str">
        <f>$A$20</f>
        <v>lag 4</v>
      </c>
      <c r="E43" s="77" t="str">
        <f>$A$21</f>
        <v>lag 5</v>
      </c>
      <c r="F43" s="77" t="str">
        <f>$A$22</f>
        <v>lag 6</v>
      </c>
      <c r="G43" s="77" t="str">
        <f>$A$23</f>
        <v>lag 7</v>
      </c>
      <c r="H43" s="77" t="str">
        <f>$A$24</f>
        <v>lag 8</v>
      </c>
      <c r="I43" s="77" t="str">
        <f>$A$25</f>
        <v>lag 9</v>
      </c>
      <c r="J43" s="23"/>
      <c r="K43" s="23"/>
      <c r="L43" s="4"/>
      <c r="M43" s="4"/>
      <c r="N43" s="23"/>
      <c r="O43" s="23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78" t="str">
        <f>$A$25</f>
        <v>lag 9</v>
      </c>
      <c r="B44" s="78" t="str">
        <f>$A$22</f>
        <v>lag 6</v>
      </c>
      <c r="C44" s="78" t="str">
        <f>$A$20</f>
        <v>lag 4</v>
      </c>
      <c r="D44" s="78" t="str">
        <f>$A$19</f>
        <v>lag 3</v>
      </c>
      <c r="E44" s="78" t="str">
        <f>$A$22</f>
        <v>lag 6</v>
      </c>
      <c r="F44" s="78" t="str">
        <f>$A$21</f>
        <v>lag 5</v>
      </c>
      <c r="G44" s="78" t="str">
        <f>$A$24</f>
        <v>lag 8</v>
      </c>
      <c r="H44" s="78" t="str">
        <f>$A$23</f>
        <v>lag 7</v>
      </c>
      <c r="I44" s="78" t="str">
        <f>$A$17</f>
        <v>lag 1</v>
      </c>
      <c r="J44" s="23"/>
      <c r="K44" s="23"/>
      <c r="L44" s="4"/>
      <c r="M44" s="4"/>
      <c r="N44" s="23"/>
      <c r="O44" s="23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78" t="str">
        <f t="shared" ref="A45:B45" si="12">$A$24</f>
        <v>lag 8</v>
      </c>
      <c r="B45" s="78" t="str">
        <f t="shared" si="12"/>
        <v>lag 8</v>
      </c>
      <c r="C45" s="78" t="str">
        <f>$A$25</f>
        <v>lag 9</v>
      </c>
      <c r="D45" s="78" t="str">
        <f>$A$21</f>
        <v>lag 5</v>
      </c>
      <c r="E45" s="78" t="str">
        <f>$A$20</f>
        <v>lag 4</v>
      </c>
      <c r="F45" s="78" t="str">
        <f>$A$18</f>
        <v>lag 2</v>
      </c>
      <c r="G45" s="78" t="str">
        <f>$A$25</f>
        <v>lag 9</v>
      </c>
      <c r="H45" s="78" t="str">
        <f>$A$17</f>
        <v>lag 1</v>
      </c>
      <c r="I45" s="78" t="str">
        <f>$A$19</f>
        <v>lag 3</v>
      </c>
      <c r="J45" s="23"/>
      <c r="K45" s="23"/>
      <c r="L45" s="4"/>
      <c r="M45" s="4"/>
      <c r="N45" s="23"/>
      <c r="O45" s="23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78" t="str">
        <f>$A$22</f>
        <v>lag 6</v>
      </c>
      <c r="B46" s="78" t="str">
        <f>$A$23</f>
        <v>lag 7</v>
      </c>
      <c r="C46" s="78" t="str">
        <f>$A$21</f>
        <v>lag 5</v>
      </c>
      <c r="D46" s="78" t="str">
        <f>$A$17</f>
        <v>lag 1</v>
      </c>
      <c r="E46" s="78" t="str">
        <f>$A$19</f>
        <v>lag 3</v>
      </c>
      <c r="F46" s="78" t="str">
        <f>$A$17</f>
        <v>lag 1</v>
      </c>
      <c r="G46" s="78" t="str">
        <f t="shared" ref="G46:H46" si="13">$A$18</f>
        <v>lag 2</v>
      </c>
      <c r="H46" s="78" t="str">
        <f t="shared" si="13"/>
        <v>lag 2</v>
      </c>
      <c r="I46" s="78" t="str">
        <f>$A$23</f>
        <v>lag 7</v>
      </c>
      <c r="J46" s="23"/>
      <c r="K46" s="23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78" t="str">
        <f>$A$20</f>
        <v>lag 4</v>
      </c>
      <c r="B47" s="78" t="str">
        <f>$A$21</f>
        <v>lag 5</v>
      </c>
      <c r="C47" s="78" t="str">
        <f t="shared" ref="C47:D47" si="14">$A$22</f>
        <v>lag 6</v>
      </c>
      <c r="D47" s="78" t="str">
        <f t="shared" si="14"/>
        <v>lag 6</v>
      </c>
      <c r="E47" s="78" t="str">
        <f>$A$25</f>
        <v>lag 9</v>
      </c>
      <c r="F47" s="78" t="str">
        <f>$A$19</f>
        <v>lag 3</v>
      </c>
      <c r="G47" s="78" t="str">
        <f>$A$17</f>
        <v>lag 1</v>
      </c>
      <c r="H47" s="78" t="str">
        <f>$A$25</f>
        <v>lag 9</v>
      </c>
      <c r="I47" s="78" t="str">
        <f>$A$21</f>
        <v>lag 5</v>
      </c>
      <c r="J47" s="23"/>
      <c r="K47" s="23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78" t="str">
        <f>$A$23</f>
        <v>lag 7</v>
      </c>
      <c r="B48" s="78" t="str">
        <f>$A$19</f>
        <v>lag 3</v>
      </c>
      <c r="C48" s="78" t="str">
        <f>$A$18</f>
        <v>lag 2</v>
      </c>
      <c r="D48" s="78" t="str">
        <f>$A$23</f>
        <v>lag 7</v>
      </c>
      <c r="E48" s="78" t="str">
        <f>$A$18</f>
        <v>lag 2</v>
      </c>
      <c r="F48" s="78" t="str">
        <f t="shared" ref="F48:G48" si="15">$A$20</f>
        <v>lag 4</v>
      </c>
      <c r="G48" s="78" t="str">
        <f t="shared" si="15"/>
        <v>lag 4</v>
      </c>
      <c r="H48" s="78" t="str">
        <f>$A$21</f>
        <v>lag 5</v>
      </c>
      <c r="I48" s="78" t="str">
        <f>$A$24</f>
        <v>lag 8</v>
      </c>
      <c r="J48" s="23"/>
      <c r="K48" s="23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23"/>
      <c r="B49" s="23"/>
      <c r="C49" s="23"/>
      <c r="D49" s="23"/>
      <c r="E49" s="78" t="str">
        <f>$A$24</f>
        <v>lag 8</v>
      </c>
      <c r="F49" s="23"/>
      <c r="G49" s="23"/>
      <c r="H49" s="23"/>
      <c r="I49" s="23"/>
      <c r="J49" s="23"/>
      <c r="K49" s="23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>
      <c r="A51" s="4"/>
      <c r="B51" s="4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1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79" t="s">
        <v>104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>
      <c r="A53" s="127" t="str">
        <f>$A$18</f>
        <v>lag 2</v>
      </c>
      <c r="B53" s="127" t="str">
        <f t="shared" ref="B53:C53" si="16">$A$17</f>
        <v>lag 1</v>
      </c>
      <c r="C53" s="128" t="str">
        <f t="shared" si="16"/>
        <v>lag 1</v>
      </c>
      <c r="D53" s="128" t="str">
        <f>$A$18</f>
        <v>lag 2</v>
      </c>
      <c r="E53" s="128" t="str">
        <f>$A$17</f>
        <v>lag 1</v>
      </c>
      <c r="F53" s="127" t="str">
        <f>$A$23</f>
        <v>lag 7</v>
      </c>
      <c r="G53" s="128" t="str">
        <f t="shared" ref="G53:H53" si="17">$A$19</f>
        <v>lag 3</v>
      </c>
      <c r="H53" s="127" t="str">
        <f t="shared" si="17"/>
        <v>lag 3</v>
      </c>
      <c r="I53" s="128" t="str">
        <f>$A$18</f>
        <v>lag 2</v>
      </c>
      <c r="J53" s="23"/>
      <c r="K53" s="23"/>
      <c r="L53" s="23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>
      <c r="A54" s="128" t="str">
        <f>$A$19</f>
        <v>lag 3</v>
      </c>
      <c r="B54" s="128" t="str">
        <f>$A$20</f>
        <v>lag 4</v>
      </c>
      <c r="C54" s="128" t="str">
        <f>$A$23</f>
        <v>lag 7</v>
      </c>
      <c r="D54" s="128" t="str">
        <f>$A$24</f>
        <v>lag 8</v>
      </c>
      <c r="E54" s="128" t="str">
        <f>$A$23</f>
        <v>lag 7</v>
      </c>
      <c r="F54" s="128" t="str">
        <f>$A$24</f>
        <v>lag 8</v>
      </c>
      <c r="G54" s="128" t="str">
        <f>$A$21</f>
        <v>lag 5</v>
      </c>
      <c r="H54" s="128" t="str">
        <f t="shared" ref="H54:I54" si="18">$A$20</f>
        <v>lag 4</v>
      </c>
      <c r="I54" s="127" t="str">
        <f t="shared" si="18"/>
        <v>lag 4</v>
      </c>
      <c r="J54" s="23"/>
      <c r="K54" s="23"/>
      <c r="L54" s="23"/>
      <c r="M54" s="21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128" t="str">
        <f>$A$21</f>
        <v>lag 5</v>
      </c>
      <c r="B55" s="128" t="str">
        <f>$A$25</f>
        <v>lag 9</v>
      </c>
      <c r="C55" s="127" t="str">
        <f>$A$24</f>
        <v>lag 8</v>
      </c>
      <c r="D55" s="127" t="str">
        <f>$A$25</f>
        <v>lag 9</v>
      </c>
      <c r="E55" s="129"/>
      <c r="F55" s="128" t="str">
        <f>$A$25</f>
        <v>lag 9</v>
      </c>
      <c r="G55" s="127" t="str">
        <f t="shared" ref="G55:I55" si="19">$A$22</f>
        <v>lag 6</v>
      </c>
      <c r="H55" s="128" t="str">
        <f t="shared" si="19"/>
        <v>lag 6</v>
      </c>
      <c r="I55" s="128" t="str">
        <f t="shared" si="19"/>
        <v>lag 6</v>
      </c>
      <c r="J55" s="23"/>
      <c r="K55" s="23"/>
      <c r="L55" s="23"/>
      <c r="M55" s="21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1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23"/>
      <c r="B57" s="4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1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23"/>
      <c r="D58" s="23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</sheetData>
  <mergeCells count="19">
    <mergeCell ref="A2:B2"/>
    <mergeCell ref="E2:F2"/>
    <mergeCell ref="G2:H2"/>
    <mergeCell ref="A4:B4"/>
    <mergeCell ref="A7:B7"/>
    <mergeCell ref="A8:B8"/>
    <mergeCell ref="A9:B9"/>
    <mergeCell ref="C30:D30"/>
    <mergeCell ref="E30:F30"/>
    <mergeCell ref="A42:I42"/>
    <mergeCell ref="G30:H30"/>
    <mergeCell ref="I30:J30"/>
    <mergeCell ref="A10:B10"/>
    <mergeCell ref="A11:B11"/>
    <mergeCell ref="A12:B12"/>
    <mergeCell ref="A13:B13"/>
    <mergeCell ref="A15:C15"/>
    <mergeCell ref="A29:K29"/>
    <mergeCell ref="A30:B30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orientation="portrait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4"/>
    <pageSetUpPr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130" t="s">
        <v>60</v>
      </c>
      <c r="B1" s="131"/>
      <c r="C1" s="132"/>
      <c r="D1" s="132"/>
      <c r="E1" s="131"/>
      <c r="F1" s="131"/>
      <c r="G1" s="131"/>
      <c r="H1" s="131"/>
      <c r="I1" s="83"/>
      <c r="J1" s="83"/>
      <c r="K1" s="133" t="s">
        <v>61</v>
      </c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>
      <c r="A2" s="134" t="s">
        <v>62</v>
      </c>
      <c r="B2" s="36"/>
      <c r="C2" s="135" t="s">
        <v>63</v>
      </c>
      <c r="D2" s="136"/>
      <c r="E2" s="134" t="s">
        <v>64</v>
      </c>
      <c r="F2" s="36"/>
      <c r="G2" s="134" t="s">
        <v>65</v>
      </c>
      <c r="H2" s="36"/>
      <c r="I2" s="83"/>
      <c r="J2" s="83"/>
      <c r="K2" s="96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>
      <c r="A3" s="137"/>
      <c r="B3" s="137"/>
      <c r="C3" s="137"/>
      <c r="D3" s="137"/>
      <c r="E3" s="137"/>
      <c r="F3" s="137"/>
      <c r="G3" s="83"/>
      <c r="H3" s="83"/>
      <c r="I3" s="83"/>
      <c r="J3" s="83"/>
      <c r="K3" s="96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>
      <c r="A4" s="138" t="s">
        <v>66</v>
      </c>
      <c r="B4" s="105"/>
      <c r="C4" s="45" t="s">
        <v>107</v>
      </c>
      <c r="D4" s="45" t="s">
        <v>68</v>
      </c>
      <c r="E4" s="45" t="s">
        <v>69</v>
      </c>
      <c r="F4" s="45" t="s">
        <v>70</v>
      </c>
      <c r="G4" s="139" t="s">
        <v>111</v>
      </c>
      <c r="H4" s="140"/>
      <c r="I4" s="83"/>
      <c r="J4" s="83"/>
      <c r="K4" s="96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>
      <c r="A5" s="138" t="s">
        <v>71</v>
      </c>
      <c r="B5" s="137"/>
      <c r="C5" s="45">
        <f>C8-C12</f>
        <v>0.4965277778</v>
      </c>
      <c r="D5" s="46">
        <f>C9+C13</f>
        <v>0.6319444444</v>
      </c>
      <c r="E5" s="46">
        <f>D5-C5</f>
        <v>0.1354166667</v>
      </c>
      <c r="F5" s="47">
        <f>E5+C13</f>
        <v>0.1458333333</v>
      </c>
      <c r="G5" s="141"/>
      <c r="H5" s="105"/>
      <c r="I5" s="83"/>
      <c r="J5" s="83"/>
      <c r="K5" s="96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>
      <c r="A6" s="83"/>
      <c r="B6" s="83"/>
      <c r="C6" s="142"/>
      <c r="D6" s="14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>
      <c r="A7" s="144" t="s">
        <v>72</v>
      </c>
      <c r="B7" s="36"/>
      <c r="C7" s="145" t="s">
        <v>73</v>
      </c>
      <c r="D7" s="14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>
      <c r="A8" s="146" t="s">
        <v>74</v>
      </c>
      <c r="B8" s="42"/>
      <c r="C8" s="147">
        <v>0.5</v>
      </c>
      <c r="D8" s="14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>
      <c r="A9" s="146" t="s">
        <v>75</v>
      </c>
      <c r="B9" s="42"/>
      <c r="C9" s="148">
        <f>B40</f>
        <v>0.6215277778</v>
      </c>
      <c r="D9" s="14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>
      <c r="A10" s="149" t="s">
        <v>76</v>
      </c>
      <c r="B10" s="42"/>
      <c r="C10" s="148">
        <v>0.010416666666666666</v>
      </c>
      <c r="D10" s="14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>
      <c r="A11" s="146" t="s">
        <v>77</v>
      </c>
      <c r="B11" s="42"/>
      <c r="C11" s="148">
        <v>0.0</v>
      </c>
      <c r="D11" s="14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>
      <c r="A12" s="146" t="s">
        <v>78</v>
      </c>
      <c r="B12" s="42"/>
      <c r="C12" s="150">
        <v>0.003472222222222222</v>
      </c>
      <c r="D12" s="14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>
      <c r="A13" s="149" t="s">
        <v>79</v>
      </c>
      <c r="B13" s="42"/>
      <c r="C13" s="148">
        <v>0.010416666666666666</v>
      </c>
      <c r="D13" s="14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>
      <c r="A14" s="83"/>
      <c r="B14" s="83"/>
      <c r="C14" s="83"/>
      <c r="D14" s="14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>
      <c r="A15" s="151" t="s">
        <v>73</v>
      </c>
      <c r="B15" s="42"/>
      <c r="C15" s="36"/>
      <c r="D15" s="14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>
      <c r="A16" s="152" t="s">
        <v>80</v>
      </c>
      <c r="B16" s="152" t="s">
        <v>81</v>
      </c>
      <c r="C16" s="152" t="s">
        <v>82</v>
      </c>
      <c r="D16" s="14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>
      <c r="A17" s="153" t="s">
        <v>112</v>
      </c>
      <c r="B17" s="154"/>
      <c r="C17" s="154"/>
      <c r="D17" s="14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>
      <c r="A18" s="155" t="s">
        <v>113</v>
      </c>
      <c r="B18" s="156"/>
      <c r="C18" s="156"/>
      <c r="D18" s="14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>
      <c r="A19" s="155" t="s">
        <v>114</v>
      </c>
      <c r="B19" s="156"/>
      <c r="C19" s="156"/>
      <c r="D19" s="14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>
      <c r="A20" s="155" t="s">
        <v>115</v>
      </c>
      <c r="B20" s="156"/>
      <c r="C20" s="156"/>
      <c r="D20" s="14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>
      <c r="A21" s="155" t="s">
        <v>116</v>
      </c>
      <c r="B21" s="156"/>
      <c r="C21" s="156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>
      <c r="A22" s="155" t="s">
        <v>117</v>
      </c>
      <c r="B22" s="156"/>
      <c r="C22" s="156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>
      <c r="A23" s="155" t="s">
        <v>118</v>
      </c>
      <c r="B23" s="156"/>
      <c r="C23" s="156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>
      <c r="A24" s="155" t="s">
        <v>119</v>
      </c>
      <c r="B24" s="156"/>
      <c r="C24" s="156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>
      <c r="A25" s="155" t="s">
        <v>120</v>
      </c>
      <c r="B25" s="156"/>
      <c r="C25" s="156"/>
      <c r="D25" s="99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>
      <c r="A26" s="157" t="s">
        <v>91</v>
      </c>
      <c r="B26" s="158">
        <f>SUM(B17:B25)</f>
        <v>0</v>
      </c>
      <c r="C26" s="96"/>
      <c r="D26" s="99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>
      <c r="A27" s="96"/>
      <c r="B27" s="96"/>
      <c r="C27" s="96"/>
      <c r="D27" s="99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>
      <c r="A28" s="96"/>
      <c r="B28" s="96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>
      <c r="A29" s="97" t="s">
        <v>92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>
      <c r="A30" s="84" t="s">
        <v>93</v>
      </c>
      <c r="B30" s="36"/>
      <c r="C30" s="151" t="s">
        <v>94</v>
      </c>
      <c r="D30" s="36"/>
      <c r="E30" s="151" t="s">
        <v>95</v>
      </c>
      <c r="F30" s="36"/>
      <c r="G30" s="151" t="s">
        <v>96</v>
      </c>
      <c r="H30" s="36"/>
      <c r="I30" s="151" t="s">
        <v>97</v>
      </c>
      <c r="J30" s="36"/>
      <c r="K30" s="159" t="s">
        <v>109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>
      <c r="A31" s="160" t="s">
        <v>98</v>
      </c>
      <c r="B31" s="160" t="s">
        <v>99</v>
      </c>
      <c r="C31" s="161" t="s">
        <v>100</v>
      </c>
      <c r="D31" s="161" t="s">
        <v>100</v>
      </c>
      <c r="E31" s="161" t="s">
        <v>100</v>
      </c>
      <c r="F31" s="161" t="s">
        <v>100</v>
      </c>
      <c r="G31" s="161" t="s">
        <v>100</v>
      </c>
      <c r="H31" s="161" t="s">
        <v>100</v>
      </c>
      <c r="I31" s="161" t="s">
        <v>100</v>
      </c>
      <c r="J31" s="161" t="s">
        <v>100</v>
      </c>
      <c r="K31" s="162" t="s">
        <v>110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>
      <c r="A32" s="163">
        <f>$C$8</f>
        <v>0.5</v>
      </c>
      <c r="B32" s="163">
        <f t="shared" ref="B32:B34" si="1">A32+$C$10</f>
        <v>0.5104166667</v>
      </c>
      <c r="C32" s="164" t="str">
        <f>$A$24</f>
        <v>Lag 8</v>
      </c>
      <c r="D32" s="164" t="str">
        <f>$A$21</f>
        <v>Lag 5</v>
      </c>
      <c r="E32" s="164" t="str">
        <f>$A$18</f>
        <v>Lag 2</v>
      </c>
      <c r="F32" s="164" t="str">
        <f>$A$19</f>
        <v>Lag 3</v>
      </c>
      <c r="G32" s="164" t="str">
        <f>$A$20</f>
        <v>Lag 4</v>
      </c>
      <c r="H32" s="164" t="str">
        <f>$A$23</f>
        <v>Lag 7</v>
      </c>
      <c r="I32" s="165"/>
      <c r="J32" s="165"/>
      <c r="K32" s="166" t="str">
        <f t="shared" ref="K32:K33" si="2">A17</f>
        <v>Lag 1</v>
      </c>
      <c r="L32" s="166" t="str">
        <f>A22</f>
        <v>Lag 6</v>
      </c>
      <c r="M32" s="167" t="str">
        <f>A25</f>
        <v>Lag 9</v>
      </c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</row>
    <row r="33">
      <c r="A33" s="88">
        <f t="shared" ref="A33:A34" si="3">B32+$C$12</f>
        <v>0.5138888889</v>
      </c>
      <c r="B33" s="88">
        <f t="shared" si="1"/>
        <v>0.5243055556</v>
      </c>
      <c r="C33" s="169" t="str">
        <f>$A$17</f>
        <v>Lag 1</v>
      </c>
      <c r="D33" s="169" t="str">
        <f>$A$25</f>
        <v>Lag 9</v>
      </c>
      <c r="E33" s="169" t="str">
        <f>$A$19</f>
        <v>Lag 3</v>
      </c>
      <c r="F33" s="169" t="str">
        <f>$A$20</f>
        <v>Lag 4</v>
      </c>
      <c r="G33" s="169" t="str">
        <f>$A$21</f>
        <v>Lag 5</v>
      </c>
      <c r="H33" s="170" t="str">
        <f>$A$22</f>
        <v>Lag 6</v>
      </c>
      <c r="I33" s="169" t="str">
        <f t="shared" ref="I33:I34" si="4">$A$23</f>
        <v>Lag 7</v>
      </c>
      <c r="J33" s="169" t="str">
        <f>$A$24</f>
        <v>Lag 8</v>
      </c>
      <c r="K33" s="171" t="str">
        <f t="shared" si="2"/>
        <v>Lag 2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>
      <c r="A34" s="88">
        <f t="shared" si="3"/>
        <v>0.5277777778</v>
      </c>
      <c r="B34" s="88">
        <f t="shared" si="1"/>
        <v>0.5381944444</v>
      </c>
      <c r="C34" s="172" t="str">
        <f>$A$22</f>
        <v>Lag 6</v>
      </c>
      <c r="D34" s="172" t="str">
        <f>$A$17</f>
        <v>Lag 1</v>
      </c>
      <c r="E34" s="172" t="str">
        <f>$A$24</f>
        <v>Lag 8</v>
      </c>
      <c r="F34" s="172" t="str">
        <f>$A$18</f>
        <v>Lag 2</v>
      </c>
      <c r="G34" s="172" t="str">
        <f>$A$19</f>
        <v>Lag 3</v>
      </c>
      <c r="H34" s="173" t="str">
        <f>$A$21</f>
        <v>Lag 5</v>
      </c>
      <c r="I34" s="172" t="str">
        <f t="shared" si="4"/>
        <v>Lag 7</v>
      </c>
      <c r="J34" s="172" t="str">
        <f>$A$25</f>
        <v>Lag 9</v>
      </c>
      <c r="K34" s="174" t="str">
        <f>A20</f>
        <v>Lag 4</v>
      </c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>
      <c r="A35" s="74">
        <f>B34</f>
        <v>0.5381944444</v>
      </c>
      <c r="B35" s="74">
        <f>A35+$C$13+$C$12+$C$11</f>
        <v>0.5520833333</v>
      </c>
      <c r="C35" s="75" t="s">
        <v>101</v>
      </c>
      <c r="D35" s="175"/>
      <c r="E35" s="175"/>
      <c r="F35" s="175"/>
      <c r="G35" s="175"/>
      <c r="H35" s="92"/>
      <c r="I35" s="175"/>
      <c r="J35" s="175"/>
      <c r="K35" s="174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>
      <c r="A36" s="88">
        <f t="shared" ref="A36:A37" si="5">B35+$C$12</f>
        <v>0.5555555556</v>
      </c>
      <c r="B36" s="88">
        <f t="shared" ref="B36:B37" si="6">A36+$C$10</f>
        <v>0.5659722222</v>
      </c>
      <c r="C36" s="172" t="str">
        <f>$A$24</f>
        <v>Lag 8</v>
      </c>
      <c r="D36" s="172" t="str">
        <f t="shared" ref="D36:D37" si="7">$A$17</f>
        <v>Lag 1</v>
      </c>
      <c r="E36" s="172" t="str">
        <f>$A$19</f>
        <v>Lag 3</v>
      </c>
      <c r="F36" s="172" t="str">
        <f>$A$25</f>
        <v>Lag 9</v>
      </c>
      <c r="G36" s="172" t="str">
        <f>$A$20</f>
        <v>Lag 4</v>
      </c>
      <c r="H36" s="173" t="str">
        <f>$A$21</f>
        <v>Lag 5</v>
      </c>
      <c r="I36" s="172" t="str">
        <f t="shared" ref="I36:I37" si="8">$A$18</f>
        <v>Lag 2</v>
      </c>
      <c r="J36" s="172" t="str">
        <f>$A$22</f>
        <v>Lag 6</v>
      </c>
      <c r="K36" s="174" t="str">
        <f t="shared" ref="K36:K37" si="9">A23</f>
        <v>Lag 7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>
      <c r="A37" s="88">
        <f t="shared" si="5"/>
        <v>0.5694444444</v>
      </c>
      <c r="B37" s="88">
        <f t="shared" si="6"/>
        <v>0.5798611111</v>
      </c>
      <c r="C37" s="172" t="str">
        <f>$A$20</f>
        <v>Lag 4</v>
      </c>
      <c r="D37" s="172" t="str">
        <f t="shared" si="7"/>
        <v>Lag 1</v>
      </c>
      <c r="E37" s="172" t="str">
        <f>$A$22</f>
        <v>Lag 6</v>
      </c>
      <c r="F37" s="172" t="str">
        <f>$A$19</f>
        <v>Lag 3</v>
      </c>
      <c r="G37" s="172" t="str">
        <f>$A$21</f>
        <v>Lag 5</v>
      </c>
      <c r="H37" s="172" t="str">
        <f>$A$25</f>
        <v>Lag 9</v>
      </c>
      <c r="I37" s="172" t="str">
        <f t="shared" si="8"/>
        <v>Lag 2</v>
      </c>
      <c r="J37" s="173" t="str">
        <f>$A$23</f>
        <v>Lag 7</v>
      </c>
      <c r="K37" s="174" t="str">
        <f t="shared" si="9"/>
        <v>Lag 8</v>
      </c>
      <c r="L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>
      <c r="A38" s="74">
        <f>B37</f>
        <v>0.5798611111</v>
      </c>
      <c r="B38" s="74">
        <f>A38+$C$13+$C$12+$C$11</f>
        <v>0.59375</v>
      </c>
      <c r="C38" s="75" t="s">
        <v>101</v>
      </c>
      <c r="D38" s="175"/>
      <c r="E38" s="175"/>
      <c r="F38" s="175"/>
      <c r="G38" s="175"/>
      <c r="H38" s="92"/>
      <c r="I38" s="175"/>
      <c r="J38" s="175"/>
      <c r="K38" s="174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>
      <c r="A39" s="88">
        <f t="shared" ref="A39:A40" si="10">B38+$C$12</f>
        <v>0.5972222222</v>
      </c>
      <c r="B39" s="88">
        <f t="shared" ref="B39:B40" si="11">A39+$C$10</f>
        <v>0.6076388889</v>
      </c>
      <c r="C39" s="176" t="str">
        <f>$A$23</f>
        <v>Lag 7</v>
      </c>
      <c r="D39" s="172" t="str">
        <f>$A$17</f>
        <v>Lag 1</v>
      </c>
      <c r="E39" s="172" t="str">
        <f>$A$22</f>
        <v>Lag 6</v>
      </c>
      <c r="F39" s="173" t="str">
        <f>$A$20</f>
        <v>Lag 4</v>
      </c>
      <c r="G39" s="172" t="str">
        <f>$A$24</f>
        <v>Lag 8</v>
      </c>
      <c r="H39" s="172" t="str">
        <f t="shared" ref="H39:H40" si="12">$A$25</f>
        <v>Lag 9</v>
      </c>
      <c r="I39" s="172" t="str">
        <f>$A$21</f>
        <v>Lag 5</v>
      </c>
      <c r="J39" s="172" t="str">
        <f>$A$18</f>
        <v>Lag 2</v>
      </c>
      <c r="K39" s="174" t="str">
        <f>$A$19</f>
        <v>Lag 3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>
      <c r="A40" s="88">
        <f t="shared" si="10"/>
        <v>0.6111111111</v>
      </c>
      <c r="B40" s="88">
        <f t="shared" si="11"/>
        <v>0.6215277778</v>
      </c>
      <c r="C40" s="172" t="str">
        <f>$A$17</f>
        <v>Lag 1</v>
      </c>
      <c r="D40" s="172" t="str">
        <f>$A$18</f>
        <v>Lag 2</v>
      </c>
      <c r="E40" s="172" t="str">
        <f>$A$19</f>
        <v>Lag 3</v>
      </c>
      <c r="F40" s="173" t="str">
        <f>$A$24</f>
        <v>Lag 8</v>
      </c>
      <c r="G40" s="172" t="str">
        <f>$A$20</f>
        <v>Lag 4</v>
      </c>
      <c r="H40" s="172" t="str">
        <f t="shared" si="12"/>
        <v>Lag 9</v>
      </c>
      <c r="I40" s="172" t="str">
        <f>$A$22</f>
        <v>Lag 6</v>
      </c>
      <c r="J40" s="172" t="str">
        <f>$A$23</f>
        <v>Lag 7</v>
      </c>
      <c r="K40" s="174" t="str">
        <f>A21</f>
        <v>Lag 5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>
      <c r="A41" s="74">
        <f>B40</f>
        <v>0.6215277778</v>
      </c>
      <c r="B41" s="74">
        <f>A41+$C$13</f>
        <v>0.6319444444</v>
      </c>
      <c r="C41" s="177" t="s">
        <v>102</v>
      </c>
      <c r="D41" s="175"/>
      <c r="E41" s="175"/>
      <c r="F41" s="175"/>
      <c r="G41" s="175"/>
      <c r="H41" s="92"/>
      <c r="I41" s="175"/>
      <c r="J41" s="175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>
      <c r="A42" s="178"/>
      <c r="B42" s="178"/>
      <c r="C42" s="99"/>
      <c r="D42" s="99"/>
      <c r="E42" s="99"/>
      <c r="F42" s="99"/>
      <c r="G42" s="99"/>
      <c r="H42" s="83"/>
      <c r="I42" s="99"/>
      <c r="J42" s="99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>
      <c r="A43" s="178"/>
      <c r="B43" s="178"/>
      <c r="C43" s="96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>
      <c r="A44" s="178"/>
      <c r="B44" s="178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>
      <c r="A45" s="179" t="s">
        <v>103</v>
      </c>
      <c r="B45" s="42"/>
      <c r="C45" s="42"/>
      <c r="D45" s="42"/>
      <c r="E45" s="42"/>
      <c r="F45" s="42"/>
      <c r="G45" s="42"/>
      <c r="H45" s="42"/>
      <c r="I45" s="36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>
      <c r="A46" s="180" t="str">
        <f>$A$17</f>
        <v>Lag 1</v>
      </c>
      <c r="B46" s="180" t="str">
        <f>$A$18</f>
        <v>Lag 2</v>
      </c>
      <c r="C46" s="180" t="str">
        <f>$A$19</f>
        <v>Lag 3</v>
      </c>
      <c r="D46" s="180" t="str">
        <f>$A$20</f>
        <v>Lag 4</v>
      </c>
      <c r="E46" s="180" t="str">
        <f>$A$21</f>
        <v>Lag 5</v>
      </c>
      <c r="F46" s="180" t="str">
        <f>$A$22</f>
        <v>Lag 6</v>
      </c>
      <c r="G46" s="180" t="str">
        <f>$A$23</f>
        <v>Lag 7</v>
      </c>
      <c r="H46" s="180" t="str">
        <f>$A$24</f>
        <v>Lag 8</v>
      </c>
      <c r="I46" s="180" t="str">
        <f>$A$25</f>
        <v>Lag 9</v>
      </c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>
      <c r="A47" s="89" t="str">
        <f>$A$25</f>
        <v>Lag 9</v>
      </c>
      <c r="B47" s="89" t="str">
        <f>$A$22</f>
        <v>Lag 6</v>
      </c>
      <c r="C47" s="89" t="str">
        <f>$A$20</f>
        <v>Lag 4</v>
      </c>
      <c r="D47" s="89" t="str">
        <f>$A$19</f>
        <v>Lag 3</v>
      </c>
      <c r="E47" s="89" t="str">
        <f>$A$22</f>
        <v>Lag 6</v>
      </c>
      <c r="F47" s="89" t="str">
        <f>$A$21</f>
        <v>Lag 5</v>
      </c>
      <c r="G47" s="89" t="str">
        <f>$A$24</f>
        <v>Lag 8</v>
      </c>
      <c r="H47" s="89" t="str">
        <f>$A$23</f>
        <v>Lag 7</v>
      </c>
      <c r="I47" s="89" t="str">
        <f>$A$17</f>
        <v>Lag 1</v>
      </c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>
      <c r="A48" s="94" t="str">
        <f t="shared" ref="A48:B48" si="13">$A$24</f>
        <v>Lag 8</v>
      </c>
      <c r="B48" s="94" t="str">
        <f t="shared" si="13"/>
        <v>Lag 8</v>
      </c>
      <c r="C48" s="94" t="str">
        <f>$A$25</f>
        <v>Lag 9</v>
      </c>
      <c r="D48" s="94" t="str">
        <f>$A$21</f>
        <v>Lag 5</v>
      </c>
      <c r="E48" s="94" t="str">
        <f>$A$20</f>
        <v>Lag 4</v>
      </c>
      <c r="F48" s="94" t="str">
        <f>$A$18</f>
        <v>Lag 2</v>
      </c>
      <c r="G48" s="94" t="str">
        <f>$A$25</f>
        <v>Lag 9</v>
      </c>
      <c r="H48" s="94" t="str">
        <f>$A$17</f>
        <v>Lag 1</v>
      </c>
      <c r="I48" s="94" t="str">
        <f>$A$19</f>
        <v>Lag 3</v>
      </c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>
      <c r="A49" s="94" t="str">
        <f>$A$22</f>
        <v>Lag 6</v>
      </c>
      <c r="B49" s="94" t="str">
        <f>$A$23</f>
        <v>Lag 7</v>
      </c>
      <c r="C49" s="94" t="str">
        <f>$A$21</f>
        <v>Lag 5</v>
      </c>
      <c r="D49" s="94" t="str">
        <f>$A$17</f>
        <v>Lag 1</v>
      </c>
      <c r="E49" s="94" t="str">
        <f>$A$19</f>
        <v>Lag 3</v>
      </c>
      <c r="F49" s="94" t="str">
        <f>$A$17</f>
        <v>Lag 1</v>
      </c>
      <c r="G49" s="94" t="str">
        <f t="shared" ref="G49:H49" si="14">$A$18</f>
        <v>Lag 2</v>
      </c>
      <c r="H49" s="94" t="str">
        <f t="shared" si="14"/>
        <v>Lag 2</v>
      </c>
      <c r="I49" s="94" t="str">
        <f>$A$23</f>
        <v>Lag 7</v>
      </c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>
      <c r="A50" s="94" t="str">
        <f>$A$20</f>
        <v>Lag 4</v>
      </c>
      <c r="B50" s="94" t="str">
        <f>$A$21</f>
        <v>Lag 5</v>
      </c>
      <c r="C50" s="94" t="str">
        <f t="shared" ref="C50:D50" si="15">$A$22</f>
        <v>Lag 6</v>
      </c>
      <c r="D50" s="94" t="str">
        <f t="shared" si="15"/>
        <v>Lag 6</v>
      </c>
      <c r="E50" s="94" t="str">
        <f>$A$25</f>
        <v>Lag 9</v>
      </c>
      <c r="F50" s="94" t="str">
        <f>$A$19</f>
        <v>Lag 3</v>
      </c>
      <c r="G50" s="94" t="str">
        <f>$A$17</f>
        <v>Lag 1</v>
      </c>
      <c r="H50" s="94" t="str">
        <f>$A$25</f>
        <v>Lag 9</v>
      </c>
      <c r="I50" s="94" t="str">
        <f>$A$21</f>
        <v>Lag 5</v>
      </c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>
      <c r="A51" s="94" t="str">
        <f>$A$23</f>
        <v>Lag 7</v>
      </c>
      <c r="B51" s="94" t="str">
        <f>$A$17</f>
        <v>Lag 1</v>
      </c>
      <c r="C51" s="94" t="str">
        <f>$A$24</f>
        <v>Lag 8</v>
      </c>
      <c r="D51" s="94" t="str">
        <f>$A$25</f>
        <v>Lag 9</v>
      </c>
      <c r="E51" s="94" t="str">
        <f>$A$18</f>
        <v>Lag 2</v>
      </c>
      <c r="F51" s="94" t="str">
        <f>$A$20</f>
        <v>Lag 4</v>
      </c>
      <c r="G51" s="94" t="str">
        <f>$A$22</f>
        <v>Lag 6</v>
      </c>
      <c r="H51" s="94" t="str">
        <f>$A$19</f>
        <v>Lag 3</v>
      </c>
      <c r="I51" s="94" t="str">
        <f>$A$24</f>
        <v>Lag 8</v>
      </c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>
      <c r="A52" s="94" t="str">
        <f>$A$18</f>
        <v>Lag 2</v>
      </c>
      <c r="B52" s="94" t="str">
        <f>$A$19</f>
        <v>Lag 3</v>
      </c>
      <c r="C52" s="94" t="str">
        <f>$A$18</f>
        <v>Lag 2</v>
      </c>
      <c r="D52" s="94" t="str">
        <f>$A$23</f>
        <v>Lag 7</v>
      </c>
      <c r="E52" s="94" t="str">
        <f>$A$24</f>
        <v>Lag 8</v>
      </c>
      <c r="F52" s="94" t="str">
        <f>$A$23</f>
        <v>Lag 7</v>
      </c>
      <c r="G52" s="94" t="str">
        <f>$A$20</f>
        <v>Lag 4</v>
      </c>
      <c r="H52" s="94" t="str">
        <f>$A$21</f>
        <v>Lag 5</v>
      </c>
      <c r="I52" s="94" t="str">
        <f>$A$20</f>
        <v>Lag 4</v>
      </c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>
      <c r="A55" s="181" t="s">
        <v>104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>
      <c r="A56" s="182" t="str">
        <f>$A$19</f>
        <v>Lag 3</v>
      </c>
      <c r="B56" s="183" t="str">
        <f>$A$20</f>
        <v>Lag 4</v>
      </c>
      <c r="C56" s="183" t="str">
        <f>$A$17</f>
        <v>Lag 1</v>
      </c>
      <c r="D56" s="183" t="str">
        <f>$A$18</f>
        <v>Lag 2</v>
      </c>
      <c r="E56" s="183" t="str">
        <f>$A$17</f>
        <v>Lag 1</v>
      </c>
      <c r="F56" s="183" t="str">
        <f>$A$24</f>
        <v>Lag 8</v>
      </c>
      <c r="G56" s="183" t="str">
        <f>$A$19</f>
        <v>Lag 3</v>
      </c>
      <c r="H56" s="183" t="str">
        <f>$A$20</f>
        <v>Lag 4</v>
      </c>
      <c r="I56" s="183" t="str">
        <f>$A$18</f>
        <v>Lag 2</v>
      </c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>
      <c r="A57" s="183" t="str">
        <f>$A$21</f>
        <v>Lag 5</v>
      </c>
      <c r="B57" s="183" t="str">
        <f>$A$25</f>
        <v>Lag 9</v>
      </c>
      <c r="C57" s="184" t="str">
        <f>$A$23</f>
        <v>Lag 7</v>
      </c>
      <c r="D57" s="184" t="str">
        <f>$A$24</f>
        <v>Lag 8</v>
      </c>
      <c r="E57" s="184" t="str">
        <f>$A$23</f>
        <v>Lag 7</v>
      </c>
      <c r="F57" s="183" t="str">
        <f>$A$25</f>
        <v>Lag 9</v>
      </c>
      <c r="G57" s="184" t="str">
        <f>$A$21</f>
        <v>Lag 5</v>
      </c>
      <c r="H57" s="183" t="str">
        <f t="shared" ref="H57:I57" si="16">$A$22</f>
        <v>Lag 6</v>
      </c>
      <c r="I57" s="184" t="str">
        <f t="shared" si="16"/>
        <v>Lag 6</v>
      </c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>
      <c r="A58" s="99"/>
      <c r="B58" s="99"/>
      <c r="C58" s="99"/>
      <c r="D58" s="99"/>
      <c r="E58" s="99"/>
      <c r="F58" s="99"/>
      <c r="G58" s="99"/>
      <c r="H58" s="99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>
      <c r="A59" s="99"/>
      <c r="B59" s="99"/>
      <c r="C59" s="83"/>
      <c r="D59" s="83"/>
      <c r="E59" s="83"/>
      <c r="F59" s="99"/>
      <c r="G59" s="83"/>
      <c r="H59" s="99"/>
      <c r="I59" s="99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  <row r="999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</row>
    <row r="1000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  <c r="X1000" s="83"/>
      <c r="Y1000" s="83"/>
      <c r="Z1000" s="83"/>
    </row>
    <row r="1001">
      <c r="A1001" s="83"/>
      <c r="B1001" s="83"/>
      <c r="C1001" s="83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  <c r="W1001" s="83"/>
      <c r="X1001" s="83"/>
      <c r="Y1001" s="83"/>
      <c r="Z1001" s="83"/>
    </row>
    <row r="1002">
      <c r="A1002" s="83"/>
      <c r="B1002" s="83"/>
      <c r="C1002" s="83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  <c r="W1002" s="83"/>
      <c r="X1002" s="83"/>
      <c r="Y1002" s="83"/>
      <c r="Z1002" s="83"/>
    </row>
    <row r="1003">
      <c r="A1003" s="83"/>
      <c r="B1003" s="83"/>
      <c r="C1003" s="83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  <c r="W1003" s="83"/>
      <c r="X1003" s="83"/>
      <c r="Y1003" s="83"/>
      <c r="Z1003" s="83"/>
    </row>
    <row r="1004">
      <c r="A1004" s="83"/>
      <c r="B1004" s="83"/>
      <c r="C1004" s="83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  <c r="W1004" s="83"/>
      <c r="X1004" s="83"/>
      <c r="Y1004" s="83"/>
      <c r="Z1004" s="83"/>
    </row>
    <row r="1005">
      <c r="A1005" s="83"/>
      <c r="B1005" s="83"/>
      <c r="C1005" s="83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  <c r="W1005" s="83"/>
      <c r="X1005" s="83"/>
      <c r="Y1005" s="83"/>
      <c r="Z1005" s="83"/>
    </row>
    <row r="1006">
      <c r="A1006" s="83"/>
      <c r="B1006" s="83"/>
      <c r="C1006" s="83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  <c r="W1006" s="83"/>
      <c r="X1006" s="83"/>
      <c r="Y1006" s="83"/>
      <c r="Z1006" s="83"/>
    </row>
    <row r="1007">
      <c r="A1007" s="83"/>
      <c r="B1007" s="83"/>
      <c r="C1007" s="83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  <c r="W1007" s="83"/>
      <c r="X1007" s="83"/>
      <c r="Y1007" s="83"/>
      <c r="Z1007" s="83"/>
    </row>
    <row r="1008">
      <c r="A1008" s="83"/>
      <c r="B1008" s="83"/>
      <c r="C1008" s="83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  <c r="W1008" s="83"/>
      <c r="X1008" s="83"/>
      <c r="Y1008" s="83"/>
      <c r="Z1008" s="83"/>
    </row>
    <row r="1009">
      <c r="A1009" s="83"/>
      <c r="B1009" s="83"/>
      <c r="C1009" s="83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  <c r="W1009" s="83"/>
      <c r="X1009" s="83"/>
      <c r="Y1009" s="83"/>
      <c r="Z1009" s="83"/>
    </row>
    <row r="1010">
      <c r="A1010" s="83"/>
      <c r="B1010" s="83"/>
      <c r="C1010" s="83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  <c r="W1010" s="83"/>
      <c r="X1010" s="83"/>
      <c r="Y1010" s="83"/>
      <c r="Z1010" s="83"/>
    </row>
    <row r="1011">
      <c r="A1011" s="83"/>
      <c r="B1011" s="83"/>
      <c r="C1011" s="83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  <c r="W1011" s="83"/>
      <c r="X1011" s="83"/>
      <c r="Y1011" s="83"/>
      <c r="Z1011" s="83"/>
    </row>
    <row r="1012">
      <c r="A1012" s="83"/>
      <c r="B1012" s="83"/>
      <c r="C1012" s="83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  <c r="W1012" s="83"/>
      <c r="X1012" s="83"/>
      <c r="Y1012" s="83"/>
      <c r="Z1012" s="83"/>
    </row>
    <row r="1013">
      <c r="A1013" s="83"/>
      <c r="B1013" s="83"/>
      <c r="C1013" s="83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  <c r="W1013" s="83"/>
      <c r="X1013" s="83"/>
      <c r="Y1013" s="83"/>
      <c r="Z1013" s="83"/>
    </row>
    <row r="1014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</sheetData>
  <mergeCells count="20">
    <mergeCell ref="A2:B2"/>
    <mergeCell ref="E2:F2"/>
    <mergeCell ref="G2:H2"/>
    <mergeCell ref="A4:B4"/>
    <mergeCell ref="G4:H5"/>
    <mergeCell ref="A7:B7"/>
    <mergeCell ref="A8:B8"/>
    <mergeCell ref="A30:B30"/>
    <mergeCell ref="C30:D30"/>
    <mergeCell ref="E30:F30"/>
    <mergeCell ref="G30:H30"/>
    <mergeCell ref="I30:J30"/>
    <mergeCell ref="A45:I45"/>
    <mergeCell ref="A9:B9"/>
    <mergeCell ref="A10:B10"/>
    <mergeCell ref="A11:B11"/>
    <mergeCell ref="A12:B12"/>
    <mergeCell ref="A13:B13"/>
    <mergeCell ref="A15:C15"/>
    <mergeCell ref="A29:K29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orientation="portrait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31" t="s">
        <v>60</v>
      </c>
      <c r="B1" s="32"/>
      <c r="C1" s="33"/>
      <c r="D1" s="33"/>
      <c r="E1" s="32"/>
      <c r="F1" s="32"/>
      <c r="G1" s="32"/>
      <c r="H1" s="32"/>
      <c r="I1" s="4"/>
      <c r="J1" s="4"/>
      <c r="K1" s="34" t="s">
        <v>61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35" t="s">
        <v>62</v>
      </c>
      <c r="B2" s="36"/>
      <c r="C2" s="37" t="s">
        <v>63</v>
      </c>
      <c r="D2" s="38"/>
      <c r="E2" s="35" t="s">
        <v>64</v>
      </c>
      <c r="F2" s="36"/>
      <c r="G2" s="35" t="s">
        <v>65</v>
      </c>
      <c r="H2" s="3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39"/>
      <c r="B3" s="39"/>
      <c r="C3" s="40"/>
      <c r="D3" s="40"/>
      <c r="E3" s="40"/>
      <c r="F3" s="4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41" t="s">
        <v>66</v>
      </c>
      <c r="B4" s="42"/>
      <c r="C4" s="185" t="s">
        <v>121</v>
      </c>
      <c r="D4" s="185" t="s">
        <v>68</v>
      </c>
      <c r="E4" s="185" t="s">
        <v>122</v>
      </c>
      <c r="F4" s="186" t="s">
        <v>123</v>
      </c>
      <c r="G4" s="187" t="s">
        <v>124</v>
      </c>
      <c r="H4" s="14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41" t="s">
        <v>71</v>
      </c>
      <c r="B5" s="42"/>
      <c r="C5" s="188">
        <f>C8-C12</f>
        <v>0.4965277778</v>
      </c>
      <c r="D5" s="189">
        <f>C9</f>
        <v>0.5902777778</v>
      </c>
      <c r="E5" s="189">
        <f>D5-C5</f>
        <v>0.09375</v>
      </c>
      <c r="F5" s="190">
        <f>E5+C13</f>
        <v>0.1041666667</v>
      </c>
      <c r="G5" s="141"/>
      <c r="H5" s="105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/>
      <c r="B6" s="4"/>
      <c r="C6" s="4"/>
      <c r="D6" s="60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50" t="s">
        <v>72</v>
      </c>
      <c r="B7" s="36"/>
      <c r="C7" s="12" t="s">
        <v>73</v>
      </c>
      <c r="D7" s="60"/>
      <c r="E7" s="4"/>
      <c r="F7" s="4"/>
      <c r="G7" s="3"/>
      <c r="H7" s="3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53" t="s">
        <v>74</v>
      </c>
      <c r="B8" s="42"/>
      <c r="C8" s="54">
        <v>0.5</v>
      </c>
      <c r="D8" s="60"/>
      <c r="E8" s="4"/>
      <c r="F8" s="4"/>
      <c r="G8" s="3"/>
      <c r="H8" s="3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53" t="s">
        <v>75</v>
      </c>
      <c r="B9" s="42"/>
      <c r="C9" s="59">
        <f>B38</f>
        <v>0.5902777778</v>
      </c>
      <c r="D9" s="60"/>
      <c r="E9" s="4"/>
      <c r="F9" s="4"/>
      <c r="G9" s="3"/>
      <c r="H9" s="3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56" t="s">
        <v>76</v>
      </c>
      <c r="B10" s="42"/>
      <c r="C10" s="57">
        <v>0.010416666666666666</v>
      </c>
      <c r="D10" s="60"/>
      <c r="E10" s="4"/>
      <c r="F10" s="4"/>
      <c r="G10" s="3"/>
      <c r="H10" s="3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58" t="s">
        <v>77</v>
      </c>
      <c r="B11" s="42"/>
      <c r="C11" s="59">
        <v>0.0</v>
      </c>
      <c r="D11" s="60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58" t="s">
        <v>78</v>
      </c>
      <c r="B12" s="42"/>
      <c r="C12" s="59">
        <v>0.003472222222222222</v>
      </c>
      <c r="D12" s="60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56" t="s">
        <v>79</v>
      </c>
      <c r="B13" s="42"/>
      <c r="C13" s="57">
        <v>0.010416666666666666</v>
      </c>
      <c r="D13" s="60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6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61" t="s">
        <v>73</v>
      </c>
      <c r="B15" s="42"/>
      <c r="C15" s="42"/>
      <c r="D15" s="60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62" t="s">
        <v>80</v>
      </c>
      <c r="B16" s="62" t="s">
        <v>81</v>
      </c>
      <c r="C16" s="62" t="s">
        <v>82</v>
      </c>
      <c r="D16" s="60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63" t="s">
        <v>83</v>
      </c>
      <c r="B17" s="64"/>
      <c r="C17" s="64"/>
      <c r="D17" s="60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63" t="s">
        <v>84</v>
      </c>
      <c r="B18" s="64"/>
      <c r="C18" s="64"/>
      <c r="D18" s="60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63" t="s">
        <v>85</v>
      </c>
      <c r="B19" s="64"/>
      <c r="C19" s="64"/>
      <c r="D19" s="60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63" t="s">
        <v>86</v>
      </c>
      <c r="B20" s="64"/>
      <c r="C20" s="64"/>
      <c r="D20" s="6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63" t="s">
        <v>87</v>
      </c>
      <c r="B21" s="64"/>
      <c r="C21" s="64"/>
      <c r="D21" s="60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63" t="s">
        <v>88</v>
      </c>
      <c r="B22" s="64"/>
      <c r="C22" s="64"/>
      <c r="D22" s="60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63" t="s">
        <v>89</v>
      </c>
      <c r="B23" s="64"/>
      <c r="C23" s="64"/>
      <c r="D23" s="60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60"/>
      <c r="B24" s="60"/>
      <c r="C24" s="60"/>
      <c r="D24" s="60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66" t="s">
        <v>91</v>
      </c>
      <c r="B26" s="67">
        <f>SUM(B17:B25)</f>
        <v>0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191" t="s">
        <v>92</v>
      </c>
      <c r="B29" s="42"/>
      <c r="C29" s="42"/>
      <c r="D29" s="42"/>
      <c r="E29" s="42"/>
      <c r="F29" s="42"/>
      <c r="G29" s="42"/>
      <c r="H29" s="42"/>
      <c r="I29" s="3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192" t="s">
        <v>93</v>
      </c>
      <c r="B30" s="105"/>
      <c r="C30" s="193" t="s">
        <v>94</v>
      </c>
      <c r="D30" s="105"/>
      <c r="E30" s="193" t="s">
        <v>95</v>
      </c>
      <c r="F30" s="105"/>
      <c r="G30" s="193" t="s">
        <v>96</v>
      </c>
      <c r="H30" s="105"/>
      <c r="I30" s="194" t="s">
        <v>125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195" t="s">
        <v>98</v>
      </c>
      <c r="B31" s="196" t="s">
        <v>99</v>
      </c>
      <c r="C31" s="197" t="s">
        <v>100</v>
      </c>
      <c r="D31" s="197" t="s">
        <v>100</v>
      </c>
      <c r="E31" s="197" t="s">
        <v>100</v>
      </c>
      <c r="F31" s="197" t="s">
        <v>100</v>
      </c>
      <c r="G31" s="197" t="s">
        <v>100</v>
      </c>
      <c r="H31" s="197" t="s">
        <v>100</v>
      </c>
      <c r="I31" s="198" t="s">
        <v>110</v>
      </c>
      <c r="J31" s="4"/>
      <c r="K31" s="2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199">
        <f>$C$8</f>
        <v>0.5</v>
      </c>
      <c r="B32" s="200">
        <f t="shared" ref="B32:B34" si="1">A32+$C$10</f>
        <v>0.5104166667</v>
      </c>
      <c r="C32" s="73" t="str">
        <f t="shared" ref="C32:C33" si="2">$A$17</f>
        <v>lag 1</v>
      </c>
      <c r="D32" s="73" t="str">
        <f>$A$18</f>
        <v>lag 2</v>
      </c>
      <c r="E32" s="73" t="str">
        <f>$A$19</f>
        <v>lag 3</v>
      </c>
      <c r="F32" s="73" t="str">
        <f>$A$20</f>
        <v>lag 4</v>
      </c>
      <c r="G32" s="73" t="str">
        <f>$A$21</f>
        <v>lag 5</v>
      </c>
      <c r="H32" s="73" t="str">
        <f>$A$22</f>
        <v>lag 6</v>
      </c>
      <c r="I32" s="119" t="str">
        <f>$A$23</f>
        <v>lag 7</v>
      </c>
      <c r="J32" s="4"/>
      <c r="K32" s="2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199">
        <f t="shared" ref="A33:A34" si="3">B32+$C$12</f>
        <v>0.5138888889</v>
      </c>
      <c r="B33" s="200">
        <f t="shared" si="1"/>
        <v>0.5243055556</v>
      </c>
      <c r="C33" s="73" t="str">
        <f t="shared" si="2"/>
        <v>lag 1</v>
      </c>
      <c r="D33" s="73" t="str">
        <f t="shared" ref="D33:D34" si="4">$A$23</f>
        <v>lag 7</v>
      </c>
      <c r="E33" s="73" t="str">
        <f>$A$18</f>
        <v>lag 2</v>
      </c>
      <c r="F33" s="73" t="str">
        <f t="shared" ref="F33:F34" si="5">$A$19</f>
        <v>lag 3</v>
      </c>
      <c r="G33" s="73" t="str">
        <f>$A$20</f>
        <v>lag 4</v>
      </c>
      <c r="H33" s="73" t="str">
        <f>$A$21</f>
        <v>lag 5</v>
      </c>
      <c r="I33" s="119" t="str">
        <f>$A$22</f>
        <v>lag 6</v>
      </c>
      <c r="J33" s="4"/>
      <c r="K33" s="2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199">
        <f t="shared" si="3"/>
        <v>0.5277777778</v>
      </c>
      <c r="B34" s="200">
        <f t="shared" si="1"/>
        <v>0.5381944444</v>
      </c>
      <c r="C34" s="73" t="str">
        <f>$A$22</f>
        <v>lag 6</v>
      </c>
      <c r="D34" s="73" t="str">
        <f t="shared" si="4"/>
        <v>lag 7</v>
      </c>
      <c r="E34" s="73" t="str">
        <f>$A$17</f>
        <v>lag 1</v>
      </c>
      <c r="F34" s="73" t="str">
        <f t="shared" si="5"/>
        <v>lag 3</v>
      </c>
      <c r="G34" s="73" t="str">
        <f>$A$18</f>
        <v>lag 2</v>
      </c>
      <c r="H34" s="73" t="str">
        <f>$A$20</f>
        <v>lag 4</v>
      </c>
      <c r="I34" s="119" t="str">
        <f>$A$21</f>
        <v>lag 5</v>
      </c>
      <c r="J34" s="4"/>
      <c r="K34" s="2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74">
        <f t="shared" ref="A35:A36" si="6">B34</f>
        <v>0.5381944444</v>
      </c>
      <c r="B35" s="74">
        <f>A35+$C$13+$C$12+$C$11</f>
        <v>0.5520833333</v>
      </c>
      <c r="C35" s="75" t="s">
        <v>101</v>
      </c>
      <c r="D35" s="201"/>
      <c r="E35" s="201"/>
      <c r="F35" s="201"/>
      <c r="G35" s="201"/>
      <c r="H35" s="201"/>
      <c r="I35" s="119"/>
      <c r="J35" s="4"/>
      <c r="K35" s="23"/>
      <c r="L35" s="4"/>
      <c r="M35" s="202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72">
        <f t="shared" si="6"/>
        <v>0.5520833333</v>
      </c>
      <c r="B36" s="72">
        <f t="shared" ref="B36:B38" si="7">A36+$C$10</f>
        <v>0.5625</v>
      </c>
      <c r="C36" s="73" t="str">
        <f>$A$21</f>
        <v>lag 5</v>
      </c>
      <c r="D36" s="73" t="str">
        <f>$A$23</f>
        <v>lag 7</v>
      </c>
      <c r="E36" s="73" t="str">
        <f>$A$17</f>
        <v>lag 1</v>
      </c>
      <c r="F36" s="73" t="str">
        <f>$A$20</f>
        <v>lag 4</v>
      </c>
      <c r="G36" s="73" t="str">
        <f t="shared" ref="G36:G37" si="8">$A$18</f>
        <v>lag 2</v>
      </c>
      <c r="H36" s="73" t="str">
        <f>$A$22</f>
        <v>lag 6</v>
      </c>
      <c r="I36" s="119" t="str">
        <f>$A$19</f>
        <v>lag 3</v>
      </c>
      <c r="J36" s="4"/>
      <c r="K36" s="23"/>
      <c r="L36" s="4"/>
      <c r="M36" s="202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199">
        <f t="shared" ref="A37:A38" si="9">B36+$C$12</f>
        <v>0.5659722222</v>
      </c>
      <c r="B37" s="200">
        <f t="shared" si="7"/>
        <v>0.5763888889</v>
      </c>
      <c r="C37" s="73" t="str">
        <f>$A$19</f>
        <v>lag 3</v>
      </c>
      <c r="D37" s="73" t="str">
        <f t="shared" ref="D37:D38" si="10">$A$21</f>
        <v>lag 5</v>
      </c>
      <c r="E37" s="73" t="str">
        <f>$A$20</f>
        <v>lag 4</v>
      </c>
      <c r="F37" s="73" t="str">
        <f t="shared" ref="F37:F38" si="11">$A$22</f>
        <v>lag 6</v>
      </c>
      <c r="G37" s="73" t="str">
        <f t="shared" si="8"/>
        <v>lag 2</v>
      </c>
      <c r="H37" s="73" t="str">
        <f t="shared" ref="H37:H38" si="12">$A$23</f>
        <v>lag 7</v>
      </c>
      <c r="I37" s="119" t="str">
        <f>$A$17</f>
        <v>lag 1</v>
      </c>
      <c r="J37" s="4"/>
      <c r="K37" s="23"/>
      <c r="L37" s="4"/>
      <c r="M37" s="202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199">
        <f t="shared" si="9"/>
        <v>0.5798611111</v>
      </c>
      <c r="B38" s="200">
        <f t="shared" si="7"/>
        <v>0.5902777778</v>
      </c>
      <c r="C38" s="73" t="str">
        <f>$A$17</f>
        <v>lag 1</v>
      </c>
      <c r="D38" s="73" t="str">
        <f t="shared" si="10"/>
        <v>lag 5</v>
      </c>
      <c r="E38" s="73" t="str">
        <f>$A$19</f>
        <v>lag 3</v>
      </c>
      <c r="F38" s="73" t="str">
        <f t="shared" si="11"/>
        <v>lag 6</v>
      </c>
      <c r="G38" s="73" t="str">
        <f>$A$20</f>
        <v>lag 4</v>
      </c>
      <c r="H38" s="73" t="str">
        <f t="shared" si="12"/>
        <v>lag 7</v>
      </c>
      <c r="I38" s="119" t="str">
        <f>$A$18</f>
        <v>lag 2</v>
      </c>
      <c r="J38" s="4"/>
      <c r="K38" s="23"/>
      <c r="L38" s="4"/>
      <c r="M38" s="20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204">
        <f>B38</f>
        <v>0.5902777778</v>
      </c>
      <c r="B39" s="205">
        <f>A39+$C$13</f>
        <v>0.6006944444</v>
      </c>
      <c r="C39" s="206" t="s">
        <v>102</v>
      </c>
      <c r="D39" s="201"/>
      <c r="E39" s="201"/>
      <c r="F39" s="201"/>
      <c r="G39" s="201"/>
      <c r="H39" s="201"/>
      <c r="I39" s="119"/>
      <c r="J39" s="4"/>
      <c r="K39" s="23"/>
      <c r="L39" s="4"/>
      <c r="M39" s="20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23"/>
      <c r="L40" s="4"/>
      <c r="M40" s="20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23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23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69" t="s">
        <v>103</v>
      </c>
      <c r="B43" s="42"/>
      <c r="C43" s="42"/>
      <c r="D43" s="42"/>
      <c r="E43" s="42"/>
      <c r="F43" s="42"/>
      <c r="G43" s="42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77" t="str">
        <f>$A$17</f>
        <v>lag 1</v>
      </c>
      <c r="B44" s="77" t="str">
        <f>$A$18</f>
        <v>lag 2</v>
      </c>
      <c r="C44" s="77" t="str">
        <f>$A$19</f>
        <v>lag 3</v>
      </c>
      <c r="D44" s="77" t="str">
        <f>$A$20</f>
        <v>lag 4</v>
      </c>
      <c r="E44" s="77" t="str">
        <f>$A$21</f>
        <v>lag 5</v>
      </c>
      <c r="F44" s="77" t="str">
        <f>$A$22</f>
        <v>lag 6</v>
      </c>
      <c r="G44" s="77" t="str">
        <f>$A$23</f>
        <v>lag 7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207" t="str">
        <f>$A$18</f>
        <v>lag 2</v>
      </c>
      <c r="B45" s="207" t="str">
        <f>$A$17</f>
        <v>lag 1</v>
      </c>
      <c r="C45" s="207" t="str">
        <f>$A$20</f>
        <v>lag 4</v>
      </c>
      <c r="D45" s="207" t="str">
        <f>$A$19</f>
        <v>lag 3</v>
      </c>
      <c r="E45" s="207" t="str">
        <f>$A$22</f>
        <v>lag 6</v>
      </c>
      <c r="F45" s="207" t="str">
        <f>$A$21</f>
        <v>lag 5</v>
      </c>
      <c r="G45" s="207" t="str">
        <f>$A$17</f>
        <v>lag 1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207" t="str">
        <f>$A$23</f>
        <v>lag 7</v>
      </c>
      <c r="B46" s="207" t="str">
        <f>$A$19</f>
        <v>lag 3</v>
      </c>
      <c r="C46" s="207" t="str">
        <f>$A$18</f>
        <v>lag 2</v>
      </c>
      <c r="D46" s="207" t="str">
        <f>$A$21</f>
        <v>lag 5</v>
      </c>
      <c r="E46" s="207" t="str">
        <f>$A$20</f>
        <v>lag 4</v>
      </c>
      <c r="F46" s="207" t="str">
        <f>$A$23</f>
        <v>lag 7</v>
      </c>
      <c r="G46" s="207" t="str">
        <f>$A$22</f>
        <v>lag 6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207" t="str">
        <f>$A$19</f>
        <v>lag 3</v>
      </c>
      <c r="B47" s="207" t="str">
        <f>$A$20</f>
        <v>lag 4</v>
      </c>
      <c r="C47" s="207" t="str">
        <f>$A$17</f>
        <v>lag 1</v>
      </c>
      <c r="D47" s="207" t="str">
        <f>$A$18</f>
        <v>lag 2</v>
      </c>
      <c r="E47" s="207" t="str">
        <f>$A$23</f>
        <v>lag 7</v>
      </c>
      <c r="F47" s="207" t="str">
        <f>$A$18</f>
        <v>lag 2</v>
      </c>
      <c r="G47" s="207" t="str">
        <f>$A$21</f>
        <v>lag 5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207" t="str">
        <f>$A$20</f>
        <v>lag 4</v>
      </c>
      <c r="B48" s="207" t="str">
        <f>$A$22</f>
        <v>lag 6</v>
      </c>
      <c r="C48" s="207" t="str">
        <f>$A$21</f>
        <v>lag 5</v>
      </c>
      <c r="D48" s="207" t="str">
        <f>$A$17</f>
        <v>lag 1</v>
      </c>
      <c r="E48" s="207" t="str">
        <f>$A$19</f>
        <v>lag 3</v>
      </c>
      <c r="F48" s="207" t="str">
        <f>$A$20</f>
        <v>lag 4</v>
      </c>
      <c r="G48" s="207" t="str">
        <f>$A$18</f>
        <v>lag 2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207" t="str">
        <f>$A$21</f>
        <v>lag 5</v>
      </c>
      <c r="B49" s="207" t="str">
        <f>$A$23</f>
        <v>lag 7</v>
      </c>
      <c r="C49" s="207" t="str">
        <f t="shared" ref="C49:D49" si="13">$A$22</f>
        <v>lag 6</v>
      </c>
      <c r="D49" s="207" t="str">
        <f t="shared" si="13"/>
        <v>lag 6</v>
      </c>
      <c r="E49" s="207" t="str">
        <f>$A$17</f>
        <v>lag 1</v>
      </c>
      <c r="F49" s="207" t="str">
        <f>$A$19</f>
        <v>lag 3</v>
      </c>
      <c r="G49" s="207" t="str">
        <f>$A$20</f>
        <v>lag 4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78" t="str">
        <f>$A$23</f>
        <v>lag 7</v>
      </c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79" t="s">
        <v>104</v>
      </c>
      <c r="B54" s="209"/>
      <c r="C54" s="209"/>
      <c r="D54" s="209"/>
      <c r="E54" s="209"/>
      <c r="F54" s="209"/>
      <c r="G54" s="209"/>
      <c r="H54" s="208"/>
      <c r="I54" s="208"/>
      <c r="J54" s="208"/>
      <c r="K54" s="208"/>
      <c r="L54" s="208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128" t="str">
        <f>$A$22</f>
        <v>lag 6</v>
      </c>
      <c r="B55" s="128" t="str">
        <f>$A$21</f>
        <v>lag 5</v>
      </c>
      <c r="C55" s="128" t="str">
        <f>$A$23</f>
        <v>lag 7</v>
      </c>
      <c r="D55" s="210"/>
      <c r="E55" s="128" t="str">
        <f>$A$18</f>
        <v>lag 2</v>
      </c>
      <c r="F55" s="128" t="str">
        <f>$A$17</f>
        <v>lag 1</v>
      </c>
      <c r="G55" s="128" t="str">
        <f>$A$19</f>
        <v>lag 3</v>
      </c>
      <c r="H55" s="208"/>
      <c r="I55" s="208"/>
      <c r="J55" s="208"/>
      <c r="K55" s="208"/>
      <c r="L55" s="208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23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</sheetData>
  <mergeCells count="20">
    <mergeCell ref="A2:B2"/>
    <mergeCell ref="E2:F2"/>
    <mergeCell ref="G2:H2"/>
    <mergeCell ref="A4:B4"/>
    <mergeCell ref="G4:H5"/>
    <mergeCell ref="A5:B5"/>
    <mergeCell ref="A7:B7"/>
    <mergeCell ref="A29:I29"/>
    <mergeCell ref="A30:B30"/>
    <mergeCell ref="C30:D30"/>
    <mergeCell ref="E30:F30"/>
    <mergeCell ref="G30:H30"/>
    <mergeCell ref="A43:G43"/>
    <mergeCell ref="A8:B8"/>
    <mergeCell ref="A9:B9"/>
    <mergeCell ref="A10:B10"/>
    <mergeCell ref="A11:B11"/>
    <mergeCell ref="A12:B12"/>
    <mergeCell ref="A13:B13"/>
    <mergeCell ref="A15:C15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paperSize="9" orientation="portrait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211" t="s">
        <v>60</v>
      </c>
      <c r="B1" s="212"/>
      <c r="C1" s="213"/>
      <c r="D1" s="213"/>
      <c r="E1" s="212"/>
      <c r="F1" s="212"/>
      <c r="G1" s="212"/>
      <c r="H1" s="212"/>
      <c r="I1" s="126"/>
      <c r="J1" s="126"/>
      <c r="K1" s="214" t="s">
        <v>61</v>
      </c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>
      <c r="A2" s="215" t="s">
        <v>62</v>
      </c>
      <c r="B2" s="36"/>
      <c r="C2" s="216" t="s">
        <v>63</v>
      </c>
      <c r="D2" s="217"/>
      <c r="E2" s="218" t="s">
        <v>64</v>
      </c>
      <c r="F2" s="36"/>
      <c r="G2" s="218" t="s">
        <v>65</v>
      </c>
      <c r="H2" s="3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>
      <c r="A3" s="219"/>
      <c r="B3" s="219"/>
      <c r="C3" s="219"/>
      <c r="D3" s="219"/>
      <c r="E3" s="219"/>
      <c r="F3" s="219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>
      <c r="A4" s="220" t="s">
        <v>66</v>
      </c>
      <c r="B4" s="42"/>
      <c r="C4" s="221" t="s">
        <v>121</v>
      </c>
      <c r="D4" s="221" t="s">
        <v>68</v>
      </c>
      <c r="E4" s="221" t="s">
        <v>122</v>
      </c>
      <c r="F4" s="221" t="s">
        <v>70</v>
      </c>
      <c r="G4" s="219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</row>
    <row r="5">
      <c r="A5" s="220" t="s">
        <v>71</v>
      </c>
      <c r="B5" s="42"/>
      <c r="C5" s="222">
        <f>C8-C12</f>
        <v>0.4965277778</v>
      </c>
      <c r="D5" s="222">
        <f>C9</f>
        <v>0.6145833333</v>
      </c>
      <c r="E5" s="223">
        <f>D5-C5</f>
        <v>0.1180555556</v>
      </c>
      <c r="F5" s="224">
        <f>E5+C13</f>
        <v>0.1284722222</v>
      </c>
      <c r="G5" s="219"/>
      <c r="H5" s="219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>
      <c r="A6" s="126"/>
      <c r="B6" s="126"/>
      <c r="C6" s="126"/>
      <c r="D6" s="2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>
      <c r="A7" s="50" t="s">
        <v>72</v>
      </c>
      <c r="B7" s="36"/>
      <c r="C7" s="226" t="s">
        <v>73</v>
      </c>
      <c r="D7" s="225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</row>
    <row r="8">
      <c r="A8" s="227" t="s">
        <v>74</v>
      </c>
      <c r="B8" s="42"/>
      <c r="C8" s="228">
        <v>0.5</v>
      </c>
      <c r="D8" s="225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</row>
    <row r="9">
      <c r="A9" s="227" t="s">
        <v>75</v>
      </c>
      <c r="B9" s="42"/>
      <c r="C9" s="57">
        <f>B40</f>
        <v>0.6145833333</v>
      </c>
      <c r="D9" s="225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>
      <c r="A10" s="56" t="s">
        <v>76</v>
      </c>
      <c r="B10" s="42"/>
      <c r="C10" s="57">
        <v>0.010416666666666666</v>
      </c>
      <c r="D10" s="225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>
      <c r="A11" s="227" t="s">
        <v>77</v>
      </c>
      <c r="B11" s="42"/>
      <c r="C11" s="57">
        <v>0.0</v>
      </c>
      <c r="D11" s="225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</row>
    <row r="12">
      <c r="A12" s="227" t="s">
        <v>78</v>
      </c>
      <c r="B12" s="42"/>
      <c r="C12" s="59">
        <v>0.003472222222222222</v>
      </c>
      <c r="D12" s="225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</row>
    <row r="13">
      <c r="A13" s="56" t="s">
        <v>79</v>
      </c>
      <c r="B13" s="42"/>
      <c r="C13" s="57">
        <v>0.010416666666666666</v>
      </c>
      <c r="D13" s="225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</row>
    <row r="14">
      <c r="A14" s="126"/>
      <c r="B14" s="126"/>
      <c r="C14" s="126"/>
      <c r="D14" s="225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</row>
    <row r="15">
      <c r="A15" s="229" t="s">
        <v>73</v>
      </c>
      <c r="B15" s="42"/>
      <c r="C15" s="42"/>
      <c r="D15" s="225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</row>
    <row r="16">
      <c r="A16" s="230" t="s">
        <v>80</v>
      </c>
      <c r="B16" s="230" t="s">
        <v>81</v>
      </c>
      <c r="C16" s="230" t="s">
        <v>82</v>
      </c>
      <c r="D16" s="225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</row>
    <row r="17">
      <c r="A17" s="231" t="s">
        <v>83</v>
      </c>
      <c r="B17" s="232"/>
      <c r="C17" s="232"/>
      <c r="D17" s="225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</row>
    <row r="18">
      <c r="A18" s="231" t="s">
        <v>84</v>
      </c>
      <c r="B18" s="232"/>
      <c r="C18" s="232"/>
      <c r="D18" s="225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</row>
    <row r="19">
      <c r="A19" s="231" t="s">
        <v>85</v>
      </c>
      <c r="B19" s="232"/>
      <c r="C19" s="232"/>
      <c r="D19" s="225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</row>
    <row r="20">
      <c r="A20" s="231" t="s">
        <v>86</v>
      </c>
      <c r="B20" s="232"/>
      <c r="C20" s="232"/>
      <c r="D20" s="225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</row>
    <row r="21">
      <c r="A21" s="231" t="s">
        <v>87</v>
      </c>
      <c r="B21" s="232"/>
      <c r="C21" s="232"/>
      <c r="D21" s="225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</row>
    <row r="22">
      <c r="A22" s="231" t="s">
        <v>88</v>
      </c>
      <c r="B22" s="232"/>
      <c r="C22" s="232"/>
      <c r="D22" s="225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</row>
    <row r="23">
      <c r="A23" s="231" t="s">
        <v>89</v>
      </c>
      <c r="B23" s="232"/>
      <c r="C23" s="232"/>
      <c r="D23" s="225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</row>
    <row r="24">
      <c r="A24" s="225"/>
      <c r="B24" s="225"/>
      <c r="C24" s="225"/>
      <c r="D24" s="225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</row>
    <row r="2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</row>
    <row r="26">
      <c r="A26" s="233" t="s">
        <v>91</v>
      </c>
      <c r="B26" s="234">
        <f>SUM(B17:B25)</f>
        <v>0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</row>
    <row r="27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</row>
    <row r="28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</row>
    <row r="29">
      <c r="A29" s="191" t="s">
        <v>92</v>
      </c>
      <c r="B29" s="42"/>
      <c r="C29" s="42"/>
      <c r="D29" s="42"/>
      <c r="E29" s="42"/>
      <c r="F29" s="42"/>
      <c r="G29" s="42"/>
      <c r="H29" s="42"/>
      <c r="I29" s="3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</row>
    <row r="30">
      <c r="A30" s="192" t="s">
        <v>93</v>
      </c>
      <c r="B30" s="105"/>
      <c r="C30" s="193" t="s">
        <v>94</v>
      </c>
      <c r="D30" s="105"/>
      <c r="E30" s="193" t="s">
        <v>95</v>
      </c>
      <c r="F30" s="105"/>
      <c r="G30" s="193" t="s">
        <v>96</v>
      </c>
      <c r="H30" s="105"/>
      <c r="I30" s="194" t="s">
        <v>125</v>
      </c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</row>
    <row r="31">
      <c r="A31" s="195" t="s">
        <v>98</v>
      </c>
      <c r="B31" s="196" t="s">
        <v>99</v>
      </c>
      <c r="C31" s="197" t="s">
        <v>100</v>
      </c>
      <c r="D31" s="197" t="s">
        <v>100</v>
      </c>
      <c r="E31" s="197" t="s">
        <v>100</v>
      </c>
      <c r="F31" s="197" t="s">
        <v>100</v>
      </c>
      <c r="G31" s="197" t="s">
        <v>100</v>
      </c>
      <c r="H31" s="197" t="s">
        <v>100</v>
      </c>
      <c r="I31" s="198" t="s">
        <v>110</v>
      </c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</row>
    <row r="32">
      <c r="A32" s="199">
        <f>$C$8</f>
        <v>0.5</v>
      </c>
      <c r="B32" s="200">
        <f t="shared" ref="B32:B34" si="1">A32+$C$10</f>
        <v>0.5104166667</v>
      </c>
      <c r="C32" s="73" t="str">
        <f t="shared" ref="C32:C33" si="2">$A$17</f>
        <v>lag 1</v>
      </c>
      <c r="D32" s="73" t="str">
        <f>$A$18</f>
        <v>lag 2</v>
      </c>
      <c r="E32" s="73" t="str">
        <f>$A$19</f>
        <v>lag 3</v>
      </c>
      <c r="F32" s="73" t="str">
        <f>$A$20</f>
        <v>lag 4</v>
      </c>
      <c r="G32" s="73" t="str">
        <f>$A$21</f>
        <v>lag 5</v>
      </c>
      <c r="H32" s="73" t="str">
        <f>$A$22</f>
        <v>lag 6</v>
      </c>
      <c r="I32" s="119" t="str">
        <f>$A$23</f>
        <v>lag 7</v>
      </c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</row>
    <row r="33">
      <c r="A33" s="199">
        <f t="shared" ref="A33:A34" si="3">B32+$C$12</f>
        <v>0.5138888889</v>
      </c>
      <c r="B33" s="200">
        <f t="shared" si="1"/>
        <v>0.5243055556</v>
      </c>
      <c r="C33" s="73" t="str">
        <f t="shared" si="2"/>
        <v>lag 1</v>
      </c>
      <c r="D33" s="73" t="str">
        <f t="shared" ref="D33:D34" si="4">$A$23</f>
        <v>lag 7</v>
      </c>
      <c r="E33" s="73" t="str">
        <f>$A$18</f>
        <v>lag 2</v>
      </c>
      <c r="F33" s="73" t="str">
        <f t="shared" ref="F33:F34" si="5">$A$19</f>
        <v>lag 3</v>
      </c>
      <c r="G33" s="73" t="str">
        <f>$A$20</f>
        <v>lag 4</v>
      </c>
      <c r="H33" s="73" t="str">
        <f>$A$21</f>
        <v>lag 5</v>
      </c>
      <c r="I33" s="119" t="str">
        <f>$A$22</f>
        <v>lag 6</v>
      </c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</row>
    <row r="34">
      <c r="A34" s="199">
        <f t="shared" si="3"/>
        <v>0.5277777778</v>
      </c>
      <c r="B34" s="200">
        <f t="shared" si="1"/>
        <v>0.5381944444</v>
      </c>
      <c r="C34" s="73" t="str">
        <f>$A$22</f>
        <v>lag 6</v>
      </c>
      <c r="D34" s="73" t="str">
        <f t="shared" si="4"/>
        <v>lag 7</v>
      </c>
      <c r="E34" s="73" t="str">
        <f>$A$17</f>
        <v>lag 1</v>
      </c>
      <c r="F34" s="73" t="str">
        <f t="shared" si="5"/>
        <v>lag 3</v>
      </c>
      <c r="G34" s="73" t="str">
        <f>$A$18</f>
        <v>lag 2</v>
      </c>
      <c r="H34" s="73" t="str">
        <f>$A$20</f>
        <v>lag 4</v>
      </c>
      <c r="I34" s="119" t="str">
        <f>$A$21</f>
        <v>lag 5</v>
      </c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</row>
    <row r="35">
      <c r="A35" s="74">
        <f t="shared" ref="A35:A36" si="6">B34</f>
        <v>0.5381944444</v>
      </c>
      <c r="B35" s="74">
        <f>A35+$C$13+$C$12+$C$11</f>
        <v>0.5520833333</v>
      </c>
      <c r="C35" s="75" t="s">
        <v>101</v>
      </c>
      <c r="D35" s="124"/>
      <c r="E35" s="124"/>
      <c r="F35" s="124"/>
      <c r="G35" s="124"/>
      <c r="H35" s="124"/>
      <c r="I35" s="119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</row>
    <row r="36">
      <c r="A36" s="72">
        <f t="shared" si="6"/>
        <v>0.5520833333</v>
      </c>
      <c r="B36" s="72">
        <f t="shared" ref="B36:B39" si="7">A36+$C$10</f>
        <v>0.5625</v>
      </c>
      <c r="C36" s="73" t="str">
        <f>$A$21</f>
        <v>lag 5</v>
      </c>
      <c r="D36" s="73" t="str">
        <f>$A$23</f>
        <v>lag 7</v>
      </c>
      <c r="E36" s="73" t="str">
        <f>$A$17</f>
        <v>lag 1</v>
      </c>
      <c r="F36" s="73" t="str">
        <f>$A$20</f>
        <v>lag 4</v>
      </c>
      <c r="G36" s="73" t="str">
        <f t="shared" ref="G36:G37" si="8">$A$18</f>
        <v>lag 2</v>
      </c>
      <c r="H36" s="73" t="str">
        <f>$A$22</f>
        <v>lag 6</v>
      </c>
      <c r="I36" s="119" t="str">
        <f>$A$19</f>
        <v>lag 3</v>
      </c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</row>
    <row r="37">
      <c r="A37" s="199">
        <f t="shared" ref="A37:A39" si="9">B36+$C$12</f>
        <v>0.5659722222</v>
      </c>
      <c r="B37" s="200">
        <f t="shared" si="7"/>
        <v>0.5763888889</v>
      </c>
      <c r="C37" s="73" t="str">
        <f>$A$19</f>
        <v>lag 3</v>
      </c>
      <c r="D37" s="73" t="str">
        <f t="shared" ref="D37:D38" si="10">$A$21</f>
        <v>lag 5</v>
      </c>
      <c r="E37" s="73" t="str">
        <f>$A$20</f>
        <v>lag 4</v>
      </c>
      <c r="F37" s="73" t="str">
        <f t="shared" ref="F37:F38" si="11">$A$22</f>
        <v>lag 6</v>
      </c>
      <c r="G37" s="73" t="str">
        <f t="shared" si="8"/>
        <v>lag 2</v>
      </c>
      <c r="H37" s="73" t="str">
        <f t="shared" ref="H37:H38" si="12">$A$23</f>
        <v>lag 7</v>
      </c>
      <c r="I37" s="119" t="str">
        <f>$A$17</f>
        <v>lag 1</v>
      </c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</row>
    <row r="38">
      <c r="A38" s="199">
        <f t="shared" si="9"/>
        <v>0.5798611111</v>
      </c>
      <c r="B38" s="200">
        <f t="shared" si="7"/>
        <v>0.5902777778</v>
      </c>
      <c r="C38" s="73" t="str">
        <f t="shared" ref="C38:C39" si="13">$A$17</f>
        <v>lag 1</v>
      </c>
      <c r="D38" s="73" t="str">
        <f t="shared" si="10"/>
        <v>lag 5</v>
      </c>
      <c r="E38" s="73" t="str">
        <f t="shared" ref="E38:E39" si="14">$A$19</f>
        <v>lag 3</v>
      </c>
      <c r="F38" s="73" t="str">
        <f t="shared" si="11"/>
        <v>lag 6</v>
      </c>
      <c r="G38" s="73" t="str">
        <f>$A$20</f>
        <v>lag 4</v>
      </c>
      <c r="H38" s="73" t="str">
        <f t="shared" si="12"/>
        <v>lag 7</v>
      </c>
      <c r="I38" s="119" t="str">
        <f>$A$18</f>
        <v>lag 2</v>
      </c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</row>
    <row r="39" ht="15.75" customHeight="1">
      <c r="A39" s="199">
        <f t="shared" si="9"/>
        <v>0.59375</v>
      </c>
      <c r="B39" s="200">
        <f t="shared" si="7"/>
        <v>0.6041666667</v>
      </c>
      <c r="C39" s="235" t="str">
        <f t="shared" si="13"/>
        <v>lag 1</v>
      </c>
      <c r="D39" s="78" t="str">
        <f>$A$22</f>
        <v>lag 6</v>
      </c>
      <c r="E39" s="78" t="str">
        <f t="shared" si="14"/>
        <v>lag 3</v>
      </c>
      <c r="F39" s="78" t="str">
        <f>$A$23</f>
        <v>lag 7</v>
      </c>
      <c r="G39" s="78" t="str">
        <f>$A$18</f>
        <v>lag 2</v>
      </c>
      <c r="H39" s="78" t="str">
        <f>$A$21</f>
        <v>lag 5</v>
      </c>
      <c r="I39" s="119" t="str">
        <f>$A$20</f>
        <v>lag 4</v>
      </c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</row>
    <row r="40">
      <c r="A40" s="204">
        <f>B39</f>
        <v>0.6041666667</v>
      </c>
      <c r="B40" s="205">
        <f>A40+$C$13</f>
        <v>0.6145833333</v>
      </c>
      <c r="C40" s="201" t="s">
        <v>102</v>
      </c>
      <c r="D40" s="124"/>
      <c r="E40" s="124"/>
      <c r="F40" s="124"/>
      <c r="G40" s="124"/>
      <c r="H40" s="124"/>
      <c r="I40" s="119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</row>
    <row r="41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23"/>
      <c r="L41" s="23"/>
      <c r="M41" s="23"/>
      <c r="N41" s="23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</row>
    <row r="42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</row>
    <row r="43">
      <c r="A43" s="219"/>
      <c r="B43" s="219"/>
      <c r="C43" s="219"/>
      <c r="D43" s="219"/>
      <c r="E43" s="219"/>
      <c r="F43" s="219"/>
      <c r="G43" s="219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</row>
    <row r="44">
      <c r="A44" s="236" t="s">
        <v>103</v>
      </c>
      <c r="B44" s="42"/>
      <c r="C44" s="42"/>
      <c r="D44" s="42"/>
      <c r="E44" s="42"/>
      <c r="F44" s="42"/>
      <c r="G44" s="42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</row>
    <row r="45">
      <c r="A45" s="237" t="str">
        <f>$A$17</f>
        <v>lag 1</v>
      </c>
      <c r="B45" s="237" t="str">
        <f>$A$18</f>
        <v>lag 2</v>
      </c>
      <c r="C45" s="237" t="str">
        <f>$A$19</f>
        <v>lag 3</v>
      </c>
      <c r="D45" s="237" t="str">
        <f>$A$20</f>
        <v>lag 4</v>
      </c>
      <c r="E45" s="237" t="str">
        <f>$A$21</f>
        <v>lag 5</v>
      </c>
      <c r="F45" s="237" t="str">
        <f>$A$22</f>
        <v>lag 6</v>
      </c>
      <c r="G45" s="237" t="str">
        <f>$A$23</f>
        <v>lag 7</v>
      </c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</row>
    <row r="46">
      <c r="A46" s="207" t="str">
        <f>$A$18</f>
        <v>lag 2</v>
      </c>
      <c r="B46" s="207" t="str">
        <f>$A$17</f>
        <v>lag 1</v>
      </c>
      <c r="C46" s="207" t="str">
        <f>$A$20</f>
        <v>lag 4</v>
      </c>
      <c r="D46" s="207" t="str">
        <f>$A$19</f>
        <v>lag 3</v>
      </c>
      <c r="E46" s="207" t="str">
        <f>$A$22</f>
        <v>lag 6</v>
      </c>
      <c r="F46" s="207" t="str">
        <f>$A$21</f>
        <v>lag 5</v>
      </c>
      <c r="G46" s="207" t="str">
        <f>$A$17</f>
        <v>lag 1</v>
      </c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</row>
    <row r="47">
      <c r="A47" s="207" t="str">
        <f>$A$23</f>
        <v>lag 7</v>
      </c>
      <c r="B47" s="207" t="str">
        <f>$A$19</f>
        <v>lag 3</v>
      </c>
      <c r="C47" s="207" t="str">
        <f>$A$18</f>
        <v>lag 2</v>
      </c>
      <c r="D47" s="207" t="str">
        <f>$A$21</f>
        <v>lag 5</v>
      </c>
      <c r="E47" s="207" t="str">
        <f>$A$20</f>
        <v>lag 4</v>
      </c>
      <c r="F47" s="207" t="str">
        <f>$A$23</f>
        <v>lag 7</v>
      </c>
      <c r="G47" s="207" t="str">
        <f>$A$22</f>
        <v>lag 6</v>
      </c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</row>
    <row r="48">
      <c r="A48" s="207" t="str">
        <f>$A$19</f>
        <v>lag 3</v>
      </c>
      <c r="B48" s="207" t="str">
        <f>$A$20</f>
        <v>lag 4</v>
      </c>
      <c r="C48" s="207" t="str">
        <f>$A$17</f>
        <v>lag 1</v>
      </c>
      <c r="D48" s="207" t="str">
        <f>$A$18</f>
        <v>lag 2</v>
      </c>
      <c r="E48" s="207" t="str">
        <f>$A$23</f>
        <v>lag 7</v>
      </c>
      <c r="F48" s="207" t="str">
        <f>$A$18</f>
        <v>lag 2</v>
      </c>
      <c r="G48" s="207" t="str">
        <f>$A$21</f>
        <v>lag 5</v>
      </c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</row>
    <row r="49">
      <c r="A49" s="207" t="str">
        <f>$A$20</f>
        <v>lag 4</v>
      </c>
      <c r="B49" s="207" t="str">
        <f>$A$22</f>
        <v>lag 6</v>
      </c>
      <c r="C49" s="207" t="str">
        <f>$A$21</f>
        <v>lag 5</v>
      </c>
      <c r="D49" s="207" t="str">
        <f>$A$17</f>
        <v>lag 1</v>
      </c>
      <c r="E49" s="207" t="str">
        <f>$A$19</f>
        <v>lag 3</v>
      </c>
      <c r="F49" s="207" t="str">
        <f>$A$20</f>
        <v>lag 4</v>
      </c>
      <c r="G49" s="207" t="str">
        <f>$A$18</f>
        <v>lag 2</v>
      </c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</row>
    <row r="50">
      <c r="A50" s="207" t="str">
        <f>$A$21</f>
        <v>lag 5</v>
      </c>
      <c r="B50" s="207" t="str">
        <f>$A$23</f>
        <v>lag 7</v>
      </c>
      <c r="C50" s="207" t="str">
        <f t="shared" ref="C50:D50" si="15">$A$22</f>
        <v>lag 6</v>
      </c>
      <c r="D50" s="207" t="str">
        <f t="shared" si="15"/>
        <v>lag 6</v>
      </c>
      <c r="E50" s="207" t="str">
        <f>$A$17</f>
        <v>lag 1</v>
      </c>
      <c r="F50" s="207" t="str">
        <f>$A$19</f>
        <v>lag 3</v>
      </c>
      <c r="G50" s="207" t="str">
        <f>$A$20</f>
        <v>lag 4</v>
      </c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</row>
    <row r="51">
      <c r="A51" s="207" t="str">
        <f>$A$22</f>
        <v>lag 6</v>
      </c>
      <c r="B51" s="207" t="str">
        <f>$A$21</f>
        <v>lag 5</v>
      </c>
      <c r="C51" s="207" t="str">
        <f t="shared" ref="C51:D51" si="16">$A$23</f>
        <v>lag 7</v>
      </c>
      <c r="D51" s="207" t="str">
        <f t="shared" si="16"/>
        <v>lag 7</v>
      </c>
      <c r="E51" s="207" t="str">
        <f>$A$18</f>
        <v>lag 2</v>
      </c>
      <c r="F51" s="207" t="str">
        <f>$A$17</f>
        <v>lag 1</v>
      </c>
      <c r="G51" s="207" t="str">
        <f>$A$19</f>
        <v>lag 3</v>
      </c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>
      <c r="A54" s="219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>
      <c r="A56" s="126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</row>
    <row r="58">
      <c r="A58" s="126"/>
      <c r="B58" s="126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</row>
    <row r="59">
      <c r="A59" s="126"/>
      <c r="B59" s="126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</row>
    <row r="60">
      <c r="A60" s="126"/>
      <c r="B60" s="126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</row>
    <row r="61">
      <c r="A61" s="126"/>
      <c r="B61" s="126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</row>
    <row r="62">
      <c r="A62" s="126"/>
      <c r="B62" s="126"/>
      <c r="C62" s="238"/>
      <c r="D62" s="238"/>
      <c r="E62" s="238"/>
      <c r="F62" s="238"/>
      <c r="G62" s="238"/>
      <c r="H62" s="238"/>
      <c r="I62" s="238"/>
      <c r="J62" s="238"/>
      <c r="K62" s="238"/>
      <c r="L62" s="238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</row>
    <row r="63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</row>
    <row r="64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  <row r="72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</row>
    <row r="73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</row>
    <row r="74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</row>
    <row r="75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</row>
    <row r="76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</row>
    <row r="77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</row>
    <row r="78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</row>
    <row r="79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</row>
    <row r="80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</row>
    <row r="81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</row>
    <row r="82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</row>
    <row r="83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</row>
    <row r="84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</row>
    <row r="85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</row>
    <row r="86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</row>
    <row r="87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</row>
    <row r="88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</row>
    <row r="89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</row>
    <row r="90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</row>
    <row r="9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</row>
    <row r="92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</row>
    <row r="93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</row>
    <row r="94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</row>
    <row r="95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</row>
    <row r="96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</row>
    <row r="97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</row>
    <row r="98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</row>
    <row r="99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</row>
    <row r="100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</row>
    <row r="101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</row>
    <row r="102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</row>
    <row r="103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</row>
    <row r="104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</row>
    <row r="105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</row>
    <row r="106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</row>
    <row r="107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</row>
    <row r="108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</row>
    <row r="109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</row>
    <row r="110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</row>
    <row r="111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</row>
    <row r="112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</row>
    <row r="113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</row>
    <row r="114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</row>
    <row r="115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</row>
    <row r="116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</row>
    <row r="117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</row>
    <row r="118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</row>
    <row r="119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</row>
    <row r="120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</row>
    <row r="121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</row>
    <row r="122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</row>
    <row r="123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</row>
    <row r="124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</row>
    <row r="125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</row>
    <row r="126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</row>
    <row r="127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</row>
    <row r="128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</row>
    <row r="129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</row>
    <row r="130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</row>
    <row r="131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</row>
    <row r="132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</row>
    <row r="133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</row>
    <row r="134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</row>
    <row r="135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</row>
    <row r="136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</row>
    <row r="137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</row>
    <row r="138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</row>
    <row r="139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</row>
    <row r="140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</row>
    <row r="14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</row>
    <row r="142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</row>
    <row r="143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</row>
    <row r="144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</row>
    <row r="145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</row>
    <row r="146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</row>
    <row r="147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</row>
    <row r="148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</row>
    <row r="149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</row>
    <row r="150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</row>
    <row r="15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</row>
    <row r="152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</row>
    <row r="153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</row>
    <row r="154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</row>
    <row r="155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</row>
    <row r="156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</row>
    <row r="157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</row>
    <row r="158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</row>
    <row r="159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</row>
    <row r="160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</row>
    <row r="161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</row>
    <row r="162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</row>
    <row r="163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</row>
    <row r="164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</row>
    <row r="165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</row>
    <row r="166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</row>
    <row r="167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</row>
    <row r="168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</row>
    <row r="169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</row>
    <row r="170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</row>
    <row r="171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</row>
    <row r="172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</row>
    <row r="173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</row>
    <row r="174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</row>
    <row r="175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</row>
    <row r="176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</row>
    <row r="177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</row>
    <row r="178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</row>
    <row r="179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</row>
    <row r="180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</row>
    <row r="181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</row>
    <row r="182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</row>
    <row r="183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</row>
    <row r="184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</row>
    <row r="185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</row>
    <row r="186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</row>
    <row r="187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</row>
    <row r="188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</row>
    <row r="189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</row>
    <row r="190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</row>
    <row r="191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</row>
    <row r="192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</row>
    <row r="193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</row>
    <row r="194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</row>
    <row r="195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</row>
    <row r="196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</row>
    <row r="197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</row>
    <row r="198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</row>
    <row r="199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</row>
    <row r="200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</row>
    <row r="201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</row>
    <row r="202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</row>
    <row r="203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</row>
    <row r="204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</row>
    <row r="205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</row>
    <row r="206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</row>
    <row r="207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</row>
    <row r="208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</row>
    <row r="209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</row>
    <row r="210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</row>
    <row r="21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</row>
    <row r="212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</row>
    <row r="213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</row>
    <row r="214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</row>
    <row r="215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</row>
    <row r="216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</row>
    <row r="217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</row>
    <row r="218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</row>
    <row r="219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</row>
    <row r="220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</row>
    <row r="22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</row>
    <row r="222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</row>
    <row r="223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</row>
    <row r="224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</row>
    <row r="225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</row>
    <row r="226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</row>
    <row r="227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</row>
    <row r="228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</row>
    <row r="229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</row>
    <row r="230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</row>
    <row r="23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</row>
    <row r="232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</row>
    <row r="233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</row>
    <row r="234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</row>
    <row r="235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</row>
    <row r="236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</row>
    <row r="237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</row>
    <row r="238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</row>
    <row r="239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</row>
    <row r="240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</row>
    <row r="24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</row>
    <row r="242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</row>
    <row r="243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</row>
    <row r="244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</row>
    <row r="245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</row>
    <row r="246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</row>
    <row r="247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</row>
    <row r="248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</row>
    <row r="249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</row>
    <row r="250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</row>
    <row r="25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</row>
    <row r="252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</row>
    <row r="253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</row>
    <row r="254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</row>
    <row r="255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</row>
    <row r="256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</row>
    <row r="257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</row>
    <row r="258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</row>
    <row r="259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</row>
    <row r="260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</row>
    <row r="26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</row>
    <row r="262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</row>
    <row r="263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</row>
    <row r="264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</row>
    <row r="265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</row>
    <row r="266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</row>
    <row r="267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</row>
    <row r="268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</row>
    <row r="269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</row>
    <row r="270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</row>
    <row r="27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</row>
    <row r="272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</row>
    <row r="273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</row>
    <row r="274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</row>
    <row r="275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</row>
    <row r="276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</row>
    <row r="277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</row>
    <row r="278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</row>
    <row r="279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</row>
    <row r="280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</row>
    <row r="28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</row>
    <row r="282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</row>
    <row r="283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</row>
    <row r="284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</row>
    <row r="285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</row>
    <row r="286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</row>
    <row r="287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</row>
    <row r="288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</row>
    <row r="289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</row>
    <row r="290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</row>
    <row r="29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</row>
    <row r="292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</row>
    <row r="310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</row>
    <row r="31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</row>
    <row r="312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</row>
    <row r="313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</row>
    <row r="314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</row>
    <row r="31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</row>
    <row r="316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</row>
    <row r="317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</row>
    <row r="318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</row>
    <row r="319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</row>
    <row r="320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</row>
    <row r="338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</row>
    <row r="342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</row>
    <row r="34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</row>
    <row r="346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</row>
    <row r="347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</row>
    <row r="349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</row>
    <row r="350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</row>
    <row r="35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</row>
    <row r="352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</row>
    <row r="353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</row>
    <row r="354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</row>
    <row r="35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</row>
    <row r="356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</row>
    <row r="357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</row>
    <row r="358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</row>
    <row r="359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</row>
    <row r="360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</row>
    <row r="36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</row>
    <row r="362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</row>
    <row r="363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</row>
    <row r="364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</row>
    <row r="508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</row>
    <row r="509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</row>
    <row r="510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</row>
    <row r="51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</row>
    <row r="512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</row>
    <row r="513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</row>
    <row r="514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</row>
    <row r="51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</row>
    <row r="516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</row>
    <row r="517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</row>
    <row r="518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</row>
    <row r="519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</row>
    <row r="520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</row>
    <row r="52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</row>
    <row r="522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</row>
    <row r="523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</row>
    <row r="524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</row>
    <row r="5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</row>
    <row r="526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</row>
    <row r="527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</row>
    <row r="528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</row>
    <row r="529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</row>
    <row r="530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</row>
    <row r="53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</row>
    <row r="532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</row>
    <row r="533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</row>
    <row r="534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</row>
    <row r="53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</row>
    <row r="536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</row>
    <row r="537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</row>
    <row r="538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</row>
    <row r="539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</row>
    <row r="540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</row>
    <row r="54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</row>
    <row r="542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</row>
    <row r="543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</row>
    <row r="544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</row>
    <row r="54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</row>
    <row r="546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</row>
    <row r="547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</row>
    <row r="548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</row>
    <row r="549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</row>
    <row r="550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</row>
    <row r="55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</row>
    <row r="552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</row>
    <row r="553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</row>
    <row r="554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</row>
    <row r="55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</row>
    <row r="556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</row>
    <row r="557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</row>
    <row r="558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</row>
    <row r="559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</row>
    <row r="560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</row>
    <row r="56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</row>
    <row r="562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</row>
    <row r="563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</row>
    <row r="564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</row>
    <row r="56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</row>
    <row r="566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</row>
    <row r="567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</row>
    <row r="568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</row>
    <row r="569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</row>
    <row r="570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</row>
    <row r="57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</row>
    <row r="572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</row>
    <row r="573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</row>
    <row r="574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</row>
    <row r="57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</row>
    <row r="576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</row>
    <row r="577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</row>
    <row r="578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</row>
    <row r="579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</row>
    <row r="580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</row>
    <row r="58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</row>
    <row r="582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</row>
    <row r="583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</row>
    <row r="584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</row>
    <row r="58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</row>
    <row r="586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</row>
    <row r="587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</row>
    <row r="588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</row>
    <row r="589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</row>
    <row r="590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</row>
    <row r="59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</row>
    <row r="592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</row>
    <row r="593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</row>
    <row r="594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</row>
    <row r="59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</row>
    <row r="596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</row>
    <row r="597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</row>
    <row r="598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</row>
    <row r="599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</row>
    <row r="600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</row>
    <row r="60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</row>
    <row r="602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</row>
    <row r="603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</row>
    <row r="604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</row>
    <row r="60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</row>
    <row r="606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</row>
    <row r="607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</row>
    <row r="608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</row>
    <row r="609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</row>
    <row r="610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</row>
    <row r="61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</row>
    <row r="612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</row>
    <row r="613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</row>
    <row r="614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</row>
    <row r="61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</row>
    <row r="616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</row>
    <row r="617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</row>
    <row r="618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</row>
    <row r="619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</row>
    <row r="620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</row>
    <row r="62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</row>
    <row r="622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</row>
    <row r="623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</row>
    <row r="624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</row>
    <row r="6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</row>
    <row r="626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</row>
    <row r="627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</row>
    <row r="628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</row>
    <row r="629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</row>
    <row r="630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</row>
    <row r="63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</row>
    <row r="632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</row>
    <row r="633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</row>
    <row r="634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</row>
    <row r="63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</row>
    <row r="636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</row>
    <row r="637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</row>
    <row r="638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</row>
    <row r="639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</row>
    <row r="640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</row>
    <row r="64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</row>
    <row r="642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</row>
    <row r="643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</row>
    <row r="644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</row>
    <row r="64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</row>
    <row r="646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</row>
    <row r="647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</row>
    <row r="648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</row>
    <row r="649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</row>
    <row r="650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</row>
    <row r="65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</row>
    <row r="652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</row>
    <row r="653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</row>
    <row r="654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</row>
    <row r="65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</row>
    <row r="656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</row>
    <row r="657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</row>
    <row r="658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</row>
    <row r="659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</row>
    <row r="660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</row>
    <row r="66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</row>
    <row r="662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</row>
    <row r="663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</row>
    <row r="664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</row>
    <row r="66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</row>
    <row r="666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</row>
    <row r="667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</row>
    <row r="668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</row>
    <row r="669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</row>
    <row r="670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</row>
    <row r="67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</row>
    <row r="672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</row>
    <row r="673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</row>
    <row r="674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</row>
    <row r="67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</row>
    <row r="676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</row>
    <row r="677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</row>
    <row r="678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</row>
    <row r="679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</row>
    <row r="680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</row>
    <row r="68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</row>
    <row r="682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</row>
    <row r="683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</row>
    <row r="684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</row>
    <row r="68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</row>
    <row r="686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</row>
    <row r="687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</row>
    <row r="688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</row>
    <row r="689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</row>
    <row r="690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</row>
    <row r="69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</row>
    <row r="692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</row>
    <row r="693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</row>
    <row r="694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</row>
    <row r="69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</row>
    <row r="696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</row>
    <row r="697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</row>
    <row r="698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</row>
    <row r="699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</row>
    <row r="700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</row>
    <row r="70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</row>
    <row r="702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</row>
    <row r="703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</row>
    <row r="704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</row>
    <row r="70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</row>
    <row r="706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</row>
    <row r="707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</row>
    <row r="708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</row>
    <row r="709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</row>
    <row r="710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</row>
    <row r="71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</row>
    <row r="712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</row>
    <row r="713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</row>
    <row r="714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</row>
    <row r="71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</row>
    <row r="716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</row>
    <row r="717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</row>
    <row r="718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</row>
    <row r="719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</row>
    <row r="720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</row>
    <row r="72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</row>
    <row r="722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</row>
    <row r="723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</row>
    <row r="724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</row>
    <row r="7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</row>
    <row r="726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</row>
    <row r="727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</row>
    <row r="728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</row>
    <row r="729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</row>
    <row r="730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</row>
    <row r="73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</row>
    <row r="732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</row>
    <row r="733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</row>
    <row r="734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</row>
    <row r="73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</row>
    <row r="736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</row>
    <row r="737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</row>
    <row r="738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</row>
    <row r="739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</row>
    <row r="740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</row>
    <row r="74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</row>
    <row r="742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</row>
    <row r="743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</row>
    <row r="744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</row>
    <row r="74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</row>
    <row r="746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</row>
    <row r="747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</row>
    <row r="748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</row>
    <row r="749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</row>
    <row r="750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</row>
    <row r="75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</row>
    <row r="752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</row>
    <row r="753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</row>
    <row r="754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</row>
    <row r="75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</row>
    <row r="756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</row>
    <row r="757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</row>
    <row r="758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</row>
    <row r="759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</row>
    <row r="760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</row>
    <row r="76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</row>
    <row r="762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</row>
    <row r="763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</row>
    <row r="764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</row>
    <row r="76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</row>
    <row r="766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</row>
    <row r="767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</row>
    <row r="768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</row>
    <row r="769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</row>
    <row r="770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</row>
    <row r="77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</row>
    <row r="772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</row>
    <row r="773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</row>
    <row r="774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</row>
    <row r="77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</row>
    <row r="776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</row>
    <row r="777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</row>
    <row r="778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</row>
    <row r="779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</row>
    <row r="780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</row>
    <row r="78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</row>
    <row r="782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</row>
    <row r="783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</row>
    <row r="784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</row>
    <row r="78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</row>
    <row r="786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</row>
    <row r="787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</row>
    <row r="788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</row>
    <row r="789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</row>
    <row r="790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</row>
    <row r="79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</row>
    <row r="792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</row>
    <row r="793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</row>
    <row r="794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</row>
    <row r="79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</row>
    <row r="796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</row>
    <row r="797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</row>
    <row r="798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</row>
    <row r="799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</row>
    <row r="800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</row>
    <row r="80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</row>
    <row r="802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</row>
    <row r="803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</row>
    <row r="804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</row>
    <row r="80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</row>
    <row r="806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</row>
    <row r="807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</row>
    <row r="808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</row>
    <row r="809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</row>
    <row r="810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</row>
    <row r="81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</row>
    <row r="812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</row>
    <row r="813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</row>
    <row r="814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</row>
    <row r="81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</row>
    <row r="816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</row>
    <row r="817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</row>
    <row r="818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</row>
    <row r="819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</row>
    <row r="820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</row>
    <row r="82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</row>
    <row r="822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</row>
    <row r="823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</row>
    <row r="824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</row>
    <row r="8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</row>
    <row r="826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</row>
    <row r="827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</row>
    <row r="828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</row>
    <row r="829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</row>
    <row r="830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</row>
    <row r="83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</row>
    <row r="832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</row>
    <row r="833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</row>
    <row r="834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</row>
    <row r="83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</row>
    <row r="836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</row>
    <row r="837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</row>
    <row r="838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</row>
    <row r="839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</row>
    <row r="840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</row>
    <row r="84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</row>
    <row r="842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</row>
    <row r="843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</row>
    <row r="844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</row>
    <row r="84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</row>
    <row r="846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</row>
    <row r="847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</row>
    <row r="848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</row>
    <row r="849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</row>
    <row r="850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</row>
    <row r="85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</row>
    <row r="852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</row>
    <row r="853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</row>
    <row r="854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</row>
    <row r="85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</row>
    <row r="856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</row>
    <row r="857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</row>
    <row r="858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</row>
    <row r="859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</row>
    <row r="860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</row>
    <row r="86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</row>
    <row r="862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</row>
    <row r="863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</row>
    <row r="864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</row>
    <row r="86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</row>
    <row r="866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</row>
    <row r="867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</row>
    <row r="868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</row>
    <row r="869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</row>
    <row r="870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</row>
    <row r="87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</row>
    <row r="872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</row>
    <row r="873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</row>
    <row r="874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</row>
    <row r="87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</row>
    <row r="876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</row>
    <row r="877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</row>
    <row r="878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</row>
    <row r="879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</row>
    <row r="880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</row>
    <row r="88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</row>
    <row r="882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</row>
    <row r="883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</row>
    <row r="884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</row>
    <row r="88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</row>
    <row r="886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</row>
    <row r="887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</row>
    <row r="888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</row>
    <row r="889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</row>
    <row r="890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</row>
    <row r="89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</row>
    <row r="892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</row>
    <row r="893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</row>
    <row r="894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</row>
    <row r="89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</row>
    <row r="896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</row>
    <row r="897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</row>
    <row r="898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</row>
    <row r="899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</row>
    <row r="900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</row>
    <row r="90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</row>
    <row r="902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</row>
    <row r="903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</row>
    <row r="904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</row>
    <row r="90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</row>
    <row r="906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</row>
    <row r="907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</row>
    <row r="908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</row>
    <row r="909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</row>
    <row r="910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</row>
    <row r="91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</row>
    <row r="912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</row>
    <row r="913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</row>
    <row r="914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</row>
    <row r="91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</row>
    <row r="916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</row>
    <row r="917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</row>
    <row r="918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</row>
    <row r="919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</row>
    <row r="920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</row>
    <row r="92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</row>
    <row r="922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</row>
    <row r="923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</row>
    <row r="924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</row>
    <row r="9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</row>
    <row r="926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</row>
    <row r="927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</row>
    <row r="928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</row>
    <row r="929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</row>
    <row r="930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</row>
    <row r="93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</row>
    <row r="932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</row>
    <row r="933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</row>
    <row r="934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</row>
    <row r="93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</row>
    <row r="936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</row>
    <row r="937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</row>
    <row r="938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</row>
    <row r="939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</row>
    <row r="940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</row>
    <row r="94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</row>
    <row r="942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</row>
    <row r="943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</row>
    <row r="944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</row>
    <row r="94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</row>
    <row r="947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</row>
    <row r="948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</row>
    <row r="949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</row>
    <row r="950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</row>
    <row r="95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</row>
    <row r="952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</row>
    <row r="953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</row>
    <row r="954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</row>
    <row r="95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</row>
    <row r="956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</row>
    <row r="957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</row>
    <row r="958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</row>
    <row r="959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</row>
    <row r="960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</row>
    <row r="96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</row>
    <row r="962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</row>
    <row r="963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</row>
    <row r="964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</row>
    <row r="96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</row>
    <row r="966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</row>
    <row r="967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</row>
    <row r="968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</row>
    <row r="969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</row>
    <row r="970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</row>
    <row r="97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</row>
    <row r="972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</row>
    <row r="973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</row>
    <row r="974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</row>
    <row r="97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</row>
    <row r="976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</row>
    <row r="977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</row>
    <row r="978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</row>
    <row r="979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</row>
    <row r="980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</row>
    <row r="98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</row>
    <row r="982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</row>
    <row r="983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</row>
    <row r="984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</row>
    <row r="98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</row>
    <row r="986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</row>
    <row r="987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</row>
    <row r="988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</row>
    <row r="989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</row>
    <row r="990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</row>
    <row r="991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</row>
    <row r="992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</row>
    <row r="993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</row>
    <row r="994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</row>
    <row r="99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</row>
    <row r="996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</row>
    <row r="997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</row>
    <row r="998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</row>
    <row r="999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</row>
    <row r="1000">
      <c r="A1000" s="126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</row>
    <row r="1001">
      <c r="A1001" s="126"/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</row>
    <row r="1002">
      <c r="A1002" s="126"/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</row>
    <row r="1003">
      <c r="A1003" s="126"/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</row>
    <row r="1004">
      <c r="A1004" s="126"/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</row>
    <row r="1005">
      <c r="A1005" s="126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</row>
    <row r="1006">
      <c r="A1006" s="126"/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</row>
    <row r="1007">
      <c r="A1007" s="126"/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</row>
    <row r="1008">
      <c r="A1008" s="126"/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</row>
    <row r="1009">
      <c r="A1009" s="126"/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</row>
    <row r="1010">
      <c r="A1010" s="126"/>
      <c r="B1010" s="126"/>
      <c r="C1010" s="126"/>
      <c r="D1010" s="126"/>
      <c r="E1010" s="126"/>
      <c r="F1010" s="126"/>
      <c r="G1010" s="126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</row>
    <row r="1011">
      <c r="A1011" s="126"/>
      <c r="B1011" s="126"/>
      <c r="C1011" s="126"/>
      <c r="D1011" s="126"/>
      <c r="E1011" s="126"/>
      <c r="F1011" s="126"/>
      <c r="G1011" s="126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</row>
    <row r="1012">
      <c r="A1012" s="126"/>
      <c r="B1012" s="126"/>
      <c r="C1012" s="126"/>
      <c r="D1012" s="126"/>
      <c r="E1012" s="126"/>
      <c r="F1012" s="126"/>
      <c r="G1012" s="126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</row>
    <row r="1013">
      <c r="A1013" s="126"/>
      <c r="B1013" s="126"/>
      <c r="C1013" s="126"/>
      <c r="D1013" s="126"/>
      <c r="E1013" s="126"/>
      <c r="F1013" s="126"/>
      <c r="G1013" s="126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</row>
    <row r="1014">
      <c r="A1014" s="126"/>
      <c r="B1014" s="126"/>
      <c r="C1014" s="126"/>
      <c r="D1014" s="126"/>
      <c r="E1014" s="126"/>
      <c r="F1014" s="126"/>
      <c r="G1014" s="126"/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</row>
  </sheetData>
  <mergeCells count="19">
    <mergeCell ref="A2:B2"/>
    <mergeCell ref="E2:F2"/>
    <mergeCell ref="G2:H2"/>
    <mergeCell ref="A4:B4"/>
    <mergeCell ref="A5:B5"/>
    <mergeCell ref="A7:B7"/>
    <mergeCell ref="A8:B8"/>
    <mergeCell ref="A30:B30"/>
    <mergeCell ref="C30:D30"/>
    <mergeCell ref="E30:F30"/>
    <mergeCell ref="G30:H30"/>
    <mergeCell ref="A44:G44"/>
    <mergeCell ref="A9:B9"/>
    <mergeCell ref="A10:B10"/>
    <mergeCell ref="A11:B11"/>
    <mergeCell ref="A12:B12"/>
    <mergeCell ref="A13:B13"/>
    <mergeCell ref="A15:C15"/>
    <mergeCell ref="A29:I29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paperSize="9" orientation="portrait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/>
  </sheetViews>
  <sheetFormatPr customHeight="1" defaultColWidth="11.22" defaultRowHeight="15.0"/>
  <cols>
    <col customWidth="1" min="1" max="14" width="12.67"/>
    <col customWidth="1" min="15" max="26" width="9.0"/>
  </cols>
  <sheetData>
    <row r="1">
      <c r="A1" s="31" t="s">
        <v>60</v>
      </c>
      <c r="B1" s="32"/>
      <c r="C1" s="33"/>
      <c r="D1" s="33"/>
      <c r="E1" s="32"/>
      <c r="F1" s="32"/>
      <c r="G1" s="32"/>
      <c r="H1" s="32"/>
      <c r="I1" s="4"/>
      <c r="J1" s="4"/>
      <c r="K1" s="34" t="s">
        <v>61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35" t="s">
        <v>62</v>
      </c>
      <c r="B2" s="36"/>
      <c r="C2" s="37" t="s">
        <v>63</v>
      </c>
      <c r="D2" s="38"/>
      <c r="E2" s="35" t="s">
        <v>64</v>
      </c>
      <c r="F2" s="36"/>
      <c r="G2" s="35" t="s">
        <v>65</v>
      </c>
      <c r="H2" s="3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39"/>
      <c r="B3" s="39"/>
      <c r="C3" s="40"/>
      <c r="D3" s="40"/>
      <c r="E3" s="40"/>
      <c r="F3" s="4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220" t="s">
        <v>66</v>
      </c>
      <c r="B4" s="42"/>
      <c r="C4" s="221" t="s">
        <v>67</v>
      </c>
      <c r="D4" s="221" t="s">
        <v>68</v>
      </c>
      <c r="E4" s="221" t="s">
        <v>122</v>
      </c>
      <c r="F4" s="221" t="s">
        <v>105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</row>
    <row r="5">
      <c r="A5" s="220" t="s">
        <v>71</v>
      </c>
      <c r="B5" s="42"/>
      <c r="C5" s="222">
        <f>C8-C12</f>
        <v>0.4965277778</v>
      </c>
      <c r="D5" s="222">
        <f>C9</f>
        <v>0.6041666667</v>
      </c>
      <c r="E5" s="223">
        <f>D5-C5</f>
        <v>0.1076388889</v>
      </c>
      <c r="F5" s="224">
        <f>E5+C13</f>
        <v>0.1180555556</v>
      </c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>
      <c r="A6" s="4"/>
      <c r="B6" s="4"/>
      <c r="C6" s="4"/>
      <c r="D6" s="60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50" t="s">
        <v>72</v>
      </c>
      <c r="B7" s="36"/>
      <c r="C7" s="12" t="s">
        <v>73</v>
      </c>
      <c r="D7" s="6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53" t="s">
        <v>74</v>
      </c>
      <c r="B8" s="42"/>
      <c r="C8" s="54">
        <v>0.5</v>
      </c>
      <c r="D8" s="60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53" t="s">
        <v>75</v>
      </c>
      <c r="B9" s="42"/>
      <c r="C9" s="59">
        <f>B39</f>
        <v>0.6041666667</v>
      </c>
      <c r="D9" s="60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56" t="s">
        <v>76</v>
      </c>
      <c r="B10" s="42"/>
      <c r="C10" s="57">
        <v>0.010416666666666666</v>
      </c>
      <c r="D10" s="6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58" t="s">
        <v>77</v>
      </c>
      <c r="B11" s="42"/>
      <c r="C11" s="59">
        <v>0.0</v>
      </c>
      <c r="D11" s="60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58" t="s">
        <v>78</v>
      </c>
      <c r="B12" s="42"/>
      <c r="C12" s="59">
        <v>0.003472222222222222</v>
      </c>
      <c r="D12" s="60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56" t="s">
        <v>79</v>
      </c>
      <c r="B13" s="42"/>
      <c r="C13" s="57">
        <v>0.010416666666666666</v>
      </c>
      <c r="D13" s="60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6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61" t="s">
        <v>73</v>
      </c>
      <c r="B15" s="42"/>
      <c r="C15" s="42"/>
      <c r="D15" s="60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62" t="s">
        <v>80</v>
      </c>
      <c r="B16" s="62" t="s">
        <v>81</v>
      </c>
      <c r="C16" s="62" t="s">
        <v>82</v>
      </c>
      <c r="D16" s="60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231" t="s">
        <v>83</v>
      </c>
      <c r="B17" s="64"/>
      <c r="C17" s="64"/>
      <c r="D17" s="60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231" t="s">
        <v>84</v>
      </c>
      <c r="B18" s="64"/>
      <c r="C18" s="64"/>
      <c r="D18" s="60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231" t="s">
        <v>85</v>
      </c>
      <c r="B19" s="64"/>
      <c r="C19" s="64"/>
      <c r="D19" s="60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231" t="s">
        <v>86</v>
      </c>
      <c r="B20" s="64"/>
      <c r="C20" s="64"/>
      <c r="D20" s="6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231" t="s">
        <v>87</v>
      </c>
      <c r="B21" s="64"/>
      <c r="C21" s="64"/>
      <c r="D21" s="60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231" t="s">
        <v>88</v>
      </c>
      <c r="B22" s="64"/>
      <c r="C22" s="64"/>
      <c r="D22" s="60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231" t="s">
        <v>89</v>
      </c>
      <c r="B23" s="64"/>
      <c r="C23" s="64"/>
      <c r="D23" s="60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231" t="s">
        <v>90</v>
      </c>
      <c r="B24" s="64"/>
      <c r="C24" s="64"/>
      <c r="D24" s="60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66" t="s">
        <v>91</v>
      </c>
      <c r="B26" s="67">
        <f>SUM(B17:B25)</f>
        <v>0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191" t="s">
        <v>92</v>
      </c>
      <c r="B29" s="42"/>
      <c r="C29" s="42"/>
      <c r="D29" s="42"/>
      <c r="E29" s="42"/>
      <c r="F29" s="42"/>
      <c r="G29" s="42"/>
      <c r="H29" s="36"/>
      <c r="I29" s="23"/>
      <c r="J29" s="23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192" t="s">
        <v>93</v>
      </c>
      <c r="B30" s="105"/>
      <c r="C30" s="193" t="s">
        <v>94</v>
      </c>
      <c r="D30" s="105"/>
      <c r="E30" s="193" t="s">
        <v>95</v>
      </c>
      <c r="F30" s="105"/>
      <c r="G30" s="193" t="s">
        <v>96</v>
      </c>
      <c r="H30" s="105"/>
      <c r="I30" s="194" t="s">
        <v>125</v>
      </c>
      <c r="J30" s="239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195" t="s">
        <v>98</v>
      </c>
      <c r="B31" s="196" t="s">
        <v>99</v>
      </c>
      <c r="C31" s="197" t="s">
        <v>100</v>
      </c>
      <c r="D31" s="197" t="s">
        <v>100</v>
      </c>
      <c r="E31" s="197" t="s">
        <v>100</v>
      </c>
      <c r="F31" s="197" t="s">
        <v>100</v>
      </c>
      <c r="G31" s="197" t="s">
        <v>100</v>
      </c>
      <c r="H31" s="197" t="s">
        <v>100</v>
      </c>
      <c r="I31" s="198" t="s">
        <v>110</v>
      </c>
      <c r="J31" s="240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199">
        <f>$C$8</f>
        <v>0.5</v>
      </c>
      <c r="B32" s="200">
        <f t="shared" ref="B32:B35" si="1">A32+$C$10</f>
        <v>0.5104166667</v>
      </c>
      <c r="C32" s="73" t="str">
        <f>$A$17</f>
        <v>lag 1</v>
      </c>
      <c r="D32" s="73" t="str">
        <f>$A$24</f>
        <v>lag 8</v>
      </c>
      <c r="E32" s="73" t="str">
        <f>$A$18</f>
        <v>lag 2</v>
      </c>
      <c r="F32" s="73" t="str">
        <f t="shared" ref="F32:F33" si="2">$A$23</f>
        <v>lag 7</v>
      </c>
      <c r="G32" s="73" t="str">
        <f>$A$19</f>
        <v>lag 3</v>
      </c>
      <c r="H32" s="73" t="str">
        <f t="shared" ref="H32:H34" si="3">$A$22</f>
        <v>lag 6</v>
      </c>
      <c r="I32" s="241" t="str">
        <f>$A$20</f>
        <v>lag 4</v>
      </c>
      <c r="J32" s="241" t="str">
        <f>$A$21</f>
        <v>lag 5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199">
        <f t="shared" ref="A33:A35" si="4">B32+$C$12</f>
        <v>0.5138888889</v>
      </c>
      <c r="B33" s="200">
        <f t="shared" si="1"/>
        <v>0.5243055556</v>
      </c>
      <c r="C33" s="73" t="str">
        <f>$A$20</f>
        <v>lag 4</v>
      </c>
      <c r="D33" s="73" t="str">
        <f t="shared" ref="D33:D35" si="5">$A$21</f>
        <v>lag 5</v>
      </c>
      <c r="E33" s="73" t="str">
        <f>$A$17</f>
        <v>lag 1</v>
      </c>
      <c r="F33" s="73" t="str">
        <f t="shared" si="2"/>
        <v>lag 7</v>
      </c>
      <c r="G33" s="73" t="str">
        <f>$A$18</f>
        <v>lag 2</v>
      </c>
      <c r="H33" s="73" t="str">
        <f t="shared" si="3"/>
        <v>lag 6</v>
      </c>
      <c r="I33" s="241" t="str">
        <f>$A$19</f>
        <v>lag 3</v>
      </c>
      <c r="J33" s="241" t="str">
        <f>$A$24</f>
        <v>lag 8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199">
        <f t="shared" si="4"/>
        <v>0.5277777778</v>
      </c>
      <c r="B34" s="200">
        <f t="shared" si="1"/>
        <v>0.5381944444</v>
      </c>
      <c r="C34" s="73" t="str">
        <f>$A$19</f>
        <v>lag 3</v>
      </c>
      <c r="D34" s="73" t="str">
        <f t="shared" si="5"/>
        <v>lag 5</v>
      </c>
      <c r="E34" s="73" t="str">
        <f>$A$20</f>
        <v>lag 4</v>
      </c>
      <c r="F34" s="73" t="str">
        <f t="shared" ref="F34:F35" si="6">$A$24</f>
        <v>lag 8</v>
      </c>
      <c r="G34" s="73" t="str">
        <f>$A$17</f>
        <v>lag 1</v>
      </c>
      <c r="H34" s="73" t="str">
        <f t="shared" si="3"/>
        <v>lag 6</v>
      </c>
      <c r="I34" s="241" t="str">
        <f>$A$18</f>
        <v>lag 2</v>
      </c>
      <c r="J34" s="241" t="str">
        <f>$A$23</f>
        <v>lag 7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199">
        <f t="shared" si="4"/>
        <v>0.5416666667</v>
      </c>
      <c r="B35" s="200">
        <f t="shared" si="1"/>
        <v>0.5520833333</v>
      </c>
      <c r="C35" s="73" t="str">
        <f>$A$18</f>
        <v>lag 2</v>
      </c>
      <c r="D35" s="73" t="str">
        <f t="shared" si="5"/>
        <v>lag 5</v>
      </c>
      <c r="E35" s="73" t="str">
        <f>$A$19</f>
        <v>lag 3</v>
      </c>
      <c r="F35" s="73" t="str">
        <f t="shared" si="6"/>
        <v>lag 8</v>
      </c>
      <c r="G35" s="73" t="str">
        <f>$A$20</f>
        <v>lag 4</v>
      </c>
      <c r="H35" s="73" t="str">
        <f>$A$23</f>
        <v>lag 7</v>
      </c>
      <c r="I35" s="241" t="str">
        <f>$A$17</f>
        <v>lag 1</v>
      </c>
      <c r="J35" s="241" t="str">
        <f>$A$22</f>
        <v>lag 6</v>
      </c>
      <c r="K35" s="4"/>
      <c r="L35" s="23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74">
        <f t="shared" ref="A36:A37" si="7">B35</f>
        <v>0.5520833333</v>
      </c>
      <c r="B36" s="74">
        <f>A36+$C$13+$C$12+$C$11</f>
        <v>0.5659722222</v>
      </c>
      <c r="C36" s="75" t="s">
        <v>101</v>
      </c>
      <c r="D36" s="201"/>
      <c r="E36" s="201"/>
      <c r="F36" s="201"/>
      <c r="G36" s="201"/>
      <c r="H36" s="201"/>
      <c r="I36" s="242"/>
      <c r="J36" s="242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72">
        <f t="shared" si="7"/>
        <v>0.5659722222</v>
      </c>
      <c r="B37" s="72">
        <f t="shared" ref="B37:B39" si="8">A37+$C$10</f>
        <v>0.5763888889</v>
      </c>
      <c r="C37" s="73" t="str">
        <f>$A$17</f>
        <v>lag 1</v>
      </c>
      <c r="D37" s="73" t="str">
        <f>$A$21</f>
        <v>lag 5</v>
      </c>
      <c r="E37" s="73" t="str">
        <f>$A$18</f>
        <v>lag 2</v>
      </c>
      <c r="F37" s="73" t="str">
        <f>$A$24</f>
        <v>lag 8</v>
      </c>
      <c r="G37" s="73" t="str">
        <f t="shared" ref="G37:G38" si="9">$A$19</f>
        <v>lag 3</v>
      </c>
      <c r="H37" s="73" t="str">
        <f>$A$20</f>
        <v>lag 4</v>
      </c>
      <c r="I37" s="241" t="str">
        <f>$A$22</f>
        <v>lag 6</v>
      </c>
      <c r="J37" s="241" t="str">
        <f>$A$23</f>
        <v>lag 7</v>
      </c>
      <c r="K37" s="4"/>
      <c r="L37" s="23"/>
      <c r="M37" s="2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199">
        <f t="shared" ref="A38:A39" si="10">B37+$C$12</f>
        <v>0.5798611111</v>
      </c>
      <c r="B38" s="200">
        <f t="shared" si="8"/>
        <v>0.5902777778</v>
      </c>
      <c r="C38" s="73" t="str">
        <f>$A$20</f>
        <v>lag 4</v>
      </c>
      <c r="D38" s="73" t="str">
        <f t="shared" ref="D38:D39" si="11">$A$22</f>
        <v>lag 6</v>
      </c>
      <c r="E38" s="73" t="str">
        <f>$A$17</f>
        <v>lag 1</v>
      </c>
      <c r="F38" s="73" t="str">
        <f>$A$18</f>
        <v>lag 2</v>
      </c>
      <c r="G38" s="73" t="str">
        <f t="shared" si="9"/>
        <v>lag 3</v>
      </c>
      <c r="H38" s="73" t="str">
        <f>$A$23</f>
        <v>lag 7</v>
      </c>
      <c r="I38" s="241" t="str">
        <f>$A$21</f>
        <v>lag 5</v>
      </c>
      <c r="J38" s="241" t="str">
        <f>$A$24</f>
        <v>lag 8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199">
        <f t="shared" si="10"/>
        <v>0.59375</v>
      </c>
      <c r="B39" s="200">
        <f t="shared" si="8"/>
        <v>0.6041666667</v>
      </c>
      <c r="C39" s="73" t="str">
        <f>$A$21</f>
        <v>lag 5</v>
      </c>
      <c r="D39" s="73" t="str">
        <f t="shared" si="11"/>
        <v>lag 6</v>
      </c>
      <c r="E39" s="73" t="str">
        <f>$A$23</f>
        <v>lag 7</v>
      </c>
      <c r="F39" s="73" t="str">
        <f>$A$24</f>
        <v>lag 8</v>
      </c>
      <c r="G39" s="243"/>
      <c r="H39" s="243"/>
      <c r="I39" s="241" t="str">
        <f>$A$17</f>
        <v>lag 1</v>
      </c>
      <c r="J39" s="241" t="str">
        <f>$A$18</f>
        <v>lag 2</v>
      </c>
      <c r="K39" s="241" t="str">
        <f>$A$19</f>
        <v>lag 3</v>
      </c>
      <c r="L39" s="241" t="str">
        <f>$A$20</f>
        <v>lag 4</v>
      </c>
      <c r="M39" s="4"/>
      <c r="N39" s="4"/>
      <c r="O39" s="4"/>
      <c r="P39" s="244"/>
      <c r="Q39" s="244"/>
      <c r="R39" s="4"/>
      <c r="S39" s="4"/>
      <c r="T39" s="4"/>
      <c r="U39" s="4"/>
      <c r="V39" s="4"/>
      <c r="W39" s="4"/>
      <c r="X39" s="4"/>
      <c r="Y39" s="4"/>
      <c r="Z39" s="4"/>
    </row>
    <row r="40">
      <c r="A40" s="204">
        <f>B39</f>
        <v>0.6041666667</v>
      </c>
      <c r="B40" s="205">
        <f>A40+$C$13</f>
        <v>0.6145833333</v>
      </c>
      <c r="C40" s="206" t="s">
        <v>102</v>
      </c>
      <c r="D40" s="201"/>
      <c r="E40" s="201"/>
      <c r="F40" s="201"/>
      <c r="G40" s="201"/>
      <c r="H40" s="201"/>
      <c r="I40" s="245"/>
      <c r="J40" s="245"/>
      <c r="K40" s="4"/>
      <c r="L40" s="4"/>
      <c r="M40" s="20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69" t="s">
        <v>103</v>
      </c>
      <c r="B44" s="42"/>
      <c r="C44" s="42"/>
      <c r="D44" s="42"/>
      <c r="E44" s="42"/>
      <c r="F44" s="42"/>
      <c r="G44" s="42"/>
      <c r="H44" s="42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237" t="str">
        <f>$A$17</f>
        <v>lag 1</v>
      </c>
      <c r="B45" s="237" t="str">
        <f>$A$18</f>
        <v>lag 2</v>
      </c>
      <c r="C45" s="237" t="str">
        <f>$A$19</f>
        <v>lag 3</v>
      </c>
      <c r="D45" s="237" t="str">
        <f>$A$20</f>
        <v>lag 4</v>
      </c>
      <c r="E45" s="237" t="str">
        <f>$A$21</f>
        <v>lag 5</v>
      </c>
      <c r="F45" s="237" t="str">
        <f>$A$22</f>
        <v>lag 6</v>
      </c>
      <c r="G45" s="237" t="str">
        <f>$A$23</f>
        <v>lag 7</v>
      </c>
      <c r="H45" s="237" t="str">
        <f>$A$24</f>
        <v>lag 8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78" t="str">
        <f>$A$24</f>
        <v>lag 8</v>
      </c>
      <c r="B46" s="78" t="str">
        <f>$A$23</f>
        <v>lag 7</v>
      </c>
      <c r="C46" s="78" t="str">
        <f>$A$22</f>
        <v>lag 6</v>
      </c>
      <c r="D46" s="78" t="str">
        <f>$A$21</f>
        <v>lag 5</v>
      </c>
      <c r="E46" s="78" t="str">
        <f>$A$20</f>
        <v>lag 4</v>
      </c>
      <c r="F46" s="78" t="str">
        <f>$A$19</f>
        <v>lag 3</v>
      </c>
      <c r="G46" s="78" t="str">
        <f>$A$18</f>
        <v>lag 2</v>
      </c>
      <c r="H46" s="78" t="str">
        <f>$A$17</f>
        <v>lag 1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78" t="str">
        <f>$A$23</f>
        <v>lag 7</v>
      </c>
      <c r="B47" s="78" t="str">
        <f>$A$22</f>
        <v>lag 6</v>
      </c>
      <c r="C47" s="78" t="str">
        <f>$A$21</f>
        <v>lag 5</v>
      </c>
      <c r="D47" s="78" t="str">
        <f>$A$24</f>
        <v>lag 8</v>
      </c>
      <c r="E47" s="78" t="str">
        <f>$A$19</f>
        <v>lag 3</v>
      </c>
      <c r="F47" s="78" t="str">
        <f>$A$18</f>
        <v>lag 2</v>
      </c>
      <c r="G47" s="78" t="str">
        <f>$A$17</f>
        <v>lag 1</v>
      </c>
      <c r="H47" s="78" t="str">
        <f>$A$20</f>
        <v>lag 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78" t="str">
        <f>$A$22</f>
        <v>lag 6</v>
      </c>
      <c r="B48" s="78" t="str">
        <f>$A$21</f>
        <v>lag 5</v>
      </c>
      <c r="C48" s="78" t="str">
        <f>$A$24</f>
        <v>lag 8</v>
      </c>
      <c r="D48" s="78" t="str">
        <f>$A$23</f>
        <v>lag 7</v>
      </c>
      <c r="E48" s="78" t="str">
        <f>$A$18</f>
        <v>lag 2</v>
      </c>
      <c r="F48" s="78" t="str">
        <f>$A$17</f>
        <v>lag 1</v>
      </c>
      <c r="G48" s="78" t="str">
        <f>$A$20</f>
        <v>lag 4</v>
      </c>
      <c r="H48" s="78" t="str">
        <f>$A$19</f>
        <v>lag 3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78" t="str">
        <f>$A$21</f>
        <v>lag 5</v>
      </c>
      <c r="B49" s="78" t="str">
        <f>$A$24</f>
        <v>lag 8</v>
      </c>
      <c r="C49" s="78" t="str">
        <f>$A$20</f>
        <v>lag 4</v>
      </c>
      <c r="D49" s="78" t="str">
        <f>$A$19</f>
        <v>lag 3</v>
      </c>
      <c r="E49" s="78" t="str">
        <f>$A$17</f>
        <v>lag 1</v>
      </c>
      <c r="F49" s="78" t="str">
        <f>$A$20</f>
        <v>lag 4</v>
      </c>
      <c r="G49" s="78" t="str">
        <f>$A$19</f>
        <v>lag 3</v>
      </c>
      <c r="H49" s="78" t="str">
        <f>$A$18</f>
        <v>lag 2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78" t="str">
        <f>$A$18</f>
        <v>lag 2</v>
      </c>
      <c r="B50" s="78" t="str">
        <f>$A$17</f>
        <v>lag 1</v>
      </c>
      <c r="C50" s="78" t="str">
        <f>$A$23</f>
        <v>lag 7</v>
      </c>
      <c r="D50" s="78" t="str">
        <f t="shared" ref="D50:E50" si="12">$A$22</f>
        <v>lag 6</v>
      </c>
      <c r="E50" s="78" t="str">
        <f t="shared" si="12"/>
        <v>lag 6</v>
      </c>
      <c r="F50" s="78" t="str">
        <f>$A$21</f>
        <v>lag 5</v>
      </c>
      <c r="G50" s="78" t="str">
        <f>$A$24</f>
        <v>lag 8</v>
      </c>
      <c r="H50" s="78" t="str">
        <f>$A$23</f>
        <v>lag 7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23"/>
      <c r="B54" s="23"/>
      <c r="C54" s="23"/>
      <c r="D54" s="23"/>
      <c r="E54" s="23"/>
      <c r="F54" s="23"/>
      <c r="G54" s="4"/>
      <c r="H54" s="23"/>
      <c r="I54" s="208"/>
      <c r="J54" s="208"/>
      <c r="K54" s="208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128" t="str">
        <f t="shared" ref="A55:B55" si="13">$A$19</f>
        <v>lag 3</v>
      </c>
      <c r="B55" s="128" t="str">
        <f t="shared" si="13"/>
        <v>lag 3</v>
      </c>
      <c r="C55" s="128" t="str">
        <f t="shared" ref="C55:D55" si="14">$A$17</f>
        <v>lag 1</v>
      </c>
      <c r="D55" s="128" t="str">
        <f t="shared" si="14"/>
        <v>lag 1</v>
      </c>
      <c r="E55" s="128" t="str">
        <f t="shared" ref="E55:F55" si="15">$A$23</f>
        <v>lag 7</v>
      </c>
      <c r="F55" s="128" t="str">
        <f t="shared" si="15"/>
        <v>lag 7</v>
      </c>
      <c r="G55" s="128" t="str">
        <f t="shared" ref="G55:H55" si="16">$A$21</f>
        <v>lag 5</v>
      </c>
      <c r="H55" s="128" t="str">
        <f t="shared" si="16"/>
        <v>lag 5</v>
      </c>
      <c r="I55" s="208"/>
      <c r="J55" s="65"/>
      <c r="K55" s="208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128" t="str">
        <f t="shared" ref="A56:B56" si="17">$A$20</f>
        <v>lag 4</v>
      </c>
      <c r="B56" s="128" t="str">
        <f t="shared" si="17"/>
        <v>lag 4</v>
      </c>
      <c r="C56" s="128" t="str">
        <f t="shared" ref="C56:D56" si="18">$A$18</f>
        <v>lag 2</v>
      </c>
      <c r="D56" s="128" t="str">
        <f t="shared" si="18"/>
        <v>lag 2</v>
      </c>
      <c r="E56" s="128" t="str">
        <f t="shared" ref="E56:F56" si="19">$A$24</f>
        <v>lag 8</v>
      </c>
      <c r="F56" s="128" t="str">
        <f t="shared" si="19"/>
        <v>lag 8</v>
      </c>
      <c r="G56" s="128" t="str">
        <f t="shared" ref="G56:H56" si="20">$A$22</f>
        <v>lag 6</v>
      </c>
      <c r="H56" s="128" t="str">
        <f t="shared" si="20"/>
        <v>lag 6</v>
      </c>
      <c r="I56" s="208"/>
      <c r="J56" s="208"/>
      <c r="K56" s="208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23"/>
      <c r="C57" s="208"/>
      <c r="D57" s="23"/>
      <c r="E57" s="208"/>
      <c r="F57" s="23"/>
      <c r="G57" s="208"/>
      <c r="H57" s="65"/>
      <c r="I57" s="208"/>
      <c r="J57" s="208"/>
      <c r="K57" s="208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208"/>
      <c r="D58" s="208"/>
      <c r="E58" s="208"/>
      <c r="F58" s="208"/>
      <c r="G58" s="208"/>
      <c r="H58" s="208"/>
      <c r="I58" s="208"/>
      <c r="J58" s="208"/>
      <c r="K58" s="208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208"/>
      <c r="D59" s="208"/>
      <c r="E59" s="208"/>
      <c r="F59" s="208"/>
      <c r="G59" s="208"/>
      <c r="H59" s="208"/>
      <c r="I59" s="208"/>
      <c r="J59" s="208"/>
      <c r="K59" s="208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208"/>
      <c r="D60" s="208"/>
      <c r="E60" s="208"/>
      <c r="F60" s="208"/>
      <c r="G60" s="208"/>
      <c r="H60" s="208"/>
      <c r="I60" s="208"/>
      <c r="J60" s="208"/>
      <c r="K60" s="208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</sheetData>
  <mergeCells count="21">
    <mergeCell ref="A2:B2"/>
    <mergeCell ref="E2:F2"/>
    <mergeCell ref="G2:H2"/>
    <mergeCell ref="A4:B4"/>
    <mergeCell ref="A5:B5"/>
    <mergeCell ref="A7:B7"/>
    <mergeCell ref="A8:B8"/>
    <mergeCell ref="A30:B30"/>
    <mergeCell ref="C30:D30"/>
    <mergeCell ref="E30:F30"/>
    <mergeCell ref="G30:H30"/>
    <mergeCell ref="I30:J30"/>
    <mergeCell ref="I31:J31"/>
    <mergeCell ref="A9:B9"/>
    <mergeCell ref="A10:B10"/>
    <mergeCell ref="A11:B11"/>
    <mergeCell ref="A12:B12"/>
    <mergeCell ref="A13:B13"/>
    <mergeCell ref="A15:C15"/>
    <mergeCell ref="A29:H29"/>
    <mergeCell ref="A44:H44"/>
  </mergeCells>
  <dataValidations>
    <dataValidation type="list" allowBlank="1" showErrorMessage="1" sqref="A2">
      <formula1>"Hva er det?,Serieturnering ROVØ,Treningskamp,Cup"</formula1>
    </dataValidation>
    <dataValidation type="list" allowBlank="1" showErrorMessage="1" sqref="G2">
      <formula1>"Hvem spiller?,JU13,JU11,JU9,JU7,U12,U11,U10,U9,U8,U7"</formula1>
    </dataValidation>
    <dataValidation type="custom" allowBlank="1" showDropDown="1" showInputMessage="1" showErrorMessage="1" prompt="Angi en gyldig dato" sqref="D2">
      <formula1>OR(NOT(ISERROR(DATEVALUE(D2))), AND(ISNUMBER(D2), LEFT(CELL("format", D2))="D"))</formula1>
    </dataValidation>
    <dataValidation type="list" allowBlank="1" showErrorMessage="1" sqref="E2">
      <formula1>"Hvor er det?,Furuset Forum,Grünerhallen,Halden Ishall,Jordal Amfi ,Jordal Ungdomshallen,Løren Ishall,Manglerud Ishall,Marker Sparebank Ishall,Ski Ishall,Sparta Amfi,Sparta Ungdomshallen,Stjernehallen,Annen hall"</formula1>
    </dataValidation>
  </dataValidations>
  <hyperlinks>
    <hyperlink display="Link til Oversikt" location="Oversikt!A1" ref="K1"/>
  </hyperlinks>
  <printOptions/>
  <pageMargins bottom="0.75" footer="0.0" header="0.0" left="0.7" right="0.7" top="0.75"/>
  <pageSetup orientation="portrait"/>
  <drawing r:id="rId2"/>
  <legacyDrawing r:id="rId3"/>
</worksheet>
</file>