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Annelies\Natuur. vrijwilliger\"/>
    </mc:Choice>
  </mc:AlternateContent>
  <xr:revisionPtr revIDLastSave="0" documentId="8_{7A5BA7F3-D72E-402B-BF85-29A2DE0AC1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rirma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7" i="1" l="1"/>
  <c r="D12" i="1"/>
  <c r="D111" i="1"/>
  <c r="D109" i="1"/>
  <c r="D7" i="1"/>
  <c r="D63" i="1"/>
  <c r="D26" i="1"/>
  <c r="D23" i="1"/>
  <c r="D43" i="1"/>
  <c r="D8" i="1"/>
  <c r="D97" i="1"/>
  <c r="D79" i="1"/>
  <c r="D140" i="1"/>
  <c r="D122" i="1"/>
  <c r="D133" i="1"/>
  <c r="D83" i="1"/>
  <c r="D153" i="1"/>
  <c r="D56" i="1"/>
  <c r="D135" i="1"/>
  <c r="D84" i="1"/>
  <c r="D117" i="1"/>
  <c r="D148" i="1"/>
  <c r="D105" i="1"/>
  <c r="D107" i="1"/>
  <c r="D94" i="1"/>
  <c r="D139" i="1"/>
  <c r="D36" i="1"/>
  <c r="D103" i="1"/>
  <c r="D39" i="1"/>
  <c r="D42" i="1"/>
  <c r="D113" i="1"/>
  <c r="D4" i="1"/>
  <c r="D101" i="1"/>
  <c r="D62" i="1"/>
  <c r="D72" i="1"/>
  <c r="D89" i="1"/>
  <c r="D112" i="1"/>
  <c r="D118" i="1"/>
  <c r="D104" i="1"/>
  <c r="D58" i="1"/>
  <c r="D24" i="1"/>
  <c r="D106" i="1"/>
  <c r="D33" i="1"/>
  <c r="D46" i="1"/>
  <c r="D143" i="1"/>
  <c r="D66" i="1"/>
  <c r="D100" i="1"/>
  <c r="D120" i="1"/>
  <c r="D25" i="1"/>
  <c r="D77" i="1"/>
  <c r="D32" i="1"/>
  <c r="D51" i="1"/>
  <c r="D80" i="1"/>
  <c r="D138" i="1"/>
  <c r="D76" i="1"/>
  <c r="D49" i="1"/>
  <c r="D87" i="1"/>
  <c r="D40" i="1"/>
  <c r="D82" i="1"/>
  <c r="D22" i="1"/>
  <c r="D10" i="1"/>
  <c r="D141" i="1"/>
  <c r="D121" i="1"/>
  <c r="D119" i="1"/>
  <c r="D114" i="1"/>
  <c r="D9" i="1"/>
  <c r="D57" i="1"/>
  <c r="D78" i="1"/>
  <c r="D37" i="1"/>
  <c r="D18" i="1"/>
  <c r="D150" i="1"/>
  <c r="D68" i="1"/>
  <c r="D31" i="1"/>
  <c r="D65" i="1"/>
  <c r="D144" i="1"/>
  <c r="D17" i="1"/>
  <c r="D142" i="1"/>
  <c r="D146" i="1"/>
  <c r="D96" i="1"/>
  <c r="D127" i="1"/>
  <c r="D61" i="1"/>
  <c r="D124" i="1"/>
  <c r="D90" i="1"/>
  <c r="D126" i="1"/>
  <c r="D34" i="1"/>
  <c r="D27" i="1"/>
  <c r="D74" i="1"/>
  <c r="D91" i="1"/>
  <c r="D71" i="1"/>
  <c r="D92" i="1"/>
  <c r="D116" i="1"/>
  <c r="D67" i="1"/>
  <c r="D55" i="1"/>
  <c r="D47" i="1"/>
  <c r="D53" i="1"/>
  <c r="D52" i="1"/>
  <c r="D28" i="1"/>
  <c r="D35" i="1"/>
  <c r="D102" i="1"/>
  <c r="D88" i="1"/>
  <c r="D13" i="1"/>
  <c r="D145" i="1"/>
  <c r="D99" i="1"/>
  <c r="D134" i="1"/>
  <c r="D19" i="1"/>
  <c r="D15" i="1"/>
  <c r="D29" i="1"/>
  <c r="D6" i="1"/>
  <c r="D73" i="1"/>
  <c r="D21" i="1"/>
  <c r="D95" i="1"/>
  <c r="D123" i="1"/>
  <c r="D136" i="1"/>
  <c r="D86" i="1"/>
  <c r="D129" i="1"/>
  <c r="D50" i="1"/>
  <c r="D60" i="1"/>
  <c r="D5" i="1"/>
  <c r="D59" i="1"/>
  <c r="D149" i="1"/>
  <c r="D14" i="1"/>
  <c r="D108" i="1"/>
  <c r="D69" i="1"/>
  <c r="D70" i="1"/>
  <c r="D93" i="1"/>
  <c r="D75" i="1"/>
  <c r="D151" i="1"/>
  <c r="D132" i="1"/>
  <c r="D16" i="1"/>
  <c r="D85" i="1"/>
  <c r="D48" i="1"/>
  <c r="D152" i="1"/>
  <c r="D64" i="1"/>
  <c r="D38" i="1"/>
  <c r="D44" i="1"/>
  <c r="D11" i="1"/>
  <c r="D128" i="1"/>
  <c r="D131" i="1"/>
  <c r="D45" i="1"/>
  <c r="D54" i="1"/>
  <c r="D30" i="1"/>
  <c r="D137" i="1"/>
  <c r="D98" i="1"/>
  <c r="D115" i="1"/>
  <c r="D130" i="1"/>
  <c r="D20" i="1"/>
  <c r="D125" i="1"/>
  <c r="D110" i="1"/>
  <c r="D81" i="1"/>
  <c r="D41" i="1"/>
  <c r="A162" i="1"/>
  <c r="A161" i="1"/>
  <c r="A160" i="1"/>
  <c r="A159" i="1"/>
  <c r="A158" i="1"/>
  <c r="A157" i="1"/>
  <c r="A156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<sst xmlns="http://schemas.openxmlformats.org/spreadsheetml/2006/main" count="308" uniqueCount="158">
  <si>
    <t>Cirsium arvense</t>
  </si>
  <si>
    <t>Lapsana communis</t>
  </si>
  <si>
    <t>Prunus serotina</t>
  </si>
  <si>
    <t>Senecio inaequidens</t>
  </si>
  <si>
    <t>Artemisia vulgaris</t>
  </si>
  <si>
    <t>Solanum dulcamara</t>
  </si>
  <si>
    <t>Ranunculus sceleratus</t>
  </si>
  <si>
    <t>Papaver dubium</t>
  </si>
  <si>
    <t>Tanacetum vulgare</t>
  </si>
  <si>
    <t>Cardamine flexuosa</t>
  </si>
  <si>
    <t>Epipactis helleborine</t>
  </si>
  <si>
    <t>Conyza canadensis</t>
  </si>
  <si>
    <t>Solidago canadensis</t>
  </si>
  <si>
    <t>Silene dioica</t>
  </si>
  <si>
    <t>Allium ursinum</t>
  </si>
  <si>
    <t>Cochlearia danica</t>
  </si>
  <si>
    <t>Chaerophyllum temulum</t>
  </si>
  <si>
    <t>Geranium phaeum</t>
  </si>
  <si>
    <t>Vicia sativa</t>
  </si>
  <si>
    <t>Crataegus monogyna</t>
  </si>
  <si>
    <t>Lolium perenne</t>
  </si>
  <si>
    <t>Anthriscus sylvestris</t>
  </si>
  <si>
    <t>Sonchus asper</t>
  </si>
  <si>
    <t>Viburnum opulus</t>
  </si>
  <si>
    <t>Iris pseudacorus</t>
  </si>
  <si>
    <t>Nuphar lutea</t>
  </si>
  <si>
    <t>Holcus lanatus</t>
  </si>
  <si>
    <t>Heracleum sphondylium</t>
  </si>
  <si>
    <t>Prunella vulgaris</t>
  </si>
  <si>
    <t>Angelica sylvestris</t>
  </si>
  <si>
    <t>Veronica chamaedrys</t>
  </si>
  <si>
    <t>Fraxinus excelsior</t>
  </si>
  <si>
    <t>Acer pseudoplatanus</t>
  </si>
  <si>
    <t>Galeopsis tetrahit</t>
  </si>
  <si>
    <t>Dactylis glomerata</t>
  </si>
  <si>
    <t>Sisymbrium officinale</t>
  </si>
  <si>
    <t>Lotus corniculatus ssp. corniculatus</t>
  </si>
  <si>
    <t>Symphytum officinale</t>
  </si>
  <si>
    <t>Sambucus nigra</t>
  </si>
  <si>
    <t>Ornithogalum umbellatum</t>
  </si>
  <si>
    <t>Barbarea vulgaris</t>
  </si>
  <si>
    <t>Hypochaeris radicata</t>
  </si>
  <si>
    <t>Achillea millefolium</t>
  </si>
  <si>
    <t>Capsella bursa-pastoris</t>
  </si>
  <si>
    <t>Anthoxanthum odoratum</t>
  </si>
  <si>
    <t>Arrhenatherum elatius</t>
  </si>
  <si>
    <t>Stellaria graminea</t>
  </si>
  <si>
    <t>Petasites hybridus</t>
  </si>
  <si>
    <t>Urtica dioica</t>
  </si>
  <si>
    <t>Alopecurus pratensis</t>
  </si>
  <si>
    <t>Lysimachia vulgaris</t>
  </si>
  <si>
    <t>Plantago major</t>
  </si>
  <si>
    <t>Carpinus betulus</t>
  </si>
  <si>
    <t>Calystegia sepium</t>
  </si>
  <si>
    <t>Echinochloa crus-galli</t>
  </si>
  <si>
    <t>Epilobium hirsutum</t>
  </si>
  <si>
    <t>Corylus avellana</t>
  </si>
  <si>
    <t>Equisetum arvense</t>
  </si>
  <si>
    <t>Glechoma hederacea</t>
  </si>
  <si>
    <t>Rosa canina</t>
  </si>
  <si>
    <t>Melilotus spec.</t>
  </si>
  <si>
    <t>Humulus lupulus</t>
  </si>
  <si>
    <t>Medicago lupulina</t>
  </si>
  <si>
    <t>Ilex aquifolium</t>
  </si>
  <si>
    <t>Bromus sterilis</t>
  </si>
  <si>
    <t>Carex remota</t>
  </si>
  <si>
    <t>Senecio jacobaea</t>
  </si>
  <si>
    <t>Matricaria spec.</t>
  </si>
  <si>
    <t>Saxifraga tridactylites</t>
  </si>
  <si>
    <t>Galium aparine</t>
  </si>
  <si>
    <t>Senecio vulgaris</t>
  </si>
  <si>
    <t>Ornithopus perpusillus</t>
  </si>
  <si>
    <t>Urtica urens</t>
  </si>
  <si>
    <t>Trifolium dubium</t>
  </si>
  <si>
    <t>Aphanes inexspectata</t>
  </si>
  <si>
    <t>Typha angustifolia</t>
  </si>
  <si>
    <t>Geranium pusillum</t>
  </si>
  <si>
    <t>Cardamine hirsuta</t>
  </si>
  <si>
    <t>Hedera helix</t>
  </si>
  <si>
    <t>Veronica hederifolia</t>
  </si>
  <si>
    <t>Arctium spec.</t>
  </si>
  <si>
    <t>Cerastium glomeratum</t>
  </si>
  <si>
    <t>Lactuca serriola</t>
  </si>
  <si>
    <t>Eupatorium cannabinum</t>
  </si>
  <si>
    <t>Ajuga reptans</t>
  </si>
  <si>
    <t>Ranunculus repens</t>
  </si>
  <si>
    <t>Rumex crispus</t>
  </si>
  <si>
    <t>Sagina procumbens</t>
  </si>
  <si>
    <t>Tilia spec</t>
  </si>
  <si>
    <t>Alliaria petiolata</t>
  </si>
  <si>
    <t>Bellis perennis</t>
  </si>
  <si>
    <t>Leucanthemum vulgare</t>
  </si>
  <si>
    <t>Chenopodium album</t>
  </si>
  <si>
    <t>Lotus pedunculatus</t>
  </si>
  <si>
    <t>Cymbalaria muralis</t>
  </si>
  <si>
    <t>Juglans regia</t>
  </si>
  <si>
    <t>Taraxacum spec.</t>
  </si>
  <si>
    <t>Lamium purpureum</t>
  </si>
  <si>
    <t>Daucus carota</t>
  </si>
  <si>
    <t>Cardamine pratensis</t>
  </si>
  <si>
    <t>Juncus effusus</t>
  </si>
  <si>
    <t>Brassica rapa ssp. campes-tris</t>
  </si>
  <si>
    <t>Rumex obtusifolius</t>
  </si>
  <si>
    <t>Phalaris arundinacea</t>
  </si>
  <si>
    <t>Geranium robertianum</t>
  </si>
  <si>
    <t>Trifolium pratense</t>
  </si>
  <si>
    <t>Cornus sanguinea</t>
  </si>
  <si>
    <t>Carex hirta</t>
  </si>
  <si>
    <t>Poa trivialis</t>
  </si>
  <si>
    <t>Betula pendula</t>
  </si>
  <si>
    <t>Fallopia sachalinensis</t>
  </si>
  <si>
    <t>Poa nemoralis</t>
  </si>
  <si>
    <t>Rumex acetosella</t>
  </si>
  <si>
    <t>Ranunculus acris</t>
  </si>
  <si>
    <t>Matricaria discoidea</t>
  </si>
  <si>
    <t>Hypericum perforatum</t>
  </si>
  <si>
    <t>Geranium dissectum</t>
  </si>
  <si>
    <t>Plantago lanceolata</t>
  </si>
  <si>
    <t>Acer campestre</t>
  </si>
  <si>
    <t>Ranunculus ficaria</t>
  </si>
  <si>
    <t>Cirsium vulgare</t>
  </si>
  <si>
    <t>Chelidonium majus</t>
  </si>
  <si>
    <t>Poa annua</t>
  </si>
  <si>
    <t>Castanea sativa</t>
  </si>
  <si>
    <t>Taxus baccata</t>
  </si>
  <si>
    <t>Oenothera spec.</t>
  </si>
  <si>
    <t>Polygonum aviculare</t>
  </si>
  <si>
    <t>Poa pratensis</t>
  </si>
  <si>
    <t>Veronica arvensis</t>
  </si>
  <si>
    <t>Rumex acetosa</t>
  </si>
  <si>
    <t>Linaria vulgaris</t>
  </si>
  <si>
    <t>Stellaria media</t>
  </si>
  <si>
    <t>Erophila verna</t>
  </si>
  <si>
    <t>Vicia spec</t>
  </si>
  <si>
    <t>Ligustrum vulgare</t>
  </si>
  <si>
    <t>Sorbus aucuparia</t>
  </si>
  <si>
    <t>Salix spec.</t>
  </si>
  <si>
    <t>Tilia cordata</t>
  </si>
  <si>
    <t>Lamium album</t>
  </si>
  <si>
    <t>Oxalis acetosella</t>
  </si>
  <si>
    <t>Aesculus hippocastanum</t>
  </si>
  <si>
    <t>Claytonia perfoliata</t>
  </si>
  <si>
    <t>Betula alba</t>
  </si>
  <si>
    <t>Bromus hordeaceus</t>
  </si>
  <si>
    <t>Geranium molle</t>
  </si>
  <si>
    <t>Aegopodium podagraria</t>
  </si>
  <si>
    <t>Prunus avium</t>
  </si>
  <si>
    <t>Quercus robur</t>
  </si>
  <si>
    <t>Alnus glutinosa</t>
  </si>
  <si>
    <t>Verbascum nigrum</t>
  </si>
  <si>
    <t>Coccinella septempunctata</t>
  </si>
  <si>
    <t>Pseudopanthera macularia</t>
  </si>
  <si>
    <t>Fulica atra</t>
  </si>
  <si>
    <t>Turdus merula</t>
  </si>
  <si>
    <t>Anas platyrhynchos</t>
  </si>
  <si>
    <t>Troglodytes troglodytes</t>
  </si>
  <si>
    <t>Sylvia atricapilla</t>
  </si>
  <si>
    <t>Woensdag 16 mei 2018 - Princenhof ZO SAP3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</si>
</sst>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18" fillId="0" borderId="0" xfId="0" applyFont="1"/>
    <xf numFmtId="0" fontId="0" fillId="0" borderId="0" xfId="0" applyFont="1"/>
    <xf numFmtId="0" fontId="19" fillId="0" borderId="10" xfId="42" applyBorder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/>
    <xf numFmtId="0" fontId="19" fillId="33" borderId="10" xfId="42" applyFill="1" applyBorder="1" applyAlignment="1">
      <alignment wrapText="1"/>
    </xf>
    <xf numFmtId="0" fontId="0" fillId="33" borderId="0" xfId="0" applyFont="1" applyFill="1"/>
    <xf numFmtId="0" fontId="19" fillId="34" borderId="10" xfId="42" applyFill="1" applyBorder="1" applyAlignment="1">
      <alignment wrapText="1"/>
    </xf>
    <xf numFmtId="0" fontId="0" fillId="34" borderId="0" xfId="0" applyFont="1" applyFill="1"/>
    <xf numFmtId="0" fontId="19" fillId="35" borderId="10" xfId="42" applyFill="1" applyBorder="1" applyAlignment="1">
      <alignment wrapText="1"/>
    </xf>
    <xf numFmtId="0" fontId="0" fillId="35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ges.google.be/images?q=Geranium%20dissectum&amp;hl=nl&amp;btnG=Afbeeldingen+zoeken" TargetMode="External"/><Relationship Id="rId299" Type="http://schemas.openxmlformats.org/officeDocument/2006/relationships/hyperlink" Target="http://images.google.be/images?q=Claytonia%20perfoliata&amp;hl=nl&amp;btnG=Afbeeldingen+zoeken" TargetMode="External"/><Relationship Id="rId21" Type="http://schemas.openxmlformats.org/officeDocument/2006/relationships/hyperlink" Target="http://images.google.be/images?q=Lolium%20perenne&amp;hl=nl&amp;btnG=Afbeeldingen+zoeken" TargetMode="External"/><Relationship Id="rId63" Type="http://schemas.openxmlformats.org/officeDocument/2006/relationships/hyperlink" Target="http://images.google.be/images?q=Medicago%20lupulina&amp;hl=nl&amp;btnG=Afbeeldingen+zoeken" TargetMode="External"/><Relationship Id="rId159" Type="http://schemas.openxmlformats.org/officeDocument/2006/relationships/hyperlink" Target="http://images.google.be/images?q=Lapsana%20communis&amp;hl=nl&amp;btnG=Afbeeldingen+zoeken" TargetMode="External"/><Relationship Id="rId170" Type="http://schemas.openxmlformats.org/officeDocument/2006/relationships/hyperlink" Target="http://images.google.be/images?q=Solidago%20canadensis&amp;hl=nl&amp;btnG=Afbeeldingen+zoeken" TargetMode="External"/><Relationship Id="rId226" Type="http://schemas.openxmlformats.org/officeDocument/2006/relationships/hyperlink" Target="http://images.google.be/images?q=Saxifraga%20tridactylites&amp;hl=nl&amp;btnG=Afbeeldingen+zoeken" TargetMode="External"/><Relationship Id="rId268" Type="http://schemas.openxmlformats.org/officeDocument/2006/relationships/hyperlink" Target="http://images.google.be/images?q=Fallopia%20sachalinensis&amp;hl=nl&amp;btnG=Afbeeldingen+zoeken" TargetMode="External"/><Relationship Id="rId32" Type="http://schemas.openxmlformats.org/officeDocument/2006/relationships/hyperlink" Target="http://images.google.be/images?q=Fraxinus%20excelsior&amp;hl=nl&amp;btnG=Afbeeldingen+zoeken" TargetMode="External"/><Relationship Id="rId74" Type="http://schemas.openxmlformats.org/officeDocument/2006/relationships/hyperlink" Target="http://images.google.be/images?q=Trifolium%20dubium&amp;hl=nl&amp;btnG=Afbeeldingen+zoeken" TargetMode="External"/><Relationship Id="rId128" Type="http://schemas.openxmlformats.org/officeDocument/2006/relationships/hyperlink" Target="http://images.google.be/images?q=Poa%20pratensis&amp;hl=nl&amp;btnG=Afbeeldingen+zoeken" TargetMode="External"/><Relationship Id="rId5" Type="http://schemas.openxmlformats.org/officeDocument/2006/relationships/hyperlink" Target="http://images.google.be/images?q=Artemisia%20vulgaris&amp;hl=nl&amp;btnG=Afbeeldingen+zoeken" TargetMode="External"/><Relationship Id="rId181" Type="http://schemas.openxmlformats.org/officeDocument/2006/relationships/hyperlink" Target="http://images.google.be/images?q=Viburnum%20opulus&amp;hl=nl&amp;btnG=Afbeeldingen+zoeken" TargetMode="External"/><Relationship Id="rId237" Type="http://schemas.openxmlformats.org/officeDocument/2006/relationships/hyperlink" Target="http://images.google.be/images?q=Veronica%20hederifolia&amp;hl=nl&amp;btnG=Afbeeldingen+zoeken" TargetMode="External"/><Relationship Id="rId279" Type="http://schemas.openxmlformats.org/officeDocument/2006/relationships/hyperlink" Target="http://images.google.be/images?q=Chelidonium%20majus&amp;hl=nl&amp;btnG=Afbeeldingen+zoeken" TargetMode="External"/><Relationship Id="rId43" Type="http://schemas.openxmlformats.org/officeDocument/2006/relationships/hyperlink" Target="http://images.google.be/images?q=Achillea%20millefolium&amp;hl=nl&amp;btnG=Afbeeldingen+zoeken" TargetMode="External"/><Relationship Id="rId139" Type="http://schemas.openxmlformats.org/officeDocument/2006/relationships/hyperlink" Target="http://images.google.be/images?q=Lamium%20album&amp;hl=nl&amp;btnG=Afbeeldingen+zoeken" TargetMode="External"/><Relationship Id="rId290" Type="http://schemas.openxmlformats.org/officeDocument/2006/relationships/hyperlink" Target="http://images.google.be/images?q=Erophila%20verna&amp;hl=nl&amp;btnG=Afbeeldingen+zoeken" TargetMode="External"/><Relationship Id="rId304" Type="http://schemas.openxmlformats.org/officeDocument/2006/relationships/hyperlink" Target="http://images.google.be/images?q=Prunus%20avium&amp;hl=nl&amp;btnG=Afbeeldingen+zoeken" TargetMode="External"/><Relationship Id="rId85" Type="http://schemas.openxmlformats.org/officeDocument/2006/relationships/hyperlink" Target="http://images.google.be/images?q=Ajuga%20reptans&amp;hl=nl&amp;btnG=Afbeeldingen+zoeken" TargetMode="External"/><Relationship Id="rId150" Type="http://schemas.openxmlformats.org/officeDocument/2006/relationships/hyperlink" Target="http://images.google.be/images?q=Verbascum%20nigrum&amp;hl=nl&amp;btnG=Afbeeldingen+zoeken" TargetMode="External"/><Relationship Id="rId192" Type="http://schemas.openxmlformats.org/officeDocument/2006/relationships/hyperlink" Target="http://images.google.be/images?q=Dactylis%20glomerata&amp;hl=nl&amp;btnG=Afbeeldingen+zoeken" TargetMode="External"/><Relationship Id="rId206" Type="http://schemas.openxmlformats.org/officeDocument/2006/relationships/hyperlink" Target="http://images.google.be/images?q=Urtica%20dioica&amp;hl=nl&amp;btnG=Afbeeldingen+zoeken" TargetMode="External"/><Relationship Id="rId248" Type="http://schemas.openxmlformats.org/officeDocument/2006/relationships/hyperlink" Target="http://images.google.be/images?q=Bellis%20perennis&amp;hl=nl&amp;btnG=Afbeeldingen+zoeken" TargetMode="External"/><Relationship Id="rId12" Type="http://schemas.openxmlformats.org/officeDocument/2006/relationships/hyperlink" Target="http://images.google.be/images?q=Conyza%20canadensis&amp;hl=nl&amp;btnG=Afbeeldingen+zoeken" TargetMode="External"/><Relationship Id="rId108" Type="http://schemas.openxmlformats.org/officeDocument/2006/relationships/hyperlink" Target="http://images.google.be/images?q=Carex%20hirta&amp;hl=nl&amp;btnG=Afbeeldingen+zoeken" TargetMode="External"/><Relationship Id="rId54" Type="http://schemas.openxmlformats.org/officeDocument/2006/relationships/hyperlink" Target="http://images.google.be/images?q=Calystegia%20sepium&amp;hl=nl&amp;btnG=Afbeeldingen+zoeken" TargetMode="External"/><Relationship Id="rId96" Type="http://schemas.openxmlformats.org/officeDocument/2006/relationships/hyperlink" Target="http://images.google.be/images?q=Juglans%20regia&amp;hl=nl&amp;btnG=Afbeeldingen+zoeken" TargetMode="External"/><Relationship Id="rId161" Type="http://schemas.openxmlformats.org/officeDocument/2006/relationships/hyperlink" Target="http://images.google.be/images?q=Senecio%20inaequidens&amp;hl=nl&amp;btnG=Afbeeldingen+zoeken" TargetMode="External"/><Relationship Id="rId217" Type="http://schemas.openxmlformats.org/officeDocument/2006/relationships/hyperlink" Target="http://images.google.be/images?q=Rosa%20canina&amp;hl=nl&amp;btnG=Afbeeldingen+zoeken" TargetMode="External"/><Relationship Id="rId259" Type="http://schemas.openxmlformats.org/officeDocument/2006/relationships/hyperlink" Target="http://images.google.be/images?q=Brassica%20rapa%20ssp.%20campes-tris&amp;hl=nl&amp;btnG=Afbeeldingen+zoeken" TargetMode="External"/><Relationship Id="rId23" Type="http://schemas.openxmlformats.org/officeDocument/2006/relationships/hyperlink" Target="http://images.google.be/images?q=Sonchus%20asper&amp;hl=nl&amp;btnG=Afbeeldingen+zoeken" TargetMode="External"/><Relationship Id="rId119" Type="http://schemas.openxmlformats.org/officeDocument/2006/relationships/hyperlink" Target="http://images.google.be/images?q=Acer%20campestre&amp;hl=nl&amp;btnG=Afbeeldingen+zoeken" TargetMode="External"/><Relationship Id="rId270" Type="http://schemas.openxmlformats.org/officeDocument/2006/relationships/hyperlink" Target="http://images.google.be/images?q=Rumex%20acetosella&amp;hl=nl&amp;btnG=Afbeeldingen+zoeken" TargetMode="External"/><Relationship Id="rId291" Type="http://schemas.openxmlformats.org/officeDocument/2006/relationships/hyperlink" Target="http://images.google.be/images?q=Vicia%20spec&amp;hl=nl&amp;btnG=Afbeeldingen+zoeken" TargetMode="External"/><Relationship Id="rId305" Type="http://schemas.openxmlformats.org/officeDocument/2006/relationships/hyperlink" Target="http://images.google.be/images?q=Quercus%20robur&amp;hl=nl&amp;btnG=Afbeeldingen+zoeken" TargetMode="External"/><Relationship Id="rId44" Type="http://schemas.openxmlformats.org/officeDocument/2006/relationships/hyperlink" Target="http://images.google.be/images?q=Capsella%20bursa-pastoris&amp;hl=nl&amp;btnG=Afbeeldingen+zoeken" TargetMode="External"/><Relationship Id="rId65" Type="http://schemas.openxmlformats.org/officeDocument/2006/relationships/hyperlink" Target="http://images.google.be/images?q=Bromus%20sterilis&amp;hl=nl&amp;btnG=Afbeeldingen+zoeken" TargetMode="External"/><Relationship Id="rId86" Type="http://schemas.openxmlformats.org/officeDocument/2006/relationships/hyperlink" Target="http://images.google.be/images?q=Ranunculus%20repens&amp;hl=nl&amp;btnG=Afbeeldingen+zoeken" TargetMode="External"/><Relationship Id="rId130" Type="http://schemas.openxmlformats.org/officeDocument/2006/relationships/hyperlink" Target="http://images.google.be/images?q=Rumex%20acetosa&amp;hl=nl&amp;btnG=Afbeeldingen+zoeken" TargetMode="External"/><Relationship Id="rId151" Type="http://schemas.openxmlformats.org/officeDocument/2006/relationships/hyperlink" Target="http://images.google.be/images?q=Coccinella%20septempunctata&amp;hl=nl&amp;btnG=Afbeeldingen+zoeken" TargetMode="External"/><Relationship Id="rId172" Type="http://schemas.openxmlformats.org/officeDocument/2006/relationships/hyperlink" Target="http://images.google.be/images?q=Allium%20ursinum&amp;hl=nl&amp;btnG=Afbeeldingen+zoeken" TargetMode="External"/><Relationship Id="rId193" Type="http://schemas.openxmlformats.org/officeDocument/2006/relationships/hyperlink" Target="http://images.google.be/images?q=Sisymbrium%20officinale&amp;hl=nl&amp;btnG=Afbeeldingen+zoeken" TargetMode="External"/><Relationship Id="rId207" Type="http://schemas.openxmlformats.org/officeDocument/2006/relationships/hyperlink" Target="http://images.google.be/images?q=Alopecurus%20pratensis&amp;hl=nl&amp;btnG=Afbeeldingen+zoeken" TargetMode="External"/><Relationship Id="rId228" Type="http://schemas.openxmlformats.org/officeDocument/2006/relationships/hyperlink" Target="http://images.google.be/images?q=Senecio%20vulgaris&amp;hl=nl&amp;btnG=Afbeeldingen+zoeken" TargetMode="External"/><Relationship Id="rId249" Type="http://schemas.openxmlformats.org/officeDocument/2006/relationships/hyperlink" Target="http://images.google.be/images?q=Leucanthemum%20vulgare&amp;hl=nl&amp;btnG=Afbeeldingen+zoeken" TargetMode="External"/><Relationship Id="rId13" Type="http://schemas.openxmlformats.org/officeDocument/2006/relationships/hyperlink" Target="http://images.google.be/images?q=Solidago%20canadensis&amp;hl=nl&amp;btnG=Afbeeldingen+zoeken" TargetMode="External"/><Relationship Id="rId109" Type="http://schemas.openxmlformats.org/officeDocument/2006/relationships/hyperlink" Target="http://images.google.be/images?q=Poa%20trivialis&amp;hl=nl&amp;btnG=Afbeeldingen+zoeken" TargetMode="External"/><Relationship Id="rId260" Type="http://schemas.openxmlformats.org/officeDocument/2006/relationships/hyperlink" Target="http://images.google.be/images?q=Rumex%20obtusifolius&amp;hl=nl&amp;btnG=Afbeeldingen+zoeken" TargetMode="External"/><Relationship Id="rId281" Type="http://schemas.openxmlformats.org/officeDocument/2006/relationships/hyperlink" Target="http://images.google.be/images?q=Castanea%20sativa&amp;hl=nl&amp;btnG=Afbeeldingen+zoeken" TargetMode="External"/><Relationship Id="rId34" Type="http://schemas.openxmlformats.org/officeDocument/2006/relationships/hyperlink" Target="http://images.google.be/images?q=Galeopsis%20tetrahit&amp;hl=nl&amp;btnG=Afbeeldingen+zoeken" TargetMode="External"/><Relationship Id="rId55" Type="http://schemas.openxmlformats.org/officeDocument/2006/relationships/hyperlink" Target="http://images.google.be/images?q=Echinochloa%20crus-galli&amp;hl=nl&amp;btnG=Afbeeldingen+zoeken" TargetMode="External"/><Relationship Id="rId76" Type="http://schemas.openxmlformats.org/officeDocument/2006/relationships/hyperlink" Target="http://images.google.be/images?q=Typha%20angustifolia&amp;hl=nl&amp;btnG=Afbeeldingen+zoeken" TargetMode="External"/><Relationship Id="rId97" Type="http://schemas.openxmlformats.org/officeDocument/2006/relationships/hyperlink" Target="http://images.google.be/images?q=Taraxacum%20spec.&amp;hl=nl&amp;btnG=Afbeeldingen+zoeken" TargetMode="External"/><Relationship Id="rId120" Type="http://schemas.openxmlformats.org/officeDocument/2006/relationships/hyperlink" Target="http://images.google.be/images?q=Ranunculus%20ficaria&amp;hl=nl&amp;btnG=Afbeeldingen+zoeken" TargetMode="External"/><Relationship Id="rId141" Type="http://schemas.openxmlformats.org/officeDocument/2006/relationships/hyperlink" Target="http://images.google.be/images?q=Aesculus%20hippocastanum&amp;hl=nl&amp;btnG=Afbeeldingen+zoeken" TargetMode="External"/><Relationship Id="rId7" Type="http://schemas.openxmlformats.org/officeDocument/2006/relationships/hyperlink" Target="http://images.google.be/images?q=Ranunculus%20sceleratus&amp;hl=nl&amp;btnG=Afbeeldingen+zoeken" TargetMode="External"/><Relationship Id="rId162" Type="http://schemas.openxmlformats.org/officeDocument/2006/relationships/hyperlink" Target="http://images.google.be/images?q=Artemisia%20vulgaris&amp;hl=nl&amp;btnG=Afbeeldingen+zoeken" TargetMode="External"/><Relationship Id="rId183" Type="http://schemas.openxmlformats.org/officeDocument/2006/relationships/hyperlink" Target="http://images.google.be/images?q=Nuphar%20lutea&amp;hl=nl&amp;btnG=Afbeeldingen+zoeken" TargetMode="External"/><Relationship Id="rId218" Type="http://schemas.openxmlformats.org/officeDocument/2006/relationships/hyperlink" Target="http://images.google.be/images?q=Melilotus%20spec.&amp;hl=nl&amp;btnG=Afbeeldingen+zoeken" TargetMode="External"/><Relationship Id="rId239" Type="http://schemas.openxmlformats.org/officeDocument/2006/relationships/hyperlink" Target="http://images.google.be/images?q=Cerastium%20glomeratum&amp;hl=nl&amp;btnG=Afbeeldingen+zoeken" TargetMode="External"/><Relationship Id="rId250" Type="http://schemas.openxmlformats.org/officeDocument/2006/relationships/hyperlink" Target="http://images.google.be/images?q=Chenopodium%20album&amp;hl=nl&amp;btnG=Afbeeldingen+zoeken" TargetMode="External"/><Relationship Id="rId271" Type="http://schemas.openxmlformats.org/officeDocument/2006/relationships/hyperlink" Target="http://images.google.be/images?q=Ranunculus%20acris&amp;hl=nl&amp;btnG=Afbeeldingen+zoeken" TargetMode="External"/><Relationship Id="rId292" Type="http://schemas.openxmlformats.org/officeDocument/2006/relationships/hyperlink" Target="http://images.google.be/images?q=Ligustrum%20vulgare&amp;hl=nl&amp;btnG=Afbeeldingen+zoeken" TargetMode="External"/><Relationship Id="rId306" Type="http://schemas.openxmlformats.org/officeDocument/2006/relationships/hyperlink" Target="http://images.google.be/images?q=Alnus%20glutinosa&amp;hl=nl&amp;btnG=Afbeeldingen+zoeken" TargetMode="External"/><Relationship Id="rId24" Type="http://schemas.openxmlformats.org/officeDocument/2006/relationships/hyperlink" Target="http://images.google.be/images?q=Viburnum%20opulus&amp;hl=nl&amp;btnG=Afbeeldingen+zoeken" TargetMode="External"/><Relationship Id="rId45" Type="http://schemas.openxmlformats.org/officeDocument/2006/relationships/hyperlink" Target="http://images.google.be/images?q=Anthoxanthum%20odoratum&amp;hl=nl&amp;btnG=Afbeeldingen+zoeken" TargetMode="External"/><Relationship Id="rId66" Type="http://schemas.openxmlformats.org/officeDocument/2006/relationships/hyperlink" Target="http://images.google.be/images?q=Carex%20remota&amp;hl=nl&amp;btnG=Afbeeldingen+zoeken" TargetMode="External"/><Relationship Id="rId87" Type="http://schemas.openxmlformats.org/officeDocument/2006/relationships/hyperlink" Target="http://images.google.be/images?q=Rumex%20crispus&amp;hl=nl&amp;btnG=Afbeeldingen+zoeken" TargetMode="External"/><Relationship Id="rId110" Type="http://schemas.openxmlformats.org/officeDocument/2006/relationships/hyperlink" Target="http://images.google.be/images?q=Betula%20pendula&amp;hl=nl&amp;btnG=Afbeeldingen+zoeken" TargetMode="External"/><Relationship Id="rId131" Type="http://schemas.openxmlformats.org/officeDocument/2006/relationships/hyperlink" Target="http://images.google.be/images?q=Linaria%20vulgaris&amp;hl=nl&amp;btnG=Afbeeldingen+zoeken" TargetMode="External"/><Relationship Id="rId152" Type="http://schemas.openxmlformats.org/officeDocument/2006/relationships/hyperlink" Target="http://images.google.be/images?q=Pseudopanthera%20macularia&amp;hl=nl&amp;btnG=Afbeeldingen+zoeken" TargetMode="External"/><Relationship Id="rId173" Type="http://schemas.openxmlformats.org/officeDocument/2006/relationships/hyperlink" Target="http://images.google.be/images?q=Cochlearia%20danica&amp;hl=nl&amp;btnG=Afbeeldingen+zoeken" TargetMode="External"/><Relationship Id="rId194" Type="http://schemas.openxmlformats.org/officeDocument/2006/relationships/hyperlink" Target="http://images.google.be/images?q=Lotus%20corniculatus%20ssp.%20corniculatus&amp;hl=nl&amp;btnG=Afbeeldingen+zoeken" TargetMode="External"/><Relationship Id="rId208" Type="http://schemas.openxmlformats.org/officeDocument/2006/relationships/hyperlink" Target="http://images.google.be/images?q=Lysimachia%20vulgaris&amp;hl=nl&amp;btnG=Afbeeldingen+zoeken" TargetMode="External"/><Relationship Id="rId229" Type="http://schemas.openxmlformats.org/officeDocument/2006/relationships/hyperlink" Target="http://images.google.be/images?q=Ornithopus%20perpusillus&amp;hl=nl&amp;btnG=Afbeeldingen+zoeken" TargetMode="External"/><Relationship Id="rId240" Type="http://schemas.openxmlformats.org/officeDocument/2006/relationships/hyperlink" Target="http://images.google.be/images?q=Lactuca%20serriola&amp;hl=nl&amp;btnG=Afbeeldingen+zoeken" TargetMode="External"/><Relationship Id="rId261" Type="http://schemas.openxmlformats.org/officeDocument/2006/relationships/hyperlink" Target="http://images.google.be/images?q=Phalaris%20arundinacea&amp;hl=nl&amp;btnG=Afbeeldingen+zoeken" TargetMode="External"/><Relationship Id="rId14" Type="http://schemas.openxmlformats.org/officeDocument/2006/relationships/hyperlink" Target="http://images.google.be/images?q=Silene%20dioica&amp;hl=nl&amp;btnG=Afbeeldingen+zoeken" TargetMode="External"/><Relationship Id="rId35" Type="http://schemas.openxmlformats.org/officeDocument/2006/relationships/hyperlink" Target="http://images.google.be/images?q=Dactylis%20glomerata&amp;hl=nl&amp;btnG=Afbeeldingen+zoeken" TargetMode="External"/><Relationship Id="rId56" Type="http://schemas.openxmlformats.org/officeDocument/2006/relationships/hyperlink" Target="http://images.google.be/images?q=Epilobium%20hirsutum&amp;hl=nl&amp;btnG=Afbeeldingen+zoeken" TargetMode="External"/><Relationship Id="rId77" Type="http://schemas.openxmlformats.org/officeDocument/2006/relationships/hyperlink" Target="http://images.google.be/images?q=Geranium%20pusillum&amp;hl=nl&amp;btnG=Afbeeldingen+zoeken" TargetMode="External"/><Relationship Id="rId100" Type="http://schemas.openxmlformats.org/officeDocument/2006/relationships/hyperlink" Target="http://images.google.be/images?q=Cardamine%20pratensis&amp;hl=nl&amp;btnG=Afbeeldingen+zoeken" TargetMode="External"/><Relationship Id="rId282" Type="http://schemas.openxmlformats.org/officeDocument/2006/relationships/hyperlink" Target="http://images.google.be/images?q=Taxus%20baccata&amp;hl=nl&amp;btnG=Afbeeldingen+zoeken" TargetMode="External"/><Relationship Id="rId8" Type="http://schemas.openxmlformats.org/officeDocument/2006/relationships/hyperlink" Target="http://images.google.be/images?q=Papaver%20dubium&amp;hl=nl&amp;btnG=Afbeeldingen+zoeken" TargetMode="External"/><Relationship Id="rId98" Type="http://schemas.openxmlformats.org/officeDocument/2006/relationships/hyperlink" Target="http://images.google.be/images?q=Lamium%20purpureum&amp;hl=nl&amp;btnG=Afbeeldingen+zoeken" TargetMode="External"/><Relationship Id="rId121" Type="http://schemas.openxmlformats.org/officeDocument/2006/relationships/hyperlink" Target="http://images.google.be/images?q=Cirsium%20vulgare&amp;hl=nl&amp;btnG=Afbeeldingen+zoeken" TargetMode="External"/><Relationship Id="rId142" Type="http://schemas.openxmlformats.org/officeDocument/2006/relationships/hyperlink" Target="http://images.google.be/images?q=Claytonia%20perfoliata&amp;hl=nl&amp;btnG=Afbeeldingen+zoeken" TargetMode="External"/><Relationship Id="rId163" Type="http://schemas.openxmlformats.org/officeDocument/2006/relationships/hyperlink" Target="http://images.google.be/images?q=Solanum%20dulcamara&amp;hl=nl&amp;btnG=Afbeeldingen+zoeken" TargetMode="External"/><Relationship Id="rId184" Type="http://schemas.openxmlformats.org/officeDocument/2006/relationships/hyperlink" Target="http://images.google.be/images?q=Holcus%20lanatus&amp;hl=nl&amp;btnG=Afbeeldingen+zoeken" TargetMode="External"/><Relationship Id="rId219" Type="http://schemas.openxmlformats.org/officeDocument/2006/relationships/hyperlink" Target="http://images.google.be/images?q=Humulus%20lupulus&amp;hl=nl&amp;btnG=Afbeeldingen+zoeken" TargetMode="External"/><Relationship Id="rId230" Type="http://schemas.openxmlformats.org/officeDocument/2006/relationships/hyperlink" Target="http://images.google.be/images?q=Urtica%20urens&amp;hl=nl&amp;btnG=Afbeeldingen+zoeken" TargetMode="External"/><Relationship Id="rId251" Type="http://schemas.openxmlformats.org/officeDocument/2006/relationships/hyperlink" Target="http://images.google.be/images?q=Lotus%20pedunculatus&amp;hl=nl&amp;btnG=Afbeeldingen+zoeken" TargetMode="External"/><Relationship Id="rId25" Type="http://schemas.openxmlformats.org/officeDocument/2006/relationships/hyperlink" Target="http://images.google.be/images?q=Iris%20pseudacorus&amp;hl=nl&amp;btnG=Afbeeldingen+zoeken" TargetMode="External"/><Relationship Id="rId46" Type="http://schemas.openxmlformats.org/officeDocument/2006/relationships/hyperlink" Target="http://images.google.be/images?q=Arrhenatherum%20elatius&amp;hl=nl&amp;btnG=Afbeeldingen+zoeken" TargetMode="External"/><Relationship Id="rId67" Type="http://schemas.openxmlformats.org/officeDocument/2006/relationships/hyperlink" Target="http://images.google.be/images?q=Senecio%20jacobaea&amp;hl=nl&amp;btnG=Afbeeldingen+zoeken" TargetMode="External"/><Relationship Id="rId272" Type="http://schemas.openxmlformats.org/officeDocument/2006/relationships/hyperlink" Target="http://images.google.be/images?q=Matricaria%20discoidea&amp;hl=nl&amp;btnG=Afbeeldingen+zoeken" TargetMode="External"/><Relationship Id="rId293" Type="http://schemas.openxmlformats.org/officeDocument/2006/relationships/hyperlink" Target="http://images.google.be/images?q=Sorbus%20aucuparia&amp;hl=nl&amp;btnG=Afbeeldingen+zoeken" TargetMode="External"/><Relationship Id="rId307" Type="http://schemas.openxmlformats.org/officeDocument/2006/relationships/hyperlink" Target="http://images.google.be/images?q=Verbascum%20nigrum&amp;hl=nl&amp;btnG=Afbeeldingen+zoeken" TargetMode="External"/><Relationship Id="rId88" Type="http://schemas.openxmlformats.org/officeDocument/2006/relationships/hyperlink" Target="http://images.google.be/images?q=Sagina%20procumbens&amp;hl=nl&amp;btnG=Afbeeldingen+zoeken" TargetMode="External"/><Relationship Id="rId111" Type="http://schemas.openxmlformats.org/officeDocument/2006/relationships/hyperlink" Target="http://images.google.be/images?q=Fallopia%20sachalinensis&amp;hl=nl&amp;btnG=Afbeeldingen+zoeken" TargetMode="External"/><Relationship Id="rId132" Type="http://schemas.openxmlformats.org/officeDocument/2006/relationships/hyperlink" Target="http://images.google.be/images?q=Stellaria%20media&amp;hl=nl&amp;btnG=Afbeeldingen+zoeken" TargetMode="External"/><Relationship Id="rId153" Type="http://schemas.openxmlformats.org/officeDocument/2006/relationships/hyperlink" Target="http://images.google.be/images?q=Fulica%20atra&amp;hl=nl&amp;btnG=Afbeeldingen+zoeken" TargetMode="External"/><Relationship Id="rId174" Type="http://schemas.openxmlformats.org/officeDocument/2006/relationships/hyperlink" Target="http://images.google.be/images?q=Chaerophyllum%20temulum&amp;hl=nl&amp;btnG=Afbeeldingen+zoeken" TargetMode="External"/><Relationship Id="rId195" Type="http://schemas.openxmlformats.org/officeDocument/2006/relationships/hyperlink" Target="http://images.google.be/images?q=Symphytum%20officinale&amp;hl=nl&amp;btnG=Afbeeldingen+zoeken" TargetMode="External"/><Relationship Id="rId209" Type="http://schemas.openxmlformats.org/officeDocument/2006/relationships/hyperlink" Target="http://images.google.be/images?q=Plantago%20major&amp;hl=nl&amp;btnG=Afbeeldingen+zoeken" TargetMode="External"/><Relationship Id="rId220" Type="http://schemas.openxmlformats.org/officeDocument/2006/relationships/hyperlink" Target="http://images.google.be/images?q=Medicago%20lupulina&amp;hl=nl&amp;btnG=Afbeeldingen+zoeken" TargetMode="External"/><Relationship Id="rId241" Type="http://schemas.openxmlformats.org/officeDocument/2006/relationships/hyperlink" Target="http://images.google.be/images?q=Eupatorium%20cannabinum&amp;hl=nl&amp;btnG=Afbeeldingen+zoeken" TargetMode="External"/><Relationship Id="rId15" Type="http://schemas.openxmlformats.org/officeDocument/2006/relationships/hyperlink" Target="http://images.google.be/images?q=Allium%20ursinum&amp;hl=nl&amp;btnG=Afbeeldingen+zoeken" TargetMode="External"/><Relationship Id="rId36" Type="http://schemas.openxmlformats.org/officeDocument/2006/relationships/hyperlink" Target="http://images.google.be/images?q=Sisymbrium%20officinale&amp;hl=nl&amp;btnG=Afbeeldingen+zoeken" TargetMode="External"/><Relationship Id="rId57" Type="http://schemas.openxmlformats.org/officeDocument/2006/relationships/hyperlink" Target="http://images.google.be/images?q=Corylus%20avellana&amp;hl=nl&amp;btnG=Afbeeldingen+zoeken" TargetMode="External"/><Relationship Id="rId262" Type="http://schemas.openxmlformats.org/officeDocument/2006/relationships/hyperlink" Target="http://images.google.be/images?q=Geranium%20robertianum&amp;hl=nl&amp;btnG=Afbeeldingen+zoeken" TargetMode="External"/><Relationship Id="rId283" Type="http://schemas.openxmlformats.org/officeDocument/2006/relationships/hyperlink" Target="http://images.google.be/images?q=Oenothera%20spec.&amp;hl=nl&amp;btnG=Afbeeldingen+zoeken" TargetMode="External"/><Relationship Id="rId78" Type="http://schemas.openxmlformats.org/officeDocument/2006/relationships/hyperlink" Target="http://images.google.be/images?q=Cardamine%20hirsuta&amp;hl=nl&amp;btnG=Afbeeldingen+zoeken" TargetMode="External"/><Relationship Id="rId99" Type="http://schemas.openxmlformats.org/officeDocument/2006/relationships/hyperlink" Target="http://images.google.be/images?q=Daucus%20carota&amp;hl=nl&amp;btnG=Afbeeldingen+zoeken" TargetMode="External"/><Relationship Id="rId101" Type="http://schemas.openxmlformats.org/officeDocument/2006/relationships/hyperlink" Target="http://images.google.be/images?q=Juncus%20effusus&amp;hl=nl&amp;btnG=Afbeeldingen+zoeken" TargetMode="External"/><Relationship Id="rId122" Type="http://schemas.openxmlformats.org/officeDocument/2006/relationships/hyperlink" Target="http://images.google.be/images?q=Chelidonium%20majus&amp;hl=nl&amp;btnG=Afbeeldingen+zoeken" TargetMode="External"/><Relationship Id="rId143" Type="http://schemas.openxmlformats.org/officeDocument/2006/relationships/hyperlink" Target="http://images.google.be/images?q=Betula%20alba&amp;hl=nl&amp;btnG=Afbeeldingen+zoeken" TargetMode="External"/><Relationship Id="rId164" Type="http://schemas.openxmlformats.org/officeDocument/2006/relationships/hyperlink" Target="http://images.google.be/images?q=Ranunculus%20sceleratus&amp;hl=nl&amp;btnG=Afbeeldingen+zoeken" TargetMode="External"/><Relationship Id="rId185" Type="http://schemas.openxmlformats.org/officeDocument/2006/relationships/hyperlink" Target="http://images.google.be/images?q=Heracleum%20sphondylium&amp;hl=nl&amp;btnG=Afbeeldingen+zoeken" TargetMode="External"/><Relationship Id="rId9" Type="http://schemas.openxmlformats.org/officeDocument/2006/relationships/hyperlink" Target="http://images.google.be/images?q=Tanacetum%20vulgare&amp;hl=nl&amp;btnG=Afbeeldingen+zoeken" TargetMode="External"/><Relationship Id="rId210" Type="http://schemas.openxmlformats.org/officeDocument/2006/relationships/hyperlink" Target="http://images.google.be/images?q=Carpinus%20betulus&amp;hl=nl&amp;btnG=Afbeeldingen+zoeken" TargetMode="External"/><Relationship Id="rId26" Type="http://schemas.openxmlformats.org/officeDocument/2006/relationships/hyperlink" Target="http://images.google.be/images?q=Nuphar%20lutea&amp;hl=nl&amp;btnG=Afbeeldingen+zoeken" TargetMode="External"/><Relationship Id="rId231" Type="http://schemas.openxmlformats.org/officeDocument/2006/relationships/hyperlink" Target="http://images.google.be/images?q=Trifolium%20dubium&amp;hl=nl&amp;btnG=Afbeeldingen+zoeken" TargetMode="External"/><Relationship Id="rId252" Type="http://schemas.openxmlformats.org/officeDocument/2006/relationships/hyperlink" Target="http://images.google.be/images?q=Cymbalaria%20muralis&amp;hl=nl&amp;btnG=Afbeeldingen+zoeken" TargetMode="External"/><Relationship Id="rId273" Type="http://schemas.openxmlformats.org/officeDocument/2006/relationships/hyperlink" Target="http://images.google.be/images?q=Hypericum%20perforatum&amp;hl=nl&amp;btnG=Afbeeldingen+zoeken" TargetMode="External"/><Relationship Id="rId294" Type="http://schemas.openxmlformats.org/officeDocument/2006/relationships/hyperlink" Target="http://images.google.be/images?q=Salix%20spec.&amp;hl=nl&amp;btnG=Afbeeldingen+zoeken" TargetMode="External"/><Relationship Id="rId308" Type="http://schemas.openxmlformats.org/officeDocument/2006/relationships/printerSettings" Target="../printerSettings/printerSettings1.bin"/><Relationship Id="rId47" Type="http://schemas.openxmlformats.org/officeDocument/2006/relationships/hyperlink" Target="http://images.google.be/images?q=Stellaria%20graminea&amp;hl=nl&amp;btnG=Afbeeldingen+zoeken" TargetMode="External"/><Relationship Id="rId68" Type="http://schemas.openxmlformats.org/officeDocument/2006/relationships/hyperlink" Target="http://images.google.be/images?q=Matricaria%20spec.&amp;hl=nl&amp;btnG=Afbeeldingen+zoeken" TargetMode="External"/><Relationship Id="rId89" Type="http://schemas.openxmlformats.org/officeDocument/2006/relationships/hyperlink" Target="http://images.google.be/images?q=Tilia%20spec&amp;hl=nl&amp;btnG=Afbeeldingen+zoeken" TargetMode="External"/><Relationship Id="rId112" Type="http://schemas.openxmlformats.org/officeDocument/2006/relationships/hyperlink" Target="http://images.google.be/images?q=Poa%20nemoralis&amp;hl=nl&amp;btnG=Afbeeldingen+zoeken" TargetMode="External"/><Relationship Id="rId133" Type="http://schemas.openxmlformats.org/officeDocument/2006/relationships/hyperlink" Target="http://images.google.be/images?q=Erophila%20verna&amp;hl=nl&amp;btnG=Afbeeldingen+zoeken" TargetMode="External"/><Relationship Id="rId154" Type="http://schemas.openxmlformats.org/officeDocument/2006/relationships/hyperlink" Target="http://images.google.be/images?q=Turdus%20merula&amp;hl=nl&amp;btnG=Afbeeldingen+zoeken" TargetMode="External"/><Relationship Id="rId175" Type="http://schemas.openxmlformats.org/officeDocument/2006/relationships/hyperlink" Target="http://images.google.be/images?q=Geranium%20phaeum&amp;hl=nl&amp;btnG=Afbeeldingen+zoeken" TargetMode="External"/><Relationship Id="rId196" Type="http://schemas.openxmlformats.org/officeDocument/2006/relationships/hyperlink" Target="http://images.google.be/images?q=Sambucus%20nigra&amp;hl=nl&amp;btnG=Afbeeldingen+zoeken" TargetMode="External"/><Relationship Id="rId200" Type="http://schemas.openxmlformats.org/officeDocument/2006/relationships/hyperlink" Target="http://images.google.be/images?q=Achillea%20millefolium&amp;hl=nl&amp;btnG=Afbeeldingen+zoeken" TargetMode="External"/><Relationship Id="rId16" Type="http://schemas.openxmlformats.org/officeDocument/2006/relationships/hyperlink" Target="http://images.google.be/images?q=Cochlearia%20danica&amp;hl=nl&amp;btnG=Afbeeldingen+zoeken" TargetMode="External"/><Relationship Id="rId221" Type="http://schemas.openxmlformats.org/officeDocument/2006/relationships/hyperlink" Target="http://images.google.be/images?q=Ilex%20aquifolium&amp;hl=nl&amp;btnG=Afbeeldingen+zoeken" TargetMode="External"/><Relationship Id="rId242" Type="http://schemas.openxmlformats.org/officeDocument/2006/relationships/hyperlink" Target="http://images.google.be/images?q=Ajuga%20reptans&amp;hl=nl&amp;btnG=Afbeeldingen+zoeken" TargetMode="External"/><Relationship Id="rId263" Type="http://schemas.openxmlformats.org/officeDocument/2006/relationships/hyperlink" Target="http://images.google.be/images?q=Trifolium%20pratense&amp;hl=nl&amp;btnG=Afbeeldingen+zoeken" TargetMode="External"/><Relationship Id="rId284" Type="http://schemas.openxmlformats.org/officeDocument/2006/relationships/hyperlink" Target="http://images.google.be/images?q=Polygonum%20aviculare&amp;hl=nl&amp;btnG=Afbeeldingen+zoeken" TargetMode="External"/><Relationship Id="rId37" Type="http://schemas.openxmlformats.org/officeDocument/2006/relationships/hyperlink" Target="http://images.google.be/images?q=Lotus%20corniculatus%20ssp.%20corniculatus&amp;hl=nl&amp;btnG=Afbeeldingen+zoeken" TargetMode="External"/><Relationship Id="rId58" Type="http://schemas.openxmlformats.org/officeDocument/2006/relationships/hyperlink" Target="http://images.google.be/images?q=Equisetum%20arvense&amp;hl=nl&amp;btnG=Afbeeldingen+zoeken" TargetMode="External"/><Relationship Id="rId79" Type="http://schemas.openxmlformats.org/officeDocument/2006/relationships/hyperlink" Target="http://images.google.be/images?q=Hedera%20helix&amp;hl=nl&amp;btnG=Afbeeldingen+zoeken" TargetMode="External"/><Relationship Id="rId102" Type="http://schemas.openxmlformats.org/officeDocument/2006/relationships/hyperlink" Target="http://images.google.be/images?q=Brassica%20rapa%20ssp.%20campes-tris&amp;hl=nl&amp;btnG=Afbeeldingen+zoeken" TargetMode="External"/><Relationship Id="rId123" Type="http://schemas.openxmlformats.org/officeDocument/2006/relationships/hyperlink" Target="http://images.google.be/images?q=Poa%20annua&amp;hl=nl&amp;btnG=Afbeeldingen+zoeken" TargetMode="External"/><Relationship Id="rId144" Type="http://schemas.openxmlformats.org/officeDocument/2006/relationships/hyperlink" Target="http://images.google.be/images?q=Bromus%20hordeaceus&amp;hl=nl&amp;btnG=Afbeeldingen+zoeken" TargetMode="External"/><Relationship Id="rId90" Type="http://schemas.openxmlformats.org/officeDocument/2006/relationships/hyperlink" Target="http://images.google.be/images?q=Alliaria%20petiolata&amp;hl=nl&amp;btnG=Afbeeldingen+zoeken" TargetMode="External"/><Relationship Id="rId165" Type="http://schemas.openxmlformats.org/officeDocument/2006/relationships/hyperlink" Target="http://images.google.be/images?q=Papaver%20dubium&amp;hl=nl&amp;btnG=Afbeeldingen+zoeken" TargetMode="External"/><Relationship Id="rId186" Type="http://schemas.openxmlformats.org/officeDocument/2006/relationships/hyperlink" Target="http://images.google.be/images?q=Prunella%20vulgaris&amp;hl=nl&amp;btnG=Afbeeldingen+zoeken" TargetMode="External"/><Relationship Id="rId211" Type="http://schemas.openxmlformats.org/officeDocument/2006/relationships/hyperlink" Target="http://images.google.be/images?q=Calystegia%20sepium&amp;hl=nl&amp;btnG=Afbeeldingen+zoeken" TargetMode="External"/><Relationship Id="rId232" Type="http://schemas.openxmlformats.org/officeDocument/2006/relationships/hyperlink" Target="http://images.google.be/images?q=Aphanes%20inexspectata&amp;hl=nl&amp;btnG=Afbeeldingen+zoeken" TargetMode="External"/><Relationship Id="rId253" Type="http://schemas.openxmlformats.org/officeDocument/2006/relationships/hyperlink" Target="http://images.google.be/images?q=Juglans%20regia&amp;hl=nl&amp;btnG=Afbeeldingen+zoeken" TargetMode="External"/><Relationship Id="rId274" Type="http://schemas.openxmlformats.org/officeDocument/2006/relationships/hyperlink" Target="http://images.google.be/images?q=Geranium%20dissectum&amp;hl=nl&amp;btnG=Afbeeldingen+zoeken" TargetMode="External"/><Relationship Id="rId295" Type="http://schemas.openxmlformats.org/officeDocument/2006/relationships/hyperlink" Target="http://images.google.be/images?q=Tilia%20cordata&amp;hl=nl&amp;btnG=Afbeeldingen+zoeken" TargetMode="External"/><Relationship Id="rId27" Type="http://schemas.openxmlformats.org/officeDocument/2006/relationships/hyperlink" Target="http://images.google.be/images?q=Holcus%20lanatus&amp;hl=nl&amp;btnG=Afbeeldingen+zoeken" TargetMode="External"/><Relationship Id="rId48" Type="http://schemas.openxmlformats.org/officeDocument/2006/relationships/hyperlink" Target="http://images.google.be/images?q=Petasites%20hybridus&amp;hl=nl&amp;btnG=Afbeeldingen+zoeken" TargetMode="External"/><Relationship Id="rId69" Type="http://schemas.openxmlformats.org/officeDocument/2006/relationships/hyperlink" Target="http://images.google.be/images?q=Saxifraga%20tridactylites&amp;hl=nl&amp;btnG=Afbeeldingen+zoeken" TargetMode="External"/><Relationship Id="rId113" Type="http://schemas.openxmlformats.org/officeDocument/2006/relationships/hyperlink" Target="http://images.google.be/images?q=Rumex%20acetosella&amp;hl=nl&amp;btnG=Afbeeldingen+zoeken" TargetMode="External"/><Relationship Id="rId134" Type="http://schemas.openxmlformats.org/officeDocument/2006/relationships/hyperlink" Target="http://images.google.be/images?q=Vicia%20spec&amp;hl=nl&amp;btnG=Afbeeldingen+zoeken" TargetMode="External"/><Relationship Id="rId80" Type="http://schemas.openxmlformats.org/officeDocument/2006/relationships/hyperlink" Target="http://images.google.be/images?q=Veronica%20hederifolia&amp;hl=nl&amp;btnG=Afbeeldingen+zoeken" TargetMode="External"/><Relationship Id="rId155" Type="http://schemas.openxmlformats.org/officeDocument/2006/relationships/hyperlink" Target="http://images.google.be/images?q=Anas%20platyrhynchos&amp;hl=nl&amp;btnG=Afbeeldingen+zoeken" TargetMode="External"/><Relationship Id="rId176" Type="http://schemas.openxmlformats.org/officeDocument/2006/relationships/hyperlink" Target="http://images.google.be/images?q=Vicia%20sativa&amp;hl=nl&amp;btnG=Afbeeldingen+zoeken" TargetMode="External"/><Relationship Id="rId197" Type="http://schemas.openxmlformats.org/officeDocument/2006/relationships/hyperlink" Target="http://images.google.be/images?q=Ornithogalum%20umbellatum&amp;hl=nl&amp;btnG=Afbeeldingen+zoeken" TargetMode="External"/><Relationship Id="rId201" Type="http://schemas.openxmlformats.org/officeDocument/2006/relationships/hyperlink" Target="http://images.google.be/images?q=Capsella%20bursa-pastoris&amp;hl=nl&amp;btnG=Afbeeldingen+zoeken" TargetMode="External"/><Relationship Id="rId222" Type="http://schemas.openxmlformats.org/officeDocument/2006/relationships/hyperlink" Target="http://images.google.be/images?q=Bromus%20sterilis&amp;hl=nl&amp;btnG=Afbeeldingen+zoeken" TargetMode="External"/><Relationship Id="rId243" Type="http://schemas.openxmlformats.org/officeDocument/2006/relationships/hyperlink" Target="http://images.google.be/images?q=Ranunculus%20repens&amp;hl=nl&amp;btnG=Afbeeldingen+zoeken" TargetMode="External"/><Relationship Id="rId264" Type="http://schemas.openxmlformats.org/officeDocument/2006/relationships/hyperlink" Target="http://images.google.be/images?q=Cornus%20sanguinea&amp;hl=nl&amp;btnG=Afbeeldingen+zoeken" TargetMode="External"/><Relationship Id="rId285" Type="http://schemas.openxmlformats.org/officeDocument/2006/relationships/hyperlink" Target="http://images.google.be/images?q=Poa%20pratensis&amp;hl=nl&amp;btnG=Afbeeldingen+zoeken" TargetMode="External"/><Relationship Id="rId17" Type="http://schemas.openxmlformats.org/officeDocument/2006/relationships/hyperlink" Target="http://images.google.be/images?q=Chaerophyllum%20temulum&amp;hl=nl&amp;btnG=Afbeeldingen+zoeken" TargetMode="External"/><Relationship Id="rId38" Type="http://schemas.openxmlformats.org/officeDocument/2006/relationships/hyperlink" Target="http://images.google.be/images?q=Symphytum%20officinale&amp;hl=nl&amp;btnG=Afbeeldingen+zoeken" TargetMode="External"/><Relationship Id="rId59" Type="http://schemas.openxmlformats.org/officeDocument/2006/relationships/hyperlink" Target="http://images.google.be/images?q=Glechoma%20hederacea&amp;hl=nl&amp;btnG=Afbeeldingen+zoeken" TargetMode="External"/><Relationship Id="rId103" Type="http://schemas.openxmlformats.org/officeDocument/2006/relationships/hyperlink" Target="http://images.google.be/images?q=Rumex%20obtusifolius&amp;hl=nl&amp;btnG=Afbeeldingen+zoeken" TargetMode="External"/><Relationship Id="rId124" Type="http://schemas.openxmlformats.org/officeDocument/2006/relationships/hyperlink" Target="http://images.google.be/images?q=Castanea%20sativa&amp;hl=nl&amp;btnG=Afbeeldingen+zoeken" TargetMode="External"/><Relationship Id="rId70" Type="http://schemas.openxmlformats.org/officeDocument/2006/relationships/hyperlink" Target="http://images.google.be/images?q=Galium%20aparine&amp;hl=nl&amp;btnG=Afbeeldingen+zoeken" TargetMode="External"/><Relationship Id="rId91" Type="http://schemas.openxmlformats.org/officeDocument/2006/relationships/hyperlink" Target="http://images.google.be/images?q=Bellis%20perennis&amp;hl=nl&amp;btnG=Afbeeldingen+zoeken" TargetMode="External"/><Relationship Id="rId145" Type="http://schemas.openxmlformats.org/officeDocument/2006/relationships/hyperlink" Target="http://images.google.be/images?q=Geranium%20molle&amp;hl=nl&amp;btnG=Afbeeldingen+zoeken" TargetMode="External"/><Relationship Id="rId166" Type="http://schemas.openxmlformats.org/officeDocument/2006/relationships/hyperlink" Target="http://images.google.be/images?q=Tanacetum%20vulgare&amp;hl=nl&amp;btnG=Afbeeldingen+zoeken" TargetMode="External"/><Relationship Id="rId187" Type="http://schemas.openxmlformats.org/officeDocument/2006/relationships/hyperlink" Target="http://images.google.be/images?q=Angelica%20sylvestris&amp;hl=nl&amp;btnG=Afbeeldingen+zoeken" TargetMode="External"/><Relationship Id="rId1" Type="http://schemas.openxmlformats.org/officeDocument/2006/relationships/hyperlink" Target="http://images.google.be/images?q=Cirsium%20arvense&amp;hl=nl&amp;btnG=Afbeeldingen+zoeken" TargetMode="External"/><Relationship Id="rId212" Type="http://schemas.openxmlformats.org/officeDocument/2006/relationships/hyperlink" Target="http://images.google.be/images?q=Echinochloa%20crus-galli&amp;hl=nl&amp;btnG=Afbeeldingen+zoeken" TargetMode="External"/><Relationship Id="rId233" Type="http://schemas.openxmlformats.org/officeDocument/2006/relationships/hyperlink" Target="http://images.google.be/images?q=Typha%20angustifolia&amp;hl=nl&amp;btnG=Afbeeldingen+zoeken" TargetMode="External"/><Relationship Id="rId254" Type="http://schemas.openxmlformats.org/officeDocument/2006/relationships/hyperlink" Target="http://images.google.be/images?q=Taraxacum%20spec.&amp;hl=nl&amp;btnG=Afbeeldingen+zoeken" TargetMode="External"/><Relationship Id="rId28" Type="http://schemas.openxmlformats.org/officeDocument/2006/relationships/hyperlink" Target="http://images.google.be/images?q=Heracleum%20sphondylium&amp;hl=nl&amp;btnG=Afbeeldingen+zoeken" TargetMode="External"/><Relationship Id="rId49" Type="http://schemas.openxmlformats.org/officeDocument/2006/relationships/hyperlink" Target="http://images.google.be/images?q=Urtica%20dioica&amp;hl=nl&amp;btnG=Afbeeldingen+zoeken" TargetMode="External"/><Relationship Id="rId114" Type="http://schemas.openxmlformats.org/officeDocument/2006/relationships/hyperlink" Target="http://images.google.be/images?q=Ranunculus%20acris&amp;hl=nl&amp;btnG=Afbeeldingen+zoeken" TargetMode="External"/><Relationship Id="rId275" Type="http://schemas.openxmlformats.org/officeDocument/2006/relationships/hyperlink" Target="http://images.google.be/images?q=Plantago%20lanceolata&amp;hl=nl&amp;btnG=Afbeeldingen+zoeken" TargetMode="External"/><Relationship Id="rId296" Type="http://schemas.openxmlformats.org/officeDocument/2006/relationships/hyperlink" Target="http://images.google.be/images?q=Lamium%20album&amp;hl=nl&amp;btnG=Afbeeldingen+zoeken" TargetMode="External"/><Relationship Id="rId300" Type="http://schemas.openxmlformats.org/officeDocument/2006/relationships/hyperlink" Target="http://images.google.be/images?q=Betula%20alba&amp;hl=nl&amp;btnG=Afbeeldingen+zoeken" TargetMode="External"/><Relationship Id="rId60" Type="http://schemas.openxmlformats.org/officeDocument/2006/relationships/hyperlink" Target="http://images.google.be/images?q=Rosa%20canina&amp;hl=nl&amp;btnG=Afbeeldingen+zoeken" TargetMode="External"/><Relationship Id="rId81" Type="http://schemas.openxmlformats.org/officeDocument/2006/relationships/hyperlink" Target="http://images.google.be/images?q=Arctium%20spec.&amp;hl=nl&amp;btnG=Afbeeldingen+zoeken" TargetMode="External"/><Relationship Id="rId135" Type="http://schemas.openxmlformats.org/officeDocument/2006/relationships/hyperlink" Target="http://images.google.be/images?q=Ligustrum%20vulgare&amp;hl=nl&amp;btnG=Afbeeldingen+zoeken" TargetMode="External"/><Relationship Id="rId156" Type="http://schemas.openxmlformats.org/officeDocument/2006/relationships/hyperlink" Target="http://images.google.be/images?q=Troglodytes%20troglodytes&amp;hl=nl&amp;btnG=Afbeeldingen+zoeken" TargetMode="External"/><Relationship Id="rId177" Type="http://schemas.openxmlformats.org/officeDocument/2006/relationships/hyperlink" Target="http://images.google.be/images?q=Crataegus%20monogyna&amp;hl=nl&amp;btnG=Afbeeldingen+zoeken" TargetMode="External"/><Relationship Id="rId198" Type="http://schemas.openxmlformats.org/officeDocument/2006/relationships/hyperlink" Target="http://images.google.be/images?q=Barbarea%20vulgaris&amp;hl=nl&amp;btnG=Afbeeldingen+zoeken" TargetMode="External"/><Relationship Id="rId202" Type="http://schemas.openxmlformats.org/officeDocument/2006/relationships/hyperlink" Target="http://images.google.be/images?q=Anthoxanthum%20odoratum&amp;hl=nl&amp;btnG=Afbeeldingen+zoeken" TargetMode="External"/><Relationship Id="rId223" Type="http://schemas.openxmlformats.org/officeDocument/2006/relationships/hyperlink" Target="http://images.google.be/images?q=Carex%20remota&amp;hl=nl&amp;btnG=Afbeeldingen+zoeken" TargetMode="External"/><Relationship Id="rId244" Type="http://schemas.openxmlformats.org/officeDocument/2006/relationships/hyperlink" Target="http://images.google.be/images?q=Rumex%20crispus&amp;hl=nl&amp;btnG=Afbeeldingen+zoeken" TargetMode="External"/><Relationship Id="rId18" Type="http://schemas.openxmlformats.org/officeDocument/2006/relationships/hyperlink" Target="http://images.google.be/images?q=Geranium%20phaeum&amp;hl=nl&amp;btnG=Afbeeldingen+zoeken" TargetMode="External"/><Relationship Id="rId39" Type="http://schemas.openxmlformats.org/officeDocument/2006/relationships/hyperlink" Target="http://images.google.be/images?q=Sambucus%20nigra&amp;hl=nl&amp;btnG=Afbeeldingen+zoeken" TargetMode="External"/><Relationship Id="rId265" Type="http://schemas.openxmlformats.org/officeDocument/2006/relationships/hyperlink" Target="http://images.google.be/images?q=Carex%20hirta&amp;hl=nl&amp;btnG=Afbeeldingen+zoeken" TargetMode="External"/><Relationship Id="rId286" Type="http://schemas.openxmlformats.org/officeDocument/2006/relationships/hyperlink" Target="http://images.google.be/images?q=Veronica%20arvensis&amp;hl=nl&amp;btnG=Afbeeldingen+zoeken" TargetMode="External"/><Relationship Id="rId50" Type="http://schemas.openxmlformats.org/officeDocument/2006/relationships/hyperlink" Target="http://images.google.be/images?q=Alopecurus%20pratensis&amp;hl=nl&amp;btnG=Afbeeldingen+zoeken" TargetMode="External"/><Relationship Id="rId104" Type="http://schemas.openxmlformats.org/officeDocument/2006/relationships/hyperlink" Target="http://images.google.be/images?q=Phalaris%20arundinacea&amp;hl=nl&amp;btnG=Afbeeldingen+zoeken" TargetMode="External"/><Relationship Id="rId125" Type="http://schemas.openxmlformats.org/officeDocument/2006/relationships/hyperlink" Target="http://images.google.be/images?q=Taxus%20baccata&amp;hl=nl&amp;btnG=Afbeeldingen+zoeken" TargetMode="External"/><Relationship Id="rId146" Type="http://schemas.openxmlformats.org/officeDocument/2006/relationships/hyperlink" Target="http://images.google.be/images?q=Aegopodium%20podagraria&amp;hl=nl&amp;btnG=Afbeeldingen+zoeken" TargetMode="External"/><Relationship Id="rId167" Type="http://schemas.openxmlformats.org/officeDocument/2006/relationships/hyperlink" Target="http://images.google.be/images?q=Cardamine%20flexuosa&amp;hl=nl&amp;btnG=Afbeeldingen+zoeken" TargetMode="External"/><Relationship Id="rId188" Type="http://schemas.openxmlformats.org/officeDocument/2006/relationships/hyperlink" Target="http://images.google.be/images?q=Veronica%20chamaedrys&amp;hl=nl&amp;btnG=Afbeeldingen+zoeken" TargetMode="External"/><Relationship Id="rId71" Type="http://schemas.openxmlformats.org/officeDocument/2006/relationships/hyperlink" Target="http://images.google.be/images?q=Senecio%20vulgaris&amp;hl=nl&amp;btnG=Afbeeldingen+zoeken" TargetMode="External"/><Relationship Id="rId92" Type="http://schemas.openxmlformats.org/officeDocument/2006/relationships/hyperlink" Target="http://images.google.be/images?q=Leucanthemum%20vulgare&amp;hl=nl&amp;btnG=Afbeeldingen+zoeken" TargetMode="External"/><Relationship Id="rId213" Type="http://schemas.openxmlformats.org/officeDocument/2006/relationships/hyperlink" Target="http://images.google.be/images?q=Epilobium%20hirsutum&amp;hl=nl&amp;btnG=Afbeeldingen+zoeken" TargetMode="External"/><Relationship Id="rId234" Type="http://schemas.openxmlformats.org/officeDocument/2006/relationships/hyperlink" Target="http://images.google.be/images?q=Geranium%20pusillum&amp;hl=nl&amp;btnG=Afbeeldingen+zoeken" TargetMode="External"/><Relationship Id="rId2" Type="http://schemas.openxmlformats.org/officeDocument/2006/relationships/hyperlink" Target="http://images.google.be/images?q=Lapsana%20communis&amp;hl=nl&amp;btnG=Afbeeldingen+zoeken" TargetMode="External"/><Relationship Id="rId29" Type="http://schemas.openxmlformats.org/officeDocument/2006/relationships/hyperlink" Target="http://images.google.be/images?q=Prunella%20vulgaris&amp;hl=nl&amp;btnG=Afbeeldingen+zoeken" TargetMode="External"/><Relationship Id="rId255" Type="http://schemas.openxmlformats.org/officeDocument/2006/relationships/hyperlink" Target="http://images.google.be/images?q=Lamium%20purpureum&amp;hl=nl&amp;btnG=Afbeeldingen+zoeken" TargetMode="External"/><Relationship Id="rId276" Type="http://schemas.openxmlformats.org/officeDocument/2006/relationships/hyperlink" Target="http://images.google.be/images?q=Acer%20campestre&amp;hl=nl&amp;btnG=Afbeeldingen+zoeken" TargetMode="External"/><Relationship Id="rId297" Type="http://schemas.openxmlformats.org/officeDocument/2006/relationships/hyperlink" Target="http://images.google.be/images?q=Oxalis%20acetosella&amp;hl=nl&amp;btnG=Afbeeldingen+zoeken" TargetMode="External"/><Relationship Id="rId40" Type="http://schemas.openxmlformats.org/officeDocument/2006/relationships/hyperlink" Target="http://images.google.be/images?q=Ornithogalum%20umbellatum&amp;hl=nl&amp;btnG=Afbeeldingen+zoeken" TargetMode="External"/><Relationship Id="rId115" Type="http://schemas.openxmlformats.org/officeDocument/2006/relationships/hyperlink" Target="http://images.google.be/images?q=Matricaria%20discoidea&amp;hl=nl&amp;btnG=Afbeeldingen+zoeken" TargetMode="External"/><Relationship Id="rId136" Type="http://schemas.openxmlformats.org/officeDocument/2006/relationships/hyperlink" Target="http://images.google.be/images?q=Sorbus%20aucuparia&amp;hl=nl&amp;btnG=Afbeeldingen+zoeken" TargetMode="External"/><Relationship Id="rId157" Type="http://schemas.openxmlformats.org/officeDocument/2006/relationships/hyperlink" Target="http://images.google.be/images?q=Sylvia%20atricapilla&amp;hl=nl&amp;btnG=Afbeeldingen+zoeken" TargetMode="External"/><Relationship Id="rId178" Type="http://schemas.openxmlformats.org/officeDocument/2006/relationships/hyperlink" Target="http://images.google.be/images?q=Lolium%20perenne&amp;hl=nl&amp;btnG=Afbeeldingen+zoeken" TargetMode="External"/><Relationship Id="rId301" Type="http://schemas.openxmlformats.org/officeDocument/2006/relationships/hyperlink" Target="http://images.google.be/images?q=Bromus%20hordeaceus&amp;hl=nl&amp;btnG=Afbeeldingen+zoeken" TargetMode="External"/><Relationship Id="rId61" Type="http://schemas.openxmlformats.org/officeDocument/2006/relationships/hyperlink" Target="http://images.google.be/images?q=Melilotus%20spec.&amp;hl=nl&amp;btnG=Afbeeldingen+zoeken" TargetMode="External"/><Relationship Id="rId82" Type="http://schemas.openxmlformats.org/officeDocument/2006/relationships/hyperlink" Target="http://images.google.be/images?q=Cerastium%20glomeratum&amp;hl=nl&amp;btnG=Afbeeldingen+zoeken" TargetMode="External"/><Relationship Id="rId199" Type="http://schemas.openxmlformats.org/officeDocument/2006/relationships/hyperlink" Target="http://images.google.be/images?q=Hypochaeris%20radicata&amp;hl=nl&amp;btnG=Afbeeldingen+zoeken" TargetMode="External"/><Relationship Id="rId203" Type="http://schemas.openxmlformats.org/officeDocument/2006/relationships/hyperlink" Target="http://images.google.be/images?q=Arrhenatherum%20elatius&amp;hl=nl&amp;btnG=Afbeeldingen+zoeken" TargetMode="External"/><Relationship Id="rId19" Type="http://schemas.openxmlformats.org/officeDocument/2006/relationships/hyperlink" Target="http://images.google.be/images?q=Vicia%20sativa&amp;hl=nl&amp;btnG=Afbeeldingen+zoeken" TargetMode="External"/><Relationship Id="rId224" Type="http://schemas.openxmlformats.org/officeDocument/2006/relationships/hyperlink" Target="http://images.google.be/images?q=Senecio%20jacobaea&amp;hl=nl&amp;btnG=Afbeeldingen+zoeken" TargetMode="External"/><Relationship Id="rId245" Type="http://schemas.openxmlformats.org/officeDocument/2006/relationships/hyperlink" Target="http://images.google.be/images?q=Sagina%20procumbens&amp;hl=nl&amp;btnG=Afbeeldingen+zoeken" TargetMode="External"/><Relationship Id="rId266" Type="http://schemas.openxmlformats.org/officeDocument/2006/relationships/hyperlink" Target="http://images.google.be/images?q=Poa%20trivialis&amp;hl=nl&amp;btnG=Afbeeldingen+zoeken" TargetMode="External"/><Relationship Id="rId287" Type="http://schemas.openxmlformats.org/officeDocument/2006/relationships/hyperlink" Target="http://images.google.be/images?q=Rumex%20acetosa&amp;hl=nl&amp;btnG=Afbeeldingen+zoeken" TargetMode="External"/><Relationship Id="rId30" Type="http://schemas.openxmlformats.org/officeDocument/2006/relationships/hyperlink" Target="http://images.google.be/images?q=Angelica%20sylvestris&amp;hl=nl&amp;btnG=Afbeeldingen+zoeken" TargetMode="External"/><Relationship Id="rId105" Type="http://schemas.openxmlformats.org/officeDocument/2006/relationships/hyperlink" Target="http://images.google.be/images?q=Geranium%20robertianum&amp;hl=nl&amp;btnG=Afbeeldingen+zoeken" TargetMode="External"/><Relationship Id="rId126" Type="http://schemas.openxmlformats.org/officeDocument/2006/relationships/hyperlink" Target="http://images.google.be/images?q=Oenothera%20spec.&amp;hl=nl&amp;btnG=Afbeeldingen+zoeken" TargetMode="External"/><Relationship Id="rId147" Type="http://schemas.openxmlformats.org/officeDocument/2006/relationships/hyperlink" Target="http://images.google.be/images?q=Prunus%20avium&amp;hl=nl&amp;btnG=Afbeeldingen+zoeken" TargetMode="External"/><Relationship Id="rId168" Type="http://schemas.openxmlformats.org/officeDocument/2006/relationships/hyperlink" Target="http://images.google.be/images?q=Epipactis%20helleborine&amp;hl=nl&amp;btnG=Afbeeldingen+zoeken" TargetMode="External"/><Relationship Id="rId51" Type="http://schemas.openxmlformats.org/officeDocument/2006/relationships/hyperlink" Target="http://images.google.be/images?q=Lysimachia%20vulgaris&amp;hl=nl&amp;btnG=Afbeeldingen+zoeken" TargetMode="External"/><Relationship Id="rId72" Type="http://schemas.openxmlformats.org/officeDocument/2006/relationships/hyperlink" Target="http://images.google.be/images?q=Ornithopus%20perpusillus&amp;hl=nl&amp;btnG=Afbeeldingen+zoeken" TargetMode="External"/><Relationship Id="rId93" Type="http://schemas.openxmlformats.org/officeDocument/2006/relationships/hyperlink" Target="http://images.google.be/images?q=Chenopodium%20album&amp;hl=nl&amp;btnG=Afbeeldingen+zoeken" TargetMode="External"/><Relationship Id="rId189" Type="http://schemas.openxmlformats.org/officeDocument/2006/relationships/hyperlink" Target="http://images.google.be/images?q=Fraxinus%20excelsior&amp;hl=nl&amp;btnG=Afbeeldingen+zoeken" TargetMode="External"/><Relationship Id="rId3" Type="http://schemas.openxmlformats.org/officeDocument/2006/relationships/hyperlink" Target="http://images.google.be/images?q=Prunus%20serotina&amp;hl=nl&amp;btnG=Afbeeldingen+zoeken" TargetMode="External"/><Relationship Id="rId214" Type="http://schemas.openxmlformats.org/officeDocument/2006/relationships/hyperlink" Target="http://images.google.be/images?q=Corylus%20avellana&amp;hl=nl&amp;btnG=Afbeeldingen+zoeken" TargetMode="External"/><Relationship Id="rId235" Type="http://schemas.openxmlformats.org/officeDocument/2006/relationships/hyperlink" Target="http://images.google.be/images?q=Cardamine%20hirsuta&amp;hl=nl&amp;btnG=Afbeeldingen+zoeken" TargetMode="External"/><Relationship Id="rId256" Type="http://schemas.openxmlformats.org/officeDocument/2006/relationships/hyperlink" Target="http://images.google.be/images?q=Daucus%20carota&amp;hl=nl&amp;btnG=Afbeeldingen+zoeken" TargetMode="External"/><Relationship Id="rId277" Type="http://schemas.openxmlformats.org/officeDocument/2006/relationships/hyperlink" Target="http://images.google.be/images?q=Ranunculus%20ficaria&amp;hl=nl&amp;btnG=Afbeeldingen+zoeken" TargetMode="External"/><Relationship Id="rId298" Type="http://schemas.openxmlformats.org/officeDocument/2006/relationships/hyperlink" Target="http://images.google.be/images?q=Aesculus%20hippocastanum&amp;hl=nl&amp;btnG=Afbeeldingen+zoeken" TargetMode="External"/><Relationship Id="rId116" Type="http://schemas.openxmlformats.org/officeDocument/2006/relationships/hyperlink" Target="http://images.google.be/images?q=Hypericum%20perforatum&amp;hl=nl&amp;btnG=Afbeeldingen+zoeken" TargetMode="External"/><Relationship Id="rId137" Type="http://schemas.openxmlformats.org/officeDocument/2006/relationships/hyperlink" Target="http://images.google.be/images?q=Salix%20spec.&amp;hl=nl&amp;btnG=Afbeeldingen+zoeken" TargetMode="External"/><Relationship Id="rId158" Type="http://schemas.openxmlformats.org/officeDocument/2006/relationships/hyperlink" Target="http://images.google.be/images?q=Cirsium%20arvense&amp;hl=nl&amp;btnG=Afbeeldingen+zoeken" TargetMode="External"/><Relationship Id="rId302" Type="http://schemas.openxmlformats.org/officeDocument/2006/relationships/hyperlink" Target="http://images.google.be/images?q=Geranium%20molle&amp;hl=nl&amp;btnG=Afbeeldingen+zoeken" TargetMode="External"/><Relationship Id="rId20" Type="http://schemas.openxmlformats.org/officeDocument/2006/relationships/hyperlink" Target="http://images.google.be/images?q=Crataegus%20monogyna&amp;hl=nl&amp;btnG=Afbeeldingen+zoeken" TargetMode="External"/><Relationship Id="rId41" Type="http://schemas.openxmlformats.org/officeDocument/2006/relationships/hyperlink" Target="http://images.google.be/images?q=Barbarea%20vulgaris&amp;hl=nl&amp;btnG=Afbeeldingen+zoeken" TargetMode="External"/><Relationship Id="rId62" Type="http://schemas.openxmlformats.org/officeDocument/2006/relationships/hyperlink" Target="http://images.google.be/images?q=Humulus%20lupulus&amp;hl=nl&amp;btnG=Afbeeldingen+zoeken" TargetMode="External"/><Relationship Id="rId83" Type="http://schemas.openxmlformats.org/officeDocument/2006/relationships/hyperlink" Target="http://images.google.be/images?q=Lactuca%20serriola&amp;hl=nl&amp;btnG=Afbeeldingen+zoeken" TargetMode="External"/><Relationship Id="rId179" Type="http://schemas.openxmlformats.org/officeDocument/2006/relationships/hyperlink" Target="http://images.google.be/images?q=Anthriscus%20sylvestris&amp;hl=nl&amp;btnG=Afbeeldingen+zoeken" TargetMode="External"/><Relationship Id="rId190" Type="http://schemas.openxmlformats.org/officeDocument/2006/relationships/hyperlink" Target="http://images.google.be/images?q=Acer%20pseudoplatanus&amp;hl=nl&amp;btnG=Afbeeldingen+zoeken" TargetMode="External"/><Relationship Id="rId204" Type="http://schemas.openxmlformats.org/officeDocument/2006/relationships/hyperlink" Target="http://images.google.be/images?q=Stellaria%20graminea&amp;hl=nl&amp;btnG=Afbeeldingen+zoeken" TargetMode="External"/><Relationship Id="rId225" Type="http://schemas.openxmlformats.org/officeDocument/2006/relationships/hyperlink" Target="http://images.google.be/images?q=Matricaria%20spec.&amp;hl=nl&amp;btnG=Afbeeldingen+zoeken" TargetMode="External"/><Relationship Id="rId246" Type="http://schemas.openxmlformats.org/officeDocument/2006/relationships/hyperlink" Target="http://images.google.be/images?q=Tilia%20spec&amp;hl=nl&amp;btnG=Afbeeldingen+zoeken" TargetMode="External"/><Relationship Id="rId267" Type="http://schemas.openxmlformats.org/officeDocument/2006/relationships/hyperlink" Target="http://images.google.be/images?q=Betula%20pendula&amp;hl=nl&amp;btnG=Afbeeldingen+zoeken" TargetMode="External"/><Relationship Id="rId288" Type="http://schemas.openxmlformats.org/officeDocument/2006/relationships/hyperlink" Target="http://images.google.be/images?q=Linaria%20vulgaris&amp;hl=nl&amp;btnG=Afbeeldingen+zoeken" TargetMode="External"/><Relationship Id="rId106" Type="http://schemas.openxmlformats.org/officeDocument/2006/relationships/hyperlink" Target="http://images.google.be/images?q=Trifolium%20pratense&amp;hl=nl&amp;btnG=Afbeeldingen+zoeken" TargetMode="External"/><Relationship Id="rId127" Type="http://schemas.openxmlformats.org/officeDocument/2006/relationships/hyperlink" Target="http://images.google.be/images?q=Polygonum%20aviculare&amp;hl=nl&amp;btnG=Afbeeldingen+zoeken" TargetMode="External"/><Relationship Id="rId10" Type="http://schemas.openxmlformats.org/officeDocument/2006/relationships/hyperlink" Target="http://images.google.be/images?q=Cardamine%20flexuosa&amp;hl=nl&amp;btnG=Afbeeldingen+zoeken" TargetMode="External"/><Relationship Id="rId31" Type="http://schemas.openxmlformats.org/officeDocument/2006/relationships/hyperlink" Target="http://images.google.be/images?q=Veronica%20chamaedrys&amp;hl=nl&amp;btnG=Afbeeldingen+zoeken" TargetMode="External"/><Relationship Id="rId52" Type="http://schemas.openxmlformats.org/officeDocument/2006/relationships/hyperlink" Target="http://images.google.be/images?q=Plantago%20major&amp;hl=nl&amp;btnG=Afbeeldingen+zoeken" TargetMode="External"/><Relationship Id="rId73" Type="http://schemas.openxmlformats.org/officeDocument/2006/relationships/hyperlink" Target="http://images.google.be/images?q=Urtica%20urens&amp;hl=nl&amp;btnG=Afbeeldingen+zoeken" TargetMode="External"/><Relationship Id="rId94" Type="http://schemas.openxmlformats.org/officeDocument/2006/relationships/hyperlink" Target="http://images.google.be/images?q=Lotus%20pedunculatus&amp;hl=nl&amp;btnG=Afbeeldingen+zoeken" TargetMode="External"/><Relationship Id="rId148" Type="http://schemas.openxmlformats.org/officeDocument/2006/relationships/hyperlink" Target="http://images.google.be/images?q=Quercus%20robur&amp;hl=nl&amp;btnG=Afbeeldingen+zoeken" TargetMode="External"/><Relationship Id="rId169" Type="http://schemas.openxmlformats.org/officeDocument/2006/relationships/hyperlink" Target="http://images.google.be/images?q=Conyza%20canadensis&amp;hl=nl&amp;btnG=Afbeeldingen+zoeken" TargetMode="External"/><Relationship Id="rId4" Type="http://schemas.openxmlformats.org/officeDocument/2006/relationships/hyperlink" Target="http://images.google.be/images?q=Senecio%20inaequidens&amp;hl=nl&amp;btnG=Afbeeldingen+zoeken" TargetMode="External"/><Relationship Id="rId180" Type="http://schemas.openxmlformats.org/officeDocument/2006/relationships/hyperlink" Target="http://images.google.be/images?q=Sonchus%20asper&amp;hl=nl&amp;btnG=Afbeeldingen+zoeken" TargetMode="External"/><Relationship Id="rId215" Type="http://schemas.openxmlformats.org/officeDocument/2006/relationships/hyperlink" Target="http://images.google.be/images?q=Equisetum%20arvense&amp;hl=nl&amp;btnG=Afbeeldingen+zoeken" TargetMode="External"/><Relationship Id="rId236" Type="http://schemas.openxmlformats.org/officeDocument/2006/relationships/hyperlink" Target="http://images.google.be/images?q=Hedera%20helix&amp;hl=nl&amp;btnG=Afbeeldingen+zoeken" TargetMode="External"/><Relationship Id="rId257" Type="http://schemas.openxmlformats.org/officeDocument/2006/relationships/hyperlink" Target="http://images.google.be/images?q=Cardamine%20pratensis&amp;hl=nl&amp;btnG=Afbeeldingen+zoeken" TargetMode="External"/><Relationship Id="rId278" Type="http://schemas.openxmlformats.org/officeDocument/2006/relationships/hyperlink" Target="http://images.google.be/images?q=Cirsium%20vulgare&amp;hl=nl&amp;btnG=Afbeeldingen+zoeken" TargetMode="External"/><Relationship Id="rId303" Type="http://schemas.openxmlformats.org/officeDocument/2006/relationships/hyperlink" Target="http://images.google.be/images?q=Aegopodium%20podagraria&amp;hl=nl&amp;btnG=Afbeeldingen+zoeken" TargetMode="External"/><Relationship Id="rId42" Type="http://schemas.openxmlformats.org/officeDocument/2006/relationships/hyperlink" Target="http://images.google.be/images?q=Hypochaeris%20radicata&amp;hl=nl&amp;btnG=Afbeeldingen+zoeken" TargetMode="External"/><Relationship Id="rId84" Type="http://schemas.openxmlformats.org/officeDocument/2006/relationships/hyperlink" Target="http://images.google.be/images?q=Eupatorium%20cannabinum&amp;hl=nl&amp;btnG=Afbeeldingen+zoeken" TargetMode="External"/><Relationship Id="rId138" Type="http://schemas.openxmlformats.org/officeDocument/2006/relationships/hyperlink" Target="http://images.google.be/images?q=Tilia%20cordata&amp;hl=nl&amp;btnG=Afbeeldingen+zoeken" TargetMode="External"/><Relationship Id="rId191" Type="http://schemas.openxmlformats.org/officeDocument/2006/relationships/hyperlink" Target="http://images.google.be/images?q=Galeopsis%20tetrahit&amp;hl=nl&amp;btnG=Afbeeldingen+zoeken" TargetMode="External"/><Relationship Id="rId205" Type="http://schemas.openxmlformats.org/officeDocument/2006/relationships/hyperlink" Target="http://images.google.be/images?q=Petasites%20hybridus&amp;hl=nl&amp;btnG=Afbeeldingen+zoeken" TargetMode="External"/><Relationship Id="rId247" Type="http://schemas.openxmlformats.org/officeDocument/2006/relationships/hyperlink" Target="http://images.google.be/images?q=Alliaria%20petiolata&amp;hl=nl&amp;btnG=Afbeeldingen+zoeken" TargetMode="External"/><Relationship Id="rId107" Type="http://schemas.openxmlformats.org/officeDocument/2006/relationships/hyperlink" Target="http://images.google.be/images?q=Cornus%20sanguinea&amp;hl=nl&amp;btnG=Afbeeldingen+zoeken" TargetMode="External"/><Relationship Id="rId289" Type="http://schemas.openxmlformats.org/officeDocument/2006/relationships/hyperlink" Target="http://images.google.be/images?q=Stellaria%20media&amp;hl=nl&amp;btnG=Afbeeldingen+zoeken" TargetMode="External"/><Relationship Id="rId11" Type="http://schemas.openxmlformats.org/officeDocument/2006/relationships/hyperlink" Target="http://images.google.be/images?q=Epipactis%20helleborine&amp;hl=nl&amp;btnG=Afbeeldingen+zoeken" TargetMode="External"/><Relationship Id="rId53" Type="http://schemas.openxmlformats.org/officeDocument/2006/relationships/hyperlink" Target="http://images.google.be/images?q=Carpinus%20betulus&amp;hl=nl&amp;btnG=Afbeeldingen+zoeken" TargetMode="External"/><Relationship Id="rId149" Type="http://schemas.openxmlformats.org/officeDocument/2006/relationships/hyperlink" Target="http://images.google.be/images?q=Alnus%20glutinosa&amp;hl=nl&amp;btnG=Afbeeldingen+zoeken" TargetMode="External"/><Relationship Id="rId95" Type="http://schemas.openxmlformats.org/officeDocument/2006/relationships/hyperlink" Target="http://images.google.be/images?q=Cymbalaria%20muralis&amp;hl=nl&amp;btnG=Afbeeldingen+zoeken" TargetMode="External"/><Relationship Id="rId160" Type="http://schemas.openxmlformats.org/officeDocument/2006/relationships/hyperlink" Target="http://images.google.be/images?q=Prunus%20serotina&amp;hl=nl&amp;btnG=Afbeeldingen+zoeken" TargetMode="External"/><Relationship Id="rId216" Type="http://schemas.openxmlformats.org/officeDocument/2006/relationships/hyperlink" Target="http://images.google.be/images?q=Glechoma%20hederacea&amp;hl=nl&amp;btnG=Afbeeldingen+zoeken" TargetMode="External"/><Relationship Id="rId258" Type="http://schemas.openxmlformats.org/officeDocument/2006/relationships/hyperlink" Target="http://images.google.be/images?q=Juncus%20effusus&amp;hl=nl&amp;btnG=Afbeeldingen+zoeken" TargetMode="External"/><Relationship Id="rId22" Type="http://schemas.openxmlformats.org/officeDocument/2006/relationships/hyperlink" Target="http://images.google.be/images?q=Anthriscus%20sylvestris&amp;hl=nl&amp;btnG=Afbeeldingen+zoeken" TargetMode="External"/><Relationship Id="rId64" Type="http://schemas.openxmlformats.org/officeDocument/2006/relationships/hyperlink" Target="http://images.google.be/images?q=Ilex%20aquifolium&amp;hl=nl&amp;btnG=Afbeeldingen+zoeken" TargetMode="External"/><Relationship Id="rId118" Type="http://schemas.openxmlformats.org/officeDocument/2006/relationships/hyperlink" Target="http://images.google.be/images?q=Plantago%20lanceolata&amp;hl=nl&amp;btnG=Afbeeldingen+zoeken" TargetMode="External"/><Relationship Id="rId171" Type="http://schemas.openxmlformats.org/officeDocument/2006/relationships/hyperlink" Target="http://images.google.be/images?q=Silene%20dioica&amp;hl=nl&amp;btnG=Afbeeldingen+zoeken" TargetMode="External"/><Relationship Id="rId227" Type="http://schemas.openxmlformats.org/officeDocument/2006/relationships/hyperlink" Target="http://images.google.be/images?q=Galium%20aparine&amp;hl=nl&amp;btnG=Afbeeldingen+zoeken" TargetMode="External"/><Relationship Id="rId269" Type="http://schemas.openxmlformats.org/officeDocument/2006/relationships/hyperlink" Target="http://images.google.be/images?q=Poa%20nemoralis&amp;hl=nl&amp;btnG=Afbeeldingen+zoeken" TargetMode="External"/><Relationship Id="rId33" Type="http://schemas.openxmlformats.org/officeDocument/2006/relationships/hyperlink" Target="http://images.google.be/images?q=Acer%20pseudoplatanus&amp;hl=nl&amp;btnG=Afbeeldingen+zoeken" TargetMode="External"/><Relationship Id="rId129" Type="http://schemas.openxmlformats.org/officeDocument/2006/relationships/hyperlink" Target="http://images.google.be/images?q=Veronica%20arvensis&amp;hl=nl&amp;btnG=Afbeeldingen+zoeken" TargetMode="External"/><Relationship Id="rId280" Type="http://schemas.openxmlformats.org/officeDocument/2006/relationships/hyperlink" Target="http://images.google.be/images?q=Poa%20annua&amp;hl=nl&amp;btnG=Afbeeldingen+zoeken" TargetMode="External"/><Relationship Id="rId75" Type="http://schemas.openxmlformats.org/officeDocument/2006/relationships/hyperlink" Target="http://images.google.be/images?q=Aphanes%20inexspectata&amp;hl=nl&amp;btnG=Afbeeldingen+zoeken" TargetMode="External"/><Relationship Id="rId140" Type="http://schemas.openxmlformats.org/officeDocument/2006/relationships/hyperlink" Target="http://images.google.be/images?q=Oxalis%20acetosella&amp;hl=nl&amp;btnG=Afbeeldingen+zoeken" TargetMode="External"/><Relationship Id="rId182" Type="http://schemas.openxmlformats.org/officeDocument/2006/relationships/hyperlink" Target="http://images.google.be/images?q=Iris%20pseudacorus&amp;hl=nl&amp;btnG=Afbeeldingen+zoeken" TargetMode="External"/><Relationship Id="rId6" Type="http://schemas.openxmlformats.org/officeDocument/2006/relationships/hyperlink" Target="http://images.google.be/images?q=Solanum%20dulcamara&amp;hl=nl&amp;btnG=Afbeeldingen+zoeken" TargetMode="External"/><Relationship Id="rId238" Type="http://schemas.openxmlformats.org/officeDocument/2006/relationships/hyperlink" Target="http://images.google.be/images?q=Arctium%20spec.&amp;hl=nl&amp;btnG=Afbeeldingen+zoek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2"/>
  <sheetViews>
    <sheetView tabSelected="1" topLeftCell="A4" workbookViewId="0">
      <selection activeCell="E71" sqref="E71"/>
    </sheetView>
  </sheetViews>
  <sheetFormatPr defaultRowHeight="12.75" x14ac:dyDescent="0.2"/>
  <cols>
    <col min="1" max="1" width="34.85546875" bestFit="1" customWidth="1"/>
    <col min="2" max="2" width="31.5703125" bestFit="1" customWidth="1"/>
    <col min="3" max="3" width="1.7109375" customWidth="1"/>
    <col min="4" max="4" width="37.85546875" customWidth="1"/>
    <col min="5" max="5" width="43.85546875" customWidth="1"/>
  </cols>
  <sheetData>
    <row r="2" spans="1:5" s="4" customFormat="1" x14ac:dyDescent="0.2">
      <c r="A2" s="4" t="s">
        <v>157</v>
      </c>
    </row>
    <row r="3" spans="1:5" x14ac:dyDescent="0.2">
      <c r="A3" s="1"/>
      <c r="B3" s="1"/>
    </row>
    <row r="4" spans="1:5" x14ac:dyDescent="0.2">
      <c r="A4" s="2" t="str">
        <f>HYPERLINK("http://images.google.be/images?q=Cirsium arvense&amp;hl=nl&amp;btnG=Afbeeldingen+zoeken","Akkerdistel")</f>
        <v>Akkerdistel</v>
      </c>
      <c r="B4" s="1" t="s">
        <v>0</v>
      </c>
      <c r="D4" s="5" t="str">
        <f>HYPERLINK("http://images.google.be/images?q=Acer campestre&amp;hl=nl&amp;btnG=Afbeeldingen+zoeken","Spaanse aak, veldesdoorn")</f>
        <v>Spaanse aak, veldesdoorn</v>
      </c>
      <c r="E4" s="6" t="s">
        <v>118</v>
      </c>
    </row>
    <row r="5" spans="1:5" x14ac:dyDescent="0.2">
      <c r="A5" s="2" t="str">
        <f>HYPERLINK("http://images.google.be/images?q=Lapsana communis&amp;hl=nl&amp;btnG=Afbeeldingen+zoeken","Akkerkool")</f>
        <v>Akkerkool</v>
      </c>
      <c r="B5" s="1" t="s">
        <v>1</v>
      </c>
      <c r="D5" s="5" t="str">
        <f>HYPERLINK("http://images.google.be/images?q=Acer pseudoplatanus&amp;hl=nl&amp;btnG=Afbeeldingen+zoeken","Gewone esdoorn")</f>
        <v>Gewone esdoorn</v>
      </c>
      <c r="E5" s="6" t="s">
        <v>32</v>
      </c>
    </row>
    <row r="6" spans="1:5" x14ac:dyDescent="0.2">
      <c r="A6" s="2" t="str">
        <f>HYPERLINK("http://images.google.be/images?q=Prunus serotina&amp;hl=nl&amp;btnG=Afbeeldingen+zoeken","Amerikaanse vogelkers")</f>
        <v>Amerikaanse vogelkers</v>
      </c>
      <c r="B6" s="1" t="s">
        <v>2</v>
      </c>
      <c r="D6" s="2" t="str">
        <f>HYPERLINK("http://images.google.be/images?q=Achillea millefolium&amp;hl=nl&amp;btnG=Afbeeldingen+zoeken","Gewoon duizendblad")</f>
        <v>Gewoon duizendblad</v>
      </c>
      <c r="E6" s="1" t="s">
        <v>42</v>
      </c>
    </row>
    <row r="7" spans="1:5" x14ac:dyDescent="0.2">
      <c r="A7" s="2" t="str">
        <f>HYPERLINK("http://images.google.be/images?q=Senecio inaequidens&amp;hl=nl&amp;btnG=Afbeeldingen+zoeken","Bezemkruiskruid")</f>
        <v>Bezemkruiskruid</v>
      </c>
      <c r="B7" s="1" t="s">
        <v>3</v>
      </c>
      <c r="D7" s="2" t="str">
        <f>HYPERLINK("http://images.google.be/images?q=Aegopodium podagraria&amp;hl=nl&amp;btnG=Afbeeldingen+zoeken","Zevenblad")</f>
        <v>Zevenblad</v>
      </c>
      <c r="E7" s="1" t="s">
        <v>145</v>
      </c>
    </row>
    <row r="8" spans="1:5" x14ac:dyDescent="0.2">
      <c r="A8" s="2" t="str">
        <f>HYPERLINK("http://images.google.be/images?q=Artemisia vulgaris&amp;hl=nl&amp;btnG=Afbeeldingen+zoeken","Bijvoet")</f>
        <v>Bijvoet</v>
      </c>
      <c r="B8" s="1" t="s">
        <v>4</v>
      </c>
      <c r="D8" s="2" t="str">
        <f>HYPERLINK("http://images.google.be/images?q=Aesculus hippocastanum&amp;hl=nl&amp;btnG=Afbeeldingen+zoeken","Witte paardekastanje")</f>
        <v>Witte paardekastanje</v>
      </c>
      <c r="E8" s="1" t="s">
        <v>140</v>
      </c>
    </row>
    <row r="9" spans="1:5" x14ac:dyDescent="0.2">
      <c r="A9" s="2" t="str">
        <f>HYPERLINK("http://images.google.be/images?q=Solanum dulcamara&amp;hl=nl&amp;btnG=Afbeeldingen+zoeken","Bitterzoet")</f>
        <v>Bitterzoet</v>
      </c>
      <c r="B9" s="1" t="s">
        <v>5</v>
      </c>
      <c r="D9" s="2" t="str">
        <f>HYPERLINK("http://images.google.be/images?q=Ajuga reptans&amp;hl=nl&amp;btnG=Afbeeldingen+zoeken","Kruipend zenegroen")</f>
        <v>Kruipend zenegroen</v>
      </c>
      <c r="E9" s="1" t="s">
        <v>84</v>
      </c>
    </row>
    <row r="10" spans="1:5" x14ac:dyDescent="0.2">
      <c r="A10" s="2" t="str">
        <f>HYPERLINK("http://images.google.be/images?q=Ranunculus sceleratus&amp;hl=nl&amp;btnG=Afbeeldingen+zoeken","Blaartrekkende boterbloem")</f>
        <v>Blaartrekkende boterbloem</v>
      </c>
      <c r="B10" s="1" t="s">
        <v>6</v>
      </c>
      <c r="D10" s="2" t="str">
        <f>HYPERLINK("http://images.google.be/images?q=Alliaria petiolata&amp;hl=nl&amp;btnG=Afbeeldingen+zoeken","Look-zonder-look")</f>
        <v>Look-zonder-look</v>
      </c>
      <c r="E10" s="1" t="s">
        <v>89</v>
      </c>
    </row>
    <row r="11" spans="1:5" x14ac:dyDescent="0.2">
      <c r="A11" s="2" t="str">
        <f>HYPERLINK("http://images.google.be/images?q=Papaver dubium&amp;hl=nl&amp;btnG=Afbeeldingen+zoeken","Bleke klaproos")</f>
        <v>Bleke klaproos</v>
      </c>
      <c r="B11" s="1" t="s">
        <v>7</v>
      </c>
      <c r="D11" s="2" t="str">
        <f>HYPERLINK("http://images.google.be/images?q=Allium ursinum&amp;hl=nl&amp;btnG=Afbeeldingen+zoeken","Daslook")</f>
        <v>Daslook</v>
      </c>
      <c r="E11" s="1" t="s">
        <v>14</v>
      </c>
    </row>
    <row r="12" spans="1:5" x14ac:dyDescent="0.2">
      <c r="A12" s="2" t="str">
        <f>HYPERLINK("http://images.google.be/images?q=Tanacetum vulgare&amp;hl=nl&amp;btnG=Afbeeldingen+zoeken","Boerenwormkruid")</f>
        <v>Boerenwormkruid</v>
      </c>
      <c r="B12" s="1" t="s">
        <v>8</v>
      </c>
      <c r="D12" s="2" t="str">
        <f>HYPERLINK("http://images.google.be/images?q=Alnus glutinosa&amp;hl=nl&amp;btnG=Afbeeldingen+zoeken","Zwarte els")</f>
        <v>Zwarte els</v>
      </c>
      <c r="E12" s="1" t="s">
        <v>148</v>
      </c>
    </row>
    <row r="13" spans="1:5" x14ac:dyDescent="0.2">
      <c r="A13" s="2" t="str">
        <f>HYPERLINK("http://images.google.be/images?q=Cardamine flexuosa&amp;hl=nl&amp;btnG=Afbeeldingen+zoeken","Bosveldkers")</f>
        <v>Bosveldkers</v>
      </c>
      <c r="B13" s="1" t="s">
        <v>9</v>
      </c>
      <c r="D13" s="2" t="str">
        <f>HYPERLINK("http://images.google.be/images?q=Alopecurus pratensis&amp;hl=nl&amp;btnG=Afbeeldingen+zoeken","Grote vossenstaart")</f>
        <v>Grote vossenstaart</v>
      </c>
      <c r="E13" s="1" t="s">
        <v>49</v>
      </c>
    </row>
    <row r="14" spans="1:5" x14ac:dyDescent="0.2">
      <c r="A14" s="2" t="str">
        <f>HYPERLINK("http://images.google.be/images?q=Epipactis helleborine&amp;hl=nl&amp;btnG=Afbeeldingen+zoeken","Brede wespenorchis")</f>
        <v>Brede wespenorchis</v>
      </c>
      <c r="B14" s="1" t="s">
        <v>10</v>
      </c>
      <c r="D14" s="2" t="str">
        <f>HYPERLINK("http://images.google.be/images?q=Angelica sylvestris&amp;hl=nl&amp;btnG=Afbeeldingen+zoeken","Gewone engelwortel")</f>
        <v>Gewone engelwortel</v>
      </c>
      <c r="E14" s="1" t="s">
        <v>29</v>
      </c>
    </row>
    <row r="15" spans="1:5" x14ac:dyDescent="0.2">
      <c r="A15" s="2" t="str">
        <f>HYPERLINK("http://images.google.be/images?q=Conyza canadensis&amp;hl=nl&amp;btnG=Afbeeldingen+zoeken","Canadese fijnstraal")</f>
        <v>Canadese fijnstraal</v>
      </c>
      <c r="B15" s="1" t="s">
        <v>11</v>
      </c>
      <c r="D15" s="2" t="str">
        <f>HYPERLINK("http://images.google.be/images?q=Anthoxanthum odoratum&amp;hl=nl&amp;btnG=Afbeeldingen+zoeken","Gewoon reukgras")</f>
        <v>Gewoon reukgras</v>
      </c>
      <c r="E15" s="1" t="s">
        <v>44</v>
      </c>
    </row>
    <row r="16" spans="1:5" x14ac:dyDescent="0.2">
      <c r="A16" s="2" t="str">
        <f>HYPERLINK("http://images.google.be/images?q=Solidago canadensis&amp;hl=nl&amp;btnG=Afbeeldingen+zoeken","Canadese guldenroede")</f>
        <v>Canadese guldenroede</v>
      </c>
      <c r="B16" s="1" t="s">
        <v>12</v>
      </c>
      <c r="D16" s="2" t="str">
        <f>HYPERLINK("http://images.google.be/images?q=Anthriscus sylvestris&amp;hl=nl&amp;btnG=Afbeeldingen+zoeken","Fluitenkruid")</f>
        <v>Fluitenkruid</v>
      </c>
      <c r="E16" s="1" t="s">
        <v>21</v>
      </c>
    </row>
    <row r="17" spans="1:5" x14ac:dyDescent="0.2">
      <c r="A17" s="2" t="str">
        <f>HYPERLINK("http://images.google.be/images?q=Silene dioica&amp;hl=nl&amp;btnG=Afbeeldingen+zoeken","Dagkoekoeksbloem")</f>
        <v>Dagkoekoeksbloem</v>
      </c>
      <c r="B17" s="1" t="s">
        <v>13</v>
      </c>
      <c r="D17" s="2" t="str">
        <f>HYPERLINK("http://images.google.be/images?q=Aphanes inexspectata&amp;hl=nl&amp;btnG=Afbeeldingen+zoeken","Kleine leeuwenklauw")</f>
        <v>Kleine leeuwenklauw</v>
      </c>
      <c r="E17" s="1" t="s">
        <v>74</v>
      </c>
    </row>
    <row r="18" spans="1:5" x14ac:dyDescent="0.2">
      <c r="A18" s="2" t="str">
        <f>HYPERLINK("http://images.google.be/images?q=Allium ursinum&amp;hl=nl&amp;btnG=Afbeeldingen+zoeken","Daslook")</f>
        <v>Daslook</v>
      </c>
      <c r="B18" s="1" t="s">
        <v>14</v>
      </c>
      <c r="D18" s="2" t="str">
        <f>HYPERLINK("http://images.google.be/images?q=Arctium spec.&amp;hl=nl&amp;btnG=Afbeeldingen+zoeken","Klit spec.")</f>
        <v>Klit spec.</v>
      </c>
      <c r="E18" s="1" t="s">
        <v>80</v>
      </c>
    </row>
    <row r="19" spans="1:5" x14ac:dyDescent="0.2">
      <c r="A19" s="2" t="str">
        <f>HYPERLINK("http://images.google.be/images?q=Cochlearia danica&amp;hl=nl&amp;btnG=Afbeeldingen+zoeken","Deens lepelblad")</f>
        <v>Deens lepelblad</v>
      </c>
      <c r="B19" s="1" t="s">
        <v>15</v>
      </c>
      <c r="D19" s="2" t="str">
        <f>HYPERLINK("http://images.google.be/images?q=Arrhenatherum elatius&amp;hl=nl&amp;btnG=Afbeeldingen+zoeken","Glanshaver")</f>
        <v>Glanshaver</v>
      </c>
      <c r="E19" s="1" t="s">
        <v>45</v>
      </c>
    </row>
    <row r="20" spans="1:5" x14ac:dyDescent="0.2">
      <c r="A20" s="2" t="str">
        <f>HYPERLINK("http://images.google.be/images?q=Chaerophyllum temulum&amp;hl=nl&amp;btnG=Afbeeldingen+zoeken","Dolle kervel")</f>
        <v>Dolle kervel</v>
      </c>
      <c r="B20" s="1" t="s">
        <v>16</v>
      </c>
      <c r="D20" s="2" t="str">
        <f>HYPERLINK("http://images.google.be/images?q=Artemisia vulgaris&amp;hl=nl&amp;btnG=Afbeeldingen+zoeken","Bijvoet")</f>
        <v>Bijvoet</v>
      </c>
      <c r="E20" s="1" t="s">
        <v>4</v>
      </c>
    </row>
    <row r="21" spans="1:5" x14ac:dyDescent="0.2">
      <c r="A21" s="2" t="str">
        <f>HYPERLINK("http://images.google.be/images?q=Geranium phaeum&amp;hl=nl&amp;btnG=Afbeeldingen+zoeken","Donkere ooievaarsbek")</f>
        <v>Donkere ooievaarsbek</v>
      </c>
      <c r="B21" s="1" t="s">
        <v>17</v>
      </c>
      <c r="D21" s="2" t="str">
        <f>HYPERLINK("http://images.google.be/images?q=Barbarea vulgaris&amp;hl=nl&amp;btnG=Afbeeldingen+zoeken","Gewoon barbarakruid")</f>
        <v>Gewoon barbarakruid</v>
      </c>
      <c r="E21" s="1" t="s">
        <v>40</v>
      </c>
    </row>
    <row r="22" spans="1:5" x14ac:dyDescent="0.2">
      <c r="A22" s="2" t="str">
        <f>HYPERLINK("http://images.google.be/images?q=Vicia sativa&amp;hl=nl&amp;btnG=Afbeeldingen+zoeken","Een wikke (geen Ned.)")</f>
        <v>Een wikke (geen Ned.)</v>
      </c>
      <c r="B22" s="1" t="s">
        <v>18</v>
      </c>
      <c r="D22" s="2" t="str">
        <f>HYPERLINK("http://images.google.be/images?q=Bellis perennis&amp;hl=nl&amp;btnG=Afbeeldingen+zoeken","Madeliefje")</f>
        <v>Madeliefje</v>
      </c>
      <c r="E22" s="1" t="s">
        <v>90</v>
      </c>
    </row>
    <row r="23" spans="1:5" x14ac:dyDescent="0.2">
      <c r="A23" s="2" t="str">
        <f>HYPERLINK("http://images.google.be/images?q=Crataegus monogyna&amp;hl=nl&amp;btnG=Afbeeldingen+zoeken","Eenstijlige meidoorn")</f>
        <v>Eenstijlige meidoorn</v>
      </c>
      <c r="B23" s="1" t="s">
        <v>19</v>
      </c>
      <c r="D23" s="5" t="str">
        <f>HYPERLINK("http://images.google.be/images?q=Betula alba&amp;hl=nl&amp;btnG=Afbeeldingen+zoeken","Zachte berk")</f>
        <v>Zachte berk</v>
      </c>
      <c r="E23" s="6" t="s">
        <v>142</v>
      </c>
    </row>
    <row r="24" spans="1:5" x14ac:dyDescent="0.2">
      <c r="A24" s="2" t="str">
        <f>HYPERLINK("http://images.google.be/images?q=Lolium perenne&amp;hl=nl&amp;btnG=Afbeeldingen+zoeken","Engels raaigras")</f>
        <v>Engels raaigras</v>
      </c>
      <c r="B24" s="1" t="s">
        <v>20</v>
      </c>
      <c r="D24" s="5" t="str">
        <f>HYPERLINK("http://images.google.be/images?q=Betula pendula&amp;hl=nl&amp;btnG=Afbeeldingen+zoeken","Ruwe berk")</f>
        <v>Ruwe berk</v>
      </c>
      <c r="E24" s="6" t="s">
        <v>109</v>
      </c>
    </row>
    <row r="25" spans="1:5" x14ac:dyDescent="0.2">
      <c r="A25" s="2" t="str">
        <f>HYPERLINK("http://images.google.be/images?q=Anthriscus sylvestris&amp;hl=nl&amp;btnG=Afbeeldingen+zoeken","Fluitenkruid")</f>
        <v>Fluitenkruid</v>
      </c>
      <c r="B25" s="1" t="s">
        <v>21</v>
      </c>
      <c r="D25" s="2" t="str">
        <f>HYPERLINK("http://images.google.be/images?q=Brassica rapa ssp. campes-tris&amp;hl=nl&amp;btnG=Afbeeldingen+zoeken","Raapzaad")</f>
        <v>Raapzaad</v>
      </c>
      <c r="E25" s="1" t="s">
        <v>101</v>
      </c>
    </row>
    <row r="26" spans="1:5" x14ac:dyDescent="0.2">
      <c r="A26" s="2" t="str">
        <f>HYPERLINK("http://images.google.be/images?q=Sonchus asper&amp;hl=nl&amp;btnG=Afbeeldingen+zoeken","Gekroesde melkdistel")</f>
        <v>Gekroesde melkdistel</v>
      </c>
      <c r="B26" s="1" t="s">
        <v>22</v>
      </c>
      <c r="D26" s="5" t="str">
        <f>HYPERLINK("http://images.google.be/images?q=Bromus hordeaceus&amp;hl=nl&amp;btnG=Afbeeldingen+zoeken","Zachte dravik")</f>
        <v>Zachte dravik</v>
      </c>
      <c r="E26" s="6" t="s">
        <v>143</v>
      </c>
    </row>
    <row r="27" spans="1:5" x14ac:dyDescent="0.2">
      <c r="A27" s="2" t="str">
        <f>HYPERLINK("http://images.google.be/images?q=Viburnum opulus&amp;hl=nl&amp;btnG=Afbeeldingen+zoeken","Gelderse roos")</f>
        <v>Gelderse roos</v>
      </c>
      <c r="B27" s="1" t="s">
        <v>23</v>
      </c>
      <c r="D27" s="5" t="str">
        <f>HYPERLINK("http://images.google.be/images?q=Bromus sterilis&amp;hl=nl&amp;btnG=Afbeeldingen+zoeken","IJle dravik")</f>
        <v>IJle dravik</v>
      </c>
      <c r="E27" s="6" t="s">
        <v>64</v>
      </c>
    </row>
    <row r="28" spans="1:5" x14ac:dyDescent="0.2">
      <c r="A28" s="2" t="str">
        <f>HYPERLINK("http://images.google.be/images?q=Iris pseudacorus&amp;hl=nl&amp;btnG=Afbeeldingen+zoeken","Gele lis")</f>
        <v>Gele lis</v>
      </c>
      <c r="B28" s="1" t="s">
        <v>24</v>
      </c>
      <c r="D28" s="2" t="str">
        <f>HYPERLINK("http://images.google.be/images?q=Calystegia sepium&amp;hl=nl&amp;btnG=Afbeeldingen+zoeken","Haagwinde")</f>
        <v>Haagwinde</v>
      </c>
      <c r="E28" s="1" t="s">
        <v>53</v>
      </c>
    </row>
    <row r="29" spans="1:5" x14ac:dyDescent="0.2">
      <c r="A29" s="2" t="str">
        <f>HYPERLINK("http://images.google.be/images?q=Nuphar lutea&amp;hl=nl&amp;btnG=Afbeeldingen+zoeken","Gele plomp")</f>
        <v>Gele plomp</v>
      </c>
      <c r="B29" s="1" t="s">
        <v>25</v>
      </c>
      <c r="D29" s="2" t="str">
        <f>HYPERLINK("http://images.google.be/images?q=Capsella bursa-pastoris&amp;hl=nl&amp;btnG=Afbeeldingen+zoeken","Gewoon herderstasje")</f>
        <v>Gewoon herderstasje</v>
      </c>
      <c r="E29" s="1" t="s">
        <v>43</v>
      </c>
    </row>
    <row r="30" spans="1:5" x14ac:dyDescent="0.2">
      <c r="A30" s="2" t="str">
        <f>HYPERLINK("http://images.google.be/images?q=Holcus lanatus&amp;hl=nl&amp;btnG=Afbeeldingen+zoeken","Gestreepte witbol")</f>
        <v>Gestreepte witbol</v>
      </c>
      <c r="B30" s="1" t="s">
        <v>26</v>
      </c>
      <c r="D30" s="5" t="str">
        <f>HYPERLINK("http://images.google.be/images?q=Cardamine flexuosa&amp;hl=nl&amp;btnG=Afbeeldingen+zoeken","Bosveldkers")</f>
        <v>Bosveldkers</v>
      </c>
      <c r="E30" s="6" t="s">
        <v>9</v>
      </c>
    </row>
    <row r="31" spans="1:5" x14ac:dyDescent="0.2">
      <c r="A31" s="2" t="str">
        <f>HYPERLINK("http://images.google.be/images?q=Heracleum sphondylium&amp;hl=nl&amp;btnG=Afbeeldingen+zoeken","Gewone berenklauw")</f>
        <v>Gewone berenklauw</v>
      </c>
      <c r="B31" s="1" t="s">
        <v>27</v>
      </c>
      <c r="D31" s="5" t="str">
        <f>HYPERLINK("http://images.google.be/images?q=Cardamine hirsuta&amp;hl=nl&amp;btnG=Afbeeldingen+zoeken","Kleine veldkers")</f>
        <v>Kleine veldkers</v>
      </c>
      <c r="E31" s="6" t="s">
        <v>77</v>
      </c>
    </row>
    <row r="32" spans="1:5" x14ac:dyDescent="0.2">
      <c r="A32" s="2" t="str">
        <f>HYPERLINK("http://images.google.be/images?q=Prunella vulgaris&amp;hl=nl&amp;btnG=Afbeeldingen+zoeken","Gewone brunel")</f>
        <v>Gewone brunel</v>
      </c>
      <c r="B32" s="1" t="s">
        <v>28</v>
      </c>
      <c r="D32" s="5" t="str">
        <f>HYPERLINK("http://images.google.be/images?q=Cardamine pratensis&amp;hl=nl&amp;btnG=Afbeeldingen+zoeken","Pinksterbloem")</f>
        <v>Pinksterbloem</v>
      </c>
      <c r="E32" s="6" t="s">
        <v>99</v>
      </c>
    </row>
    <row r="33" spans="1:5" x14ac:dyDescent="0.2">
      <c r="A33" s="2" t="str">
        <f>HYPERLINK("http://images.google.be/images?q=Angelica sylvestris&amp;hl=nl&amp;btnG=Afbeeldingen+zoeken","Gewone engelwortel")</f>
        <v>Gewone engelwortel</v>
      </c>
      <c r="B33" s="1" t="s">
        <v>29</v>
      </c>
      <c r="D33" s="7" t="str">
        <f>HYPERLINK("http://images.google.be/images?q=Carex hirta&amp;hl=nl&amp;btnG=Afbeeldingen+zoeken","Ruige zegge")</f>
        <v>Ruige zegge</v>
      </c>
      <c r="E33" s="8" t="s">
        <v>107</v>
      </c>
    </row>
    <row r="34" spans="1:5" x14ac:dyDescent="0.2">
      <c r="A34" s="2" t="str">
        <f>HYPERLINK("http://images.google.be/images?q=Veronica chamaedrys&amp;hl=nl&amp;btnG=Afbeeldingen+zoeken","Gewone ereprijs")</f>
        <v>Gewone ereprijs</v>
      </c>
      <c r="B34" s="1" t="s">
        <v>30</v>
      </c>
      <c r="D34" s="7" t="str">
        <f>HYPERLINK("http://images.google.be/images?q=Carex remota&amp;hl=nl&amp;btnG=Afbeeldingen+zoeken","IJle zegge")</f>
        <v>IJle zegge</v>
      </c>
      <c r="E34" s="8" t="s">
        <v>65</v>
      </c>
    </row>
    <row r="35" spans="1:5" x14ac:dyDescent="0.2">
      <c r="A35" s="2" t="str">
        <f>HYPERLINK("http://images.google.be/images?q=Fraxinus excelsior&amp;hl=nl&amp;btnG=Afbeeldingen+zoeken","Gewone es")</f>
        <v>Gewone es</v>
      </c>
      <c r="B35" s="1" t="s">
        <v>31</v>
      </c>
      <c r="D35" s="2" t="str">
        <f>HYPERLINK("http://images.google.be/images?q=Carpinus betulus&amp;hl=nl&amp;btnG=Afbeeldingen+zoeken","Haagbeuk")</f>
        <v>Haagbeuk</v>
      </c>
      <c r="E35" s="1" t="s">
        <v>52</v>
      </c>
    </row>
    <row r="36" spans="1:5" x14ac:dyDescent="0.2">
      <c r="A36" s="2" t="str">
        <f>HYPERLINK("http://images.google.be/images?q=Acer pseudoplatanus&amp;hl=nl&amp;btnG=Afbeeldingen+zoeken","Gewone esdoorn")</f>
        <v>Gewone esdoorn</v>
      </c>
      <c r="B36" s="1" t="s">
        <v>32</v>
      </c>
      <c r="D36" s="2" t="str">
        <f>HYPERLINK("http://images.google.be/images?q=Castanea sativa&amp;hl=nl&amp;btnG=Afbeeldingen+zoeken","Tamme kastanje")</f>
        <v>Tamme kastanje</v>
      </c>
      <c r="E36" s="1" t="s">
        <v>123</v>
      </c>
    </row>
    <row r="37" spans="1:5" x14ac:dyDescent="0.2">
      <c r="A37" s="2" t="str">
        <f>HYPERLINK("http://images.google.be/images?q=Galeopsis tetrahit&amp;hl=nl&amp;btnG=Afbeeldingen+zoeken","Gewone hennepnetel")</f>
        <v>Gewone hennepnetel</v>
      </c>
      <c r="B37" s="1" t="s">
        <v>33</v>
      </c>
      <c r="D37" s="2" t="str">
        <f>HYPERLINK("http://images.google.be/images?q=Cerastium glomeratum&amp;hl=nl&amp;btnG=Afbeeldingen+zoeken","Kluwenhoornbloem")</f>
        <v>Kluwenhoornbloem</v>
      </c>
      <c r="E37" s="1" t="s">
        <v>81</v>
      </c>
    </row>
    <row r="38" spans="1:5" x14ac:dyDescent="0.2">
      <c r="A38" s="2" t="str">
        <f>HYPERLINK("http://images.google.be/images?q=Dactylis glomerata&amp;hl=nl&amp;btnG=Afbeeldingen+zoeken","Gewone kropaar")</f>
        <v>Gewone kropaar</v>
      </c>
      <c r="B38" s="1" t="s">
        <v>34</v>
      </c>
      <c r="D38" s="2" t="str">
        <f>HYPERLINK("http://images.google.be/images?q=Chaerophyllum temulum&amp;hl=nl&amp;btnG=Afbeeldingen+zoeken","Dolle kervel")</f>
        <v>Dolle kervel</v>
      </c>
      <c r="E38" s="1" t="s">
        <v>16</v>
      </c>
    </row>
    <row r="39" spans="1:5" x14ac:dyDescent="0.2">
      <c r="A39" s="2" t="str">
        <f>HYPERLINK("http://images.google.be/images?q=Sisymbrium officinale&amp;hl=nl&amp;btnG=Afbeeldingen+zoeken","Gewone raket")</f>
        <v>Gewone raket</v>
      </c>
      <c r="B39" s="1" t="s">
        <v>35</v>
      </c>
      <c r="D39" s="2" t="str">
        <f>HYPERLINK("http://images.google.be/images?q=Chelidonium majus&amp;hl=nl&amp;btnG=Afbeeldingen+zoeken","Stinkende gouwe")</f>
        <v>Stinkende gouwe</v>
      </c>
      <c r="E39" s="1" t="s">
        <v>121</v>
      </c>
    </row>
    <row r="40" spans="1:5" x14ac:dyDescent="0.2">
      <c r="A40" s="2" t="str">
        <f>HYPERLINK("http://images.google.be/images?q=Lotus corniculatus ssp. corniculatus&amp;hl=nl&amp;btnG=Afbeeldingen+zoeken","Gewone rolklaver")</f>
        <v>Gewone rolklaver</v>
      </c>
      <c r="B40" s="1" t="s">
        <v>36</v>
      </c>
      <c r="D40" s="2" t="str">
        <f>HYPERLINK("http://images.google.be/images?q=Chenopodium album&amp;hl=nl&amp;btnG=Afbeeldingen+zoeken","Melganzenvoet")</f>
        <v>Melganzenvoet</v>
      </c>
      <c r="E40" s="1" t="s">
        <v>92</v>
      </c>
    </row>
    <row r="41" spans="1:5" x14ac:dyDescent="0.2">
      <c r="A41" s="2" t="str">
        <f>HYPERLINK("http://images.google.be/images?q=Symphytum officinale&amp;hl=nl&amp;btnG=Afbeeldingen+zoeken","Gewone smeerwortel")</f>
        <v>Gewone smeerwortel</v>
      </c>
      <c r="B41" s="1" t="s">
        <v>37</v>
      </c>
      <c r="D41" s="7" t="str">
        <f>HYPERLINK("http://images.google.be/images?q=Cirsium arvense&amp;hl=nl&amp;btnG=Afbeeldingen+zoeken","Akkerdistel")</f>
        <v>Akkerdistel</v>
      </c>
      <c r="E41" s="8" t="s">
        <v>0</v>
      </c>
    </row>
    <row r="42" spans="1:5" x14ac:dyDescent="0.2">
      <c r="A42" s="2" t="str">
        <f>HYPERLINK("http://images.google.be/images?q=Sambucus nigra&amp;hl=nl&amp;btnG=Afbeeldingen+zoeken","Gewone vlier")</f>
        <v>Gewone vlier</v>
      </c>
      <c r="B42" s="1" t="s">
        <v>38</v>
      </c>
      <c r="D42" s="7" t="str">
        <f>HYPERLINK("http://images.google.be/images?q=Cirsium vulgare&amp;hl=nl&amp;btnG=Afbeeldingen+zoeken","Speerdistel")</f>
        <v>Speerdistel</v>
      </c>
      <c r="E42" s="8" t="s">
        <v>120</v>
      </c>
    </row>
    <row r="43" spans="1:5" x14ac:dyDescent="0.2">
      <c r="A43" s="2" t="str">
        <f>HYPERLINK("http://images.google.be/images?q=Ornithogalum umbellatum&amp;hl=nl&amp;btnG=Afbeeldingen+zoeken","Gewone vogelmelk")</f>
        <v>Gewone vogelmelk</v>
      </c>
      <c r="B43" s="1" t="s">
        <v>39</v>
      </c>
      <c r="D43" s="2" t="str">
        <f>HYPERLINK("http://images.google.be/images?q=Claytonia perfoliata&amp;hl=nl&amp;btnG=Afbeeldingen+zoeken","Witte winterpostelein")</f>
        <v>Witte winterpostelein</v>
      </c>
      <c r="E43" s="1" t="s">
        <v>141</v>
      </c>
    </row>
    <row r="44" spans="1:5" x14ac:dyDescent="0.2">
      <c r="A44" s="2" t="str">
        <f>HYPERLINK("http://images.google.be/images?q=Barbarea vulgaris&amp;hl=nl&amp;btnG=Afbeeldingen+zoeken","Gewoon barbarakruid")</f>
        <v>Gewoon barbarakruid</v>
      </c>
      <c r="B44" s="1" t="s">
        <v>40</v>
      </c>
      <c r="D44" s="2" t="str">
        <f>HYPERLINK("http://images.google.be/images?q=Cochlearia danica&amp;hl=nl&amp;btnG=Afbeeldingen+zoeken","Deens lepelblad")</f>
        <v>Deens lepelblad</v>
      </c>
      <c r="E44" s="1" t="s">
        <v>15</v>
      </c>
    </row>
    <row r="45" spans="1:5" x14ac:dyDescent="0.2">
      <c r="A45" s="2" t="str">
        <f>HYPERLINK("http://images.google.be/images?q=Hypochaeris radicata&amp;hl=nl&amp;btnG=Afbeeldingen+zoeken","Gewoon biggenkruid")</f>
        <v>Gewoon biggenkruid</v>
      </c>
      <c r="B45" s="1" t="s">
        <v>41</v>
      </c>
      <c r="D45" s="2" t="str">
        <f>HYPERLINK("http://images.google.be/images?q=Conyza canadensis&amp;hl=nl&amp;btnG=Afbeeldingen+zoeken","Canadese fijnstraal")</f>
        <v>Canadese fijnstraal</v>
      </c>
      <c r="E45" s="1" t="s">
        <v>11</v>
      </c>
    </row>
    <row r="46" spans="1:5" x14ac:dyDescent="0.2">
      <c r="A46" s="2" t="str">
        <f>HYPERLINK("http://images.google.be/images?q=Achillea millefolium&amp;hl=nl&amp;btnG=Afbeeldingen+zoeken","Gewoon duizendblad")</f>
        <v>Gewoon duizendblad</v>
      </c>
      <c r="B46" s="1" t="s">
        <v>42</v>
      </c>
      <c r="D46" s="2" t="str">
        <f>HYPERLINK("http://images.google.be/images?q=Cornus sanguinea&amp;hl=nl&amp;btnG=Afbeeldingen+zoeken","Rode kornoelje")</f>
        <v>Rode kornoelje</v>
      </c>
      <c r="E46" s="1" t="s">
        <v>106</v>
      </c>
    </row>
    <row r="47" spans="1:5" x14ac:dyDescent="0.2">
      <c r="A47" s="2" t="str">
        <f>HYPERLINK("http://images.google.be/images?q=Capsella bursa-pastoris&amp;hl=nl&amp;btnG=Afbeeldingen+zoeken","Gewoon herderstasje")</f>
        <v>Gewoon herderstasje</v>
      </c>
      <c r="B47" s="1" t="s">
        <v>43</v>
      </c>
      <c r="D47" s="2" t="str">
        <f>HYPERLINK("http://images.google.be/images?q=Corylus avellana&amp;hl=nl&amp;btnG=Afbeeldingen+zoeken","Hazelaar")</f>
        <v>Hazelaar</v>
      </c>
      <c r="E47" s="1" t="s">
        <v>56</v>
      </c>
    </row>
    <row r="48" spans="1:5" x14ac:dyDescent="0.2">
      <c r="A48" s="2" t="str">
        <f>HYPERLINK("http://images.google.be/images?q=Anthoxanthum odoratum&amp;hl=nl&amp;btnG=Afbeeldingen+zoeken","Gewoon reukgras")</f>
        <v>Gewoon reukgras</v>
      </c>
      <c r="B48" s="1" t="s">
        <v>44</v>
      </c>
      <c r="D48" s="2" t="str">
        <f>HYPERLINK("http://images.google.be/images?q=Crataegus monogyna&amp;hl=nl&amp;btnG=Afbeeldingen+zoeken","Eenstijlige meidoorn")</f>
        <v>Eenstijlige meidoorn</v>
      </c>
      <c r="E48" s="1" t="s">
        <v>19</v>
      </c>
    </row>
    <row r="49" spans="1:5" x14ac:dyDescent="0.2">
      <c r="A49" s="2" t="str">
        <f>HYPERLINK("http://images.google.be/images?q=Arrhenatherum elatius&amp;hl=nl&amp;btnG=Afbeeldingen+zoeken","Glanshaver")</f>
        <v>Glanshaver</v>
      </c>
      <c r="B49" s="1" t="s">
        <v>45</v>
      </c>
      <c r="D49" s="2" t="str">
        <f>HYPERLINK("http://images.google.be/images?q=Cymbalaria muralis&amp;hl=nl&amp;btnG=Afbeeldingen+zoeken","Muurleeuwenbek")</f>
        <v>Muurleeuwenbek</v>
      </c>
      <c r="E49" s="1" t="s">
        <v>94</v>
      </c>
    </row>
    <row r="50" spans="1:5" x14ac:dyDescent="0.2">
      <c r="A50" s="2" t="str">
        <f>HYPERLINK("http://images.google.be/images?q=Stellaria graminea&amp;hl=nl&amp;btnG=Afbeeldingen+zoeken","Grasmuur")</f>
        <v>Grasmuur</v>
      </c>
      <c r="B50" s="1" t="s">
        <v>46</v>
      </c>
      <c r="D50" s="2" t="str">
        <f>HYPERLINK("http://images.google.be/images?q=Dactylis glomerata&amp;hl=nl&amp;btnG=Afbeeldingen+zoeken","Gewone kropaar")</f>
        <v>Gewone kropaar</v>
      </c>
      <c r="E50" s="1" t="s">
        <v>34</v>
      </c>
    </row>
    <row r="51" spans="1:5" x14ac:dyDescent="0.2">
      <c r="A51" s="2" t="str">
        <f>HYPERLINK("http://images.google.be/images?q=Petasites hybridus&amp;hl=nl&amp;btnG=Afbeeldingen+zoeken","Groot hoefblad")</f>
        <v>Groot hoefblad</v>
      </c>
      <c r="B51" s="1" t="s">
        <v>47</v>
      </c>
      <c r="D51" s="2" t="str">
        <f>HYPERLINK("http://images.google.be/images?q=Daucus carota&amp;hl=nl&amp;btnG=Afbeeldingen+zoeken","Peen")</f>
        <v>Peen</v>
      </c>
      <c r="E51" s="1" t="s">
        <v>98</v>
      </c>
    </row>
    <row r="52" spans="1:5" x14ac:dyDescent="0.2">
      <c r="A52" s="2" t="str">
        <f>HYPERLINK("http://images.google.be/images?q=Urtica dioica&amp;hl=nl&amp;btnG=Afbeeldingen+zoeken","Grote brandnetel")</f>
        <v>Grote brandnetel</v>
      </c>
      <c r="B52" s="1" t="s">
        <v>48</v>
      </c>
      <c r="D52" s="2" t="str">
        <f>HYPERLINK("http://images.google.be/images?q=Echinochloa crus-galli&amp;hl=nl&amp;btnG=Afbeeldingen+zoeken","Hanenpoot")</f>
        <v>Hanenpoot</v>
      </c>
      <c r="E52" s="1" t="s">
        <v>54</v>
      </c>
    </row>
    <row r="53" spans="1:5" x14ac:dyDescent="0.2">
      <c r="A53" s="2" t="str">
        <f>HYPERLINK("http://images.google.be/images?q=Alopecurus pratensis&amp;hl=nl&amp;btnG=Afbeeldingen+zoeken","Grote vossenstaart")</f>
        <v>Grote vossenstaart</v>
      </c>
      <c r="B53" s="1" t="s">
        <v>49</v>
      </c>
      <c r="D53" s="2" t="str">
        <f>HYPERLINK("http://images.google.be/images?q=Epilobium hirsutum&amp;hl=nl&amp;btnG=Afbeeldingen+zoeken","Harig wilgenroosje")</f>
        <v>Harig wilgenroosje</v>
      </c>
      <c r="E53" s="1" t="s">
        <v>55</v>
      </c>
    </row>
    <row r="54" spans="1:5" x14ac:dyDescent="0.2">
      <c r="A54" s="2" t="str">
        <f>HYPERLINK("http://images.google.be/images?q=Lysimachia vulgaris&amp;hl=nl&amp;btnG=Afbeeldingen+zoeken","Grote wederik")</f>
        <v>Grote wederik</v>
      </c>
      <c r="B54" s="1" t="s">
        <v>50</v>
      </c>
      <c r="D54" s="2" t="str">
        <f>HYPERLINK("http://images.google.be/images?q=Epipactis helleborine&amp;hl=nl&amp;btnG=Afbeeldingen+zoeken","Brede wespenorchis")</f>
        <v>Brede wespenorchis</v>
      </c>
      <c r="E54" s="1" t="s">
        <v>10</v>
      </c>
    </row>
    <row r="55" spans="1:5" x14ac:dyDescent="0.2">
      <c r="A55" s="2" t="str">
        <f>HYPERLINK("http://images.google.be/images?q=Plantago major&amp;hl=nl&amp;btnG=Afbeeldingen+zoeken","Grote weegbree")</f>
        <v>Grote weegbree</v>
      </c>
      <c r="B55" s="1" t="s">
        <v>51</v>
      </c>
      <c r="D55" s="2" t="str">
        <f>HYPERLINK("http://images.google.be/images?q=Equisetum arvense&amp;hl=nl&amp;btnG=Afbeeldingen+zoeken","Heermoes")</f>
        <v>Heermoes</v>
      </c>
      <c r="E55" s="1" t="s">
        <v>57</v>
      </c>
    </row>
    <row r="56" spans="1:5" x14ac:dyDescent="0.2">
      <c r="A56" s="2" t="str">
        <f>HYPERLINK("http://images.google.be/images?q=Carpinus betulus&amp;hl=nl&amp;btnG=Afbeeldingen+zoeken","Haagbeuk")</f>
        <v>Haagbeuk</v>
      </c>
      <c r="B56" s="1" t="s">
        <v>52</v>
      </c>
      <c r="D56" s="2" t="str">
        <f>HYPERLINK("http://images.google.be/images?q=Erophila verna&amp;hl=nl&amp;btnG=Afbeeldingen+zoeken","Vroegeling")</f>
        <v>Vroegeling</v>
      </c>
      <c r="E56" s="1" t="s">
        <v>132</v>
      </c>
    </row>
    <row r="57" spans="1:5" x14ac:dyDescent="0.2">
      <c r="A57" s="2" t="str">
        <f>HYPERLINK("http://images.google.be/images?q=Calystegia sepium&amp;hl=nl&amp;btnG=Afbeeldingen+zoeken","Haagwinde")</f>
        <v>Haagwinde</v>
      </c>
      <c r="B57" s="1" t="s">
        <v>53</v>
      </c>
      <c r="D57" s="2" t="str">
        <f>HYPERLINK("http://images.google.be/images?q=Eupatorium cannabinum&amp;hl=nl&amp;btnG=Afbeeldingen+zoeken","Koninginnenkruid")</f>
        <v>Koninginnenkruid</v>
      </c>
      <c r="E57" s="1" t="s">
        <v>83</v>
      </c>
    </row>
    <row r="58" spans="1:5" x14ac:dyDescent="0.2">
      <c r="A58" s="2" t="str">
        <f>HYPERLINK("http://images.google.be/images?q=Echinochloa crus-galli&amp;hl=nl&amp;btnG=Afbeeldingen+zoeken","Hanenpoot")</f>
        <v>Hanenpoot</v>
      </c>
      <c r="B58" s="1" t="s">
        <v>54</v>
      </c>
      <c r="D58" s="2" t="str">
        <f>HYPERLINK("http://images.google.be/images?q=Fallopia sachalinensis&amp;hl=nl&amp;btnG=Afbeeldingen+zoeken","Sachalinse duizendknoop")</f>
        <v>Sachalinse duizendknoop</v>
      </c>
      <c r="E58" s="1" t="s">
        <v>110</v>
      </c>
    </row>
    <row r="59" spans="1:5" x14ac:dyDescent="0.2">
      <c r="A59" s="2" t="str">
        <f>HYPERLINK("http://images.google.be/images?q=Epilobium hirsutum&amp;hl=nl&amp;btnG=Afbeeldingen+zoeken","Harig wilgenroosje")</f>
        <v>Harig wilgenroosje</v>
      </c>
      <c r="B59" s="1" t="s">
        <v>55</v>
      </c>
      <c r="D59" s="2" t="str">
        <f>HYPERLINK("http://images.google.be/images?q=Fraxinus excelsior&amp;hl=nl&amp;btnG=Afbeeldingen+zoeken","Gewone es")</f>
        <v>Gewone es</v>
      </c>
      <c r="E59" s="1" t="s">
        <v>31</v>
      </c>
    </row>
    <row r="60" spans="1:5" x14ac:dyDescent="0.2">
      <c r="A60" s="2" t="str">
        <f>HYPERLINK("http://images.google.be/images?q=Corylus avellana&amp;hl=nl&amp;btnG=Afbeeldingen+zoeken","Hazelaar")</f>
        <v>Hazelaar</v>
      </c>
      <c r="B60" s="1" t="s">
        <v>56</v>
      </c>
      <c r="D60" s="2" t="str">
        <f>HYPERLINK("http://images.google.be/images?q=Galeopsis tetrahit&amp;hl=nl&amp;btnG=Afbeeldingen+zoeken","Gewone hennepnetel")</f>
        <v>Gewone hennepnetel</v>
      </c>
      <c r="E60" s="1" t="s">
        <v>33</v>
      </c>
    </row>
    <row r="61" spans="1:5" x14ac:dyDescent="0.2">
      <c r="A61" s="2" t="str">
        <f>HYPERLINK("http://images.google.be/images?q=Equisetum arvense&amp;hl=nl&amp;btnG=Afbeeldingen+zoeken","Heermoes")</f>
        <v>Heermoes</v>
      </c>
      <c r="B61" s="1" t="s">
        <v>57</v>
      </c>
      <c r="D61" s="2" t="str">
        <f>HYPERLINK("http://images.google.be/images?q=Galium aparine&amp;hl=nl&amp;btnG=Afbeeldingen+zoeken","Kleefkruid")</f>
        <v>Kleefkruid</v>
      </c>
      <c r="E61" s="1" t="s">
        <v>69</v>
      </c>
    </row>
    <row r="62" spans="1:5" x14ac:dyDescent="0.2">
      <c r="A62" s="2" t="str">
        <f>HYPERLINK("http://images.google.be/images?q=Glechoma hederacea&amp;hl=nl&amp;btnG=Afbeeldingen+zoeken","Hondsdraf")</f>
        <v>Hondsdraf</v>
      </c>
      <c r="B62" s="1" t="s">
        <v>58</v>
      </c>
      <c r="D62" s="7" t="str">
        <f>HYPERLINK("http://images.google.be/images?q=Geranium dissectum&amp;hl=nl&amp;btnG=Afbeeldingen+zoeken","Slipbladige ooievaarsbek")</f>
        <v>Slipbladige ooievaarsbek</v>
      </c>
      <c r="E62" s="8" t="s">
        <v>116</v>
      </c>
    </row>
    <row r="63" spans="1:5" x14ac:dyDescent="0.2">
      <c r="A63" s="2" t="str">
        <f>HYPERLINK("http://images.google.be/images?q=Rosa canina&amp;hl=nl&amp;btnG=Afbeeldingen+zoeken","Hondsroos")</f>
        <v>Hondsroos</v>
      </c>
      <c r="B63" s="1" t="s">
        <v>59</v>
      </c>
      <c r="D63" s="7" t="str">
        <f>HYPERLINK("http://images.google.be/images?q=Geranium molle&amp;hl=nl&amp;btnG=Afbeeldingen+zoeken","Zachte ooievaarsbek")</f>
        <v>Zachte ooievaarsbek</v>
      </c>
      <c r="E63" s="8" t="s">
        <v>144</v>
      </c>
    </row>
    <row r="64" spans="1:5" x14ac:dyDescent="0.2">
      <c r="A64" s="2" t="str">
        <f>HYPERLINK("http://images.google.be/images?q=Melilotus spec.&amp;hl=nl&amp;btnG=Afbeeldingen+zoeken","Honingklaver spec.")</f>
        <v>Honingklaver spec.</v>
      </c>
      <c r="B64" s="1" t="s">
        <v>60</v>
      </c>
      <c r="D64" s="7" t="str">
        <f>HYPERLINK("http://images.google.be/images?q=Geranium phaeum&amp;hl=nl&amp;btnG=Afbeeldingen+zoeken","Donkere ooievaarsbek")</f>
        <v>Donkere ooievaarsbek</v>
      </c>
      <c r="E64" s="8" t="s">
        <v>17</v>
      </c>
    </row>
    <row r="65" spans="1:5" x14ac:dyDescent="0.2">
      <c r="A65" s="2" t="str">
        <f>HYPERLINK("http://images.google.be/images?q=Humulus lupulus&amp;hl=nl&amp;btnG=Afbeeldingen+zoeken","Hop")</f>
        <v>Hop</v>
      </c>
      <c r="B65" s="1" t="s">
        <v>61</v>
      </c>
      <c r="D65" s="7" t="str">
        <f>HYPERLINK("http://images.google.be/images?q=Geranium pusillum&amp;hl=nl&amp;btnG=Afbeeldingen+zoeken","Kleine ooievaarsbek")</f>
        <v>Kleine ooievaarsbek</v>
      </c>
      <c r="E65" s="8" t="s">
        <v>76</v>
      </c>
    </row>
    <row r="66" spans="1:5" x14ac:dyDescent="0.2">
      <c r="A66" s="2" t="str">
        <f>HYPERLINK("http://images.google.be/images?q=Medicago lupulina&amp;hl=nl&amp;btnG=Afbeeldingen+zoeken","Hopklaver")</f>
        <v>Hopklaver</v>
      </c>
      <c r="B66" s="1" t="s">
        <v>62</v>
      </c>
      <c r="D66" s="7" t="str">
        <f>HYPERLINK("http://images.google.be/images?q=Geranium robertianum&amp;hl=nl&amp;btnG=Afbeeldingen+zoeken","Robertskruid")</f>
        <v>Robertskruid</v>
      </c>
      <c r="E66" s="8" t="s">
        <v>104</v>
      </c>
    </row>
    <row r="67" spans="1:5" x14ac:dyDescent="0.2">
      <c r="A67" s="2" t="str">
        <f>HYPERLINK("http://images.google.be/images?q=Ilex aquifolium&amp;hl=nl&amp;btnG=Afbeeldingen+zoeken","Hulst")</f>
        <v>Hulst</v>
      </c>
      <c r="B67" s="1" t="s">
        <v>63</v>
      </c>
      <c r="D67" s="2" t="str">
        <f>HYPERLINK("http://images.google.be/images?q=Glechoma hederacea&amp;hl=nl&amp;btnG=Afbeeldingen+zoeken","Hondsdraf")</f>
        <v>Hondsdraf</v>
      </c>
      <c r="E67" s="1" t="s">
        <v>58</v>
      </c>
    </row>
    <row r="68" spans="1:5" x14ac:dyDescent="0.2">
      <c r="A68" s="2" t="str">
        <f>HYPERLINK("http://images.google.be/images?q=Bromus sterilis&amp;hl=nl&amp;btnG=Afbeeldingen+zoeken","IJle dravik")</f>
        <v>IJle dravik</v>
      </c>
      <c r="B68" s="1" t="s">
        <v>64</v>
      </c>
      <c r="D68" s="2" t="str">
        <f>HYPERLINK("http://images.google.be/images?q=Hedera helix&amp;hl=nl&amp;btnG=Afbeeldingen+zoeken","Klimop")</f>
        <v>Klimop</v>
      </c>
      <c r="E68" s="1" t="s">
        <v>78</v>
      </c>
    </row>
    <row r="69" spans="1:5" x14ac:dyDescent="0.2">
      <c r="A69" s="2" t="str">
        <f>HYPERLINK("http://images.google.be/images?q=Carex remota&amp;hl=nl&amp;btnG=Afbeeldingen+zoeken","IJle zegge")</f>
        <v>IJle zegge</v>
      </c>
      <c r="B69" s="1" t="s">
        <v>65</v>
      </c>
      <c r="D69" s="2" t="str">
        <f>HYPERLINK("http://images.google.be/images?q=Heracleum sphondylium&amp;hl=nl&amp;btnG=Afbeeldingen+zoeken","Gewone berenklauw")</f>
        <v>Gewone berenklauw</v>
      </c>
      <c r="E69" s="1" t="s">
        <v>27</v>
      </c>
    </row>
    <row r="70" spans="1:5" x14ac:dyDescent="0.2">
      <c r="A70" s="2" t="str">
        <f>HYPERLINK("http://images.google.be/images?q=Senecio jacobaea&amp;hl=nl&amp;btnG=Afbeeldingen+zoeken","Jakobskruiskruid")</f>
        <v>Jakobskruiskruid</v>
      </c>
      <c r="B70" s="1" t="s">
        <v>66</v>
      </c>
      <c r="D70" s="2" t="str">
        <f>HYPERLINK("http://images.google.be/images?q=Holcus lanatus&amp;hl=nl&amp;btnG=Afbeeldingen+zoeken","Gestreepte witbol")</f>
        <v>Gestreepte witbol</v>
      </c>
      <c r="E70" s="1" t="s">
        <v>26</v>
      </c>
    </row>
    <row r="71" spans="1:5" x14ac:dyDescent="0.2">
      <c r="A71" s="2" t="str">
        <f>HYPERLINK("http://images.google.be/images?q=Matricaria spec.&amp;hl=nl&amp;btnG=Afbeeldingen+zoeken","Kamille spec.")</f>
        <v>Kamille spec.</v>
      </c>
      <c r="B71" s="1" t="s">
        <v>67</v>
      </c>
      <c r="D71" s="2" t="str">
        <f>HYPERLINK("http://images.google.be/images?q=Humulus lupulus&amp;hl=nl&amp;btnG=Afbeeldingen+zoeken","Hop")</f>
        <v>Hop</v>
      </c>
      <c r="E71" s="1" t="s">
        <v>61</v>
      </c>
    </row>
    <row r="72" spans="1:5" x14ac:dyDescent="0.2">
      <c r="A72" s="2" t="str">
        <f>HYPERLINK("http://images.google.be/images?q=Saxifraga tridactylites&amp;hl=nl&amp;btnG=Afbeeldingen+zoeken","Kandelaartje")</f>
        <v>Kandelaartje</v>
      </c>
      <c r="B72" s="1" t="s">
        <v>68</v>
      </c>
      <c r="D72" s="2" t="str">
        <f>HYPERLINK("http://images.google.be/images?q=Hypericum perforatum&amp;hl=nl&amp;btnG=Afbeeldingen+zoeken","Sint-Janskruid")</f>
        <v>Sint-Janskruid</v>
      </c>
      <c r="E72" s="1" t="s">
        <v>115</v>
      </c>
    </row>
    <row r="73" spans="1:5" x14ac:dyDescent="0.2">
      <c r="A73" s="2" t="str">
        <f>HYPERLINK("http://images.google.be/images?q=Galium aparine&amp;hl=nl&amp;btnG=Afbeeldingen+zoeken","Kleefkruid")</f>
        <v>Kleefkruid</v>
      </c>
      <c r="B73" s="1" t="s">
        <v>69</v>
      </c>
      <c r="D73" s="2" t="str">
        <f>HYPERLINK("http://images.google.be/images?q=Hypochaeris radicata&amp;hl=nl&amp;btnG=Afbeeldingen+zoeken","Gewoon biggenkruid")</f>
        <v>Gewoon biggenkruid</v>
      </c>
      <c r="E73" s="1" t="s">
        <v>41</v>
      </c>
    </row>
    <row r="74" spans="1:5" x14ac:dyDescent="0.2">
      <c r="A74" s="2" t="str">
        <f>HYPERLINK("http://images.google.be/images?q=Senecio vulgaris&amp;hl=nl&amp;btnG=Afbeeldingen+zoeken","Klein kruiskruid")</f>
        <v>Klein kruiskruid</v>
      </c>
      <c r="B74" s="1" t="s">
        <v>70</v>
      </c>
      <c r="D74" s="2" t="str">
        <f>HYPERLINK("http://images.google.be/images?q=Ilex aquifolium&amp;hl=nl&amp;btnG=Afbeeldingen+zoeken","Hulst")</f>
        <v>Hulst</v>
      </c>
      <c r="E74" s="1" t="s">
        <v>63</v>
      </c>
    </row>
    <row r="75" spans="1:5" x14ac:dyDescent="0.2">
      <c r="A75" s="2" t="str">
        <f>HYPERLINK("http://images.google.be/images?q=Ornithopus perpusillus&amp;hl=nl&amp;btnG=Afbeeldingen+zoeken","Klein vogelpootje")</f>
        <v>Klein vogelpootje</v>
      </c>
      <c r="B75" s="1" t="s">
        <v>71</v>
      </c>
      <c r="D75" s="2" t="str">
        <f>HYPERLINK("http://images.google.be/images?q=Iris pseudacorus&amp;hl=nl&amp;btnG=Afbeeldingen+zoeken","Gele lis")</f>
        <v>Gele lis</v>
      </c>
      <c r="E75" s="1" t="s">
        <v>24</v>
      </c>
    </row>
    <row r="76" spans="1:5" x14ac:dyDescent="0.2">
      <c r="A76" s="2" t="str">
        <f>HYPERLINK("http://images.google.be/images?q=Urtica urens&amp;hl=nl&amp;btnG=Afbeeldingen+zoeken","Kleine brandnetel")</f>
        <v>Kleine brandnetel</v>
      </c>
      <c r="B76" s="1" t="s">
        <v>72</v>
      </c>
      <c r="D76" s="2" t="str">
        <f>HYPERLINK("http://images.google.be/images?q=Juglans regia&amp;hl=nl&amp;btnG=Afbeeldingen+zoeken","Okkernoot")</f>
        <v>Okkernoot</v>
      </c>
      <c r="E76" s="1" t="s">
        <v>95</v>
      </c>
    </row>
    <row r="77" spans="1:5" x14ac:dyDescent="0.2">
      <c r="A77" s="2" t="str">
        <f>HYPERLINK("http://images.google.be/images?q=Trifolium dubium&amp;hl=nl&amp;btnG=Afbeeldingen+zoeken","Kleine klaver")</f>
        <v>Kleine klaver</v>
      </c>
      <c r="B77" s="1" t="s">
        <v>73</v>
      </c>
      <c r="D77" s="2" t="str">
        <f>HYPERLINK("http://images.google.be/images?q=Juncus effusus&amp;hl=nl&amp;btnG=Afbeeldingen+zoeken","Pitrus")</f>
        <v>Pitrus</v>
      </c>
      <c r="E77" s="1" t="s">
        <v>100</v>
      </c>
    </row>
    <row r="78" spans="1:5" x14ac:dyDescent="0.2">
      <c r="A78" s="2" t="str">
        <f>HYPERLINK("http://images.google.be/images?q=Aphanes inexspectata&amp;hl=nl&amp;btnG=Afbeeldingen+zoeken","Kleine leeuwenklauw")</f>
        <v>Kleine leeuwenklauw</v>
      </c>
      <c r="B78" s="1" t="s">
        <v>74</v>
      </c>
      <c r="D78" s="2" t="str">
        <f>HYPERLINK("http://images.google.be/images?q=Lactuca serriola&amp;hl=nl&amp;btnG=Afbeeldingen+zoeken","Kompassla")</f>
        <v>Kompassla</v>
      </c>
      <c r="E78" s="1" t="s">
        <v>82</v>
      </c>
    </row>
    <row r="79" spans="1:5" x14ac:dyDescent="0.2">
      <c r="A79" s="2" t="str">
        <f>HYPERLINK("http://images.google.be/images?q=Typha angustifolia&amp;hl=nl&amp;btnG=Afbeeldingen+zoeken","Kleine lisdodde")</f>
        <v>Kleine lisdodde</v>
      </c>
      <c r="B79" s="1" t="s">
        <v>75</v>
      </c>
      <c r="D79" s="7" t="str">
        <f>HYPERLINK("http://images.google.be/images?q=Lamium album&amp;hl=nl&amp;btnG=Afbeeldingen+zoeken","Witte dovenetel")</f>
        <v>Witte dovenetel</v>
      </c>
      <c r="E79" s="8" t="s">
        <v>138</v>
      </c>
    </row>
    <row r="80" spans="1:5" x14ac:dyDescent="0.2">
      <c r="A80" s="2" t="str">
        <f>HYPERLINK("http://images.google.be/images?q=Geranium pusillum&amp;hl=nl&amp;btnG=Afbeeldingen+zoeken","Kleine ooievaarsbek")</f>
        <v>Kleine ooievaarsbek</v>
      </c>
      <c r="B80" s="1" t="s">
        <v>76</v>
      </c>
      <c r="D80" s="7" t="str">
        <f>HYPERLINK("http://images.google.be/images?q=Lamium purpureum&amp;hl=nl&amp;btnG=Afbeeldingen+zoeken","Paarse dovenetel")</f>
        <v>Paarse dovenetel</v>
      </c>
      <c r="E80" s="8" t="s">
        <v>97</v>
      </c>
    </row>
    <row r="81" spans="1:5" x14ac:dyDescent="0.2">
      <c r="A81" s="2" t="str">
        <f>HYPERLINK("http://images.google.be/images?q=Cardamine hirsuta&amp;hl=nl&amp;btnG=Afbeeldingen+zoeken","Kleine veldkers")</f>
        <v>Kleine veldkers</v>
      </c>
      <c r="B81" s="1" t="s">
        <v>77</v>
      </c>
      <c r="D81" s="2" t="str">
        <f>HYPERLINK("http://images.google.be/images?q=Lapsana communis&amp;hl=nl&amp;btnG=Afbeeldingen+zoeken","Akkerkool")</f>
        <v>Akkerkool</v>
      </c>
      <c r="E81" s="1" t="s">
        <v>1</v>
      </c>
    </row>
    <row r="82" spans="1:5" x14ac:dyDescent="0.2">
      <c r="A82" s="2" t="str">
        <f>HYPERLINK("http://images.google.be/images?q=Hedera helix&amp;hl=nl&amp;btnG=Afbeeldingen+zoeken","Klimop")</f>
        <v>Klimop</v>
      </c>
      <c r="B82" s="1" t="s">
        <v>78</v>
      </c>
      <c r="D82" s="2" t="str">
        <f>HYPERLINK("http://images.google.be/images?q=Leucanthemum vulgare&amp;hl=nl&amp;btnG=Afbeeldingen+zoeken","Margriet")</f>
        <v>Margriet</v>
      </c>
      <c r="E82" s="1" t="s">
        <v>91</v>
      </c>
    </row>
    <row r="83" spans="1:5" x14ac:dyDescent="0.2">
      <c r="A83" s="2" t="str">
        <f>HYPERLINK("http://images.google.be/images?q=Veronica hederifolia&amp;hl=nl&amp;btnG=Afbeeldingen+zoeken","Klimopereprijs")</f>
        <v>Klimopereprijs</v>
      </c>
      <c r="B83" s="1" t="s">
        <v>79</v>
      </c>
      <c r="D83" s="2" t="str">
        <f>HYPERLINK("http://images.google.be/images?q=Ligustrum vulgare&amp;hl=nl&amp;btnG=Afbeeldingen+zoeken","Wilde liguster")</f>
        <v>Wilde liguster</v>
      </c>
      <c r="E83" s="1" t="s">
        <v>134</v>
      </c>
    </row>
    <row r="84" spans="1:5" x14ac:dyDescent="0.2">
      <c r="A84" s="2" t="str">
        <f>HYPERLINK("http://images.google.be/images?q=Arctium spec.&amp;hl=nl&amp;btnG=Afbeeldingen+zoeken","Klit spec.")</f>
        <v>Klit spec.</v>
      </c>
      <c r="B84" s="1" t="s">
        <v>80</v>
      </c>
      <c r="D84" s="2" t="str">
        <f>HYPERLINK("http://images.google.be/images?q=Linaria vulgaris&amp;hl=nl&amp;btnG=Afbeeldingen+zoeken","Vlasbekje")</f>
        <v>Vlasbekje</v>
      </c>
      <c r="E84" s="1" t="s">
        <v>130</v>
      </c>
    </row>
    <row r="85" spans="1:5" x14ac:dyDescent="0.2">
      <c r="A85" s="2" t="str">
        <f>HYPERLINK("http://images.google.be/images?q=Cerastium glomeratum&amp;hl=nl&amp;btnG=Afbeeldingen+zoeken","Kluwenhoornbloem")</f>
        <v>Kluwenhoornbloem</v>
      </c>
      <c r="B85" s="1" t="s">
        <v>81</v>
      </c>
      <c r="D85" s="2" t="str">
        <f>HYPERLINK("http://images.google.be/images?q=Lolium perenne&amp;hl=nl&amp;btnG=Afbeeldingen+zoeken","Engels raaigras")</f>
        <v>Engels raaigras</v>
      </c>
      <c r="E85" s="1" t="s">
        <v>20</v>
      </c>
    </row>
    <row r="86" spans="1:5" x14ac:dyDescent="0.2">
      <c r="A86" s="2" t="str">
        <f>HYPERLINK("http://images.google.be/images?q=Lactuca serriola&amp;hl=nl&amp;btnG=Afbeeldingen+zoeken","Kompassla")</f>
        <v>Kompassla</v>
      </c>
      <c r="B86" s="1" t="s">
        <v>82</v>
      </c>
      <c r="D86" s="9" t="str">
        <f>HYPERLINK("http://images.google.be/images?q=Lotus corniculatus ssp. corniculatus&amp;hl=nl&amp;btnG=Afbeeldingen+zoeken","Gewone rolklaver")</f>
        <v>Gewone rolklaver</v>
      </c>
      <c r="E86" s="10" t="s">
        <v>36</v>
      </c>
    </row>
    <row r="87" spans="1:5" x14ac:dyDescent="0.2">
      <c r="A87" s="2" t="str">
        <f>HYPERLINK("http://images.google.be/images?q=Eupatorium cannabinum&amp;hl=nl&amp;btnG=Afbeeldingen+zoeken","Koninginnenkruid")</f>
        <v>Koninginnenkruid</v>
      </c>
      <c r="B87" s="1" t="s">
        <v>83</v>
      </c>
      <c r="D87" s="9" t="str">
        <f>HYPERLINK("http://images.google.be/images?q=Lotus pedunculatus&amp;hl=nl&amp;btnG=Afbeeldingen+zoeken","Moerasrolklaver")</f>
        <v>Moerasrolklaver</v>
      </c>
      <c r="E87" s="10" t="s">
        <v>93</v>
      </c>
    </row>
    <row r="88" spans="1:5" x14ac:dyDescent="0.2">
      <c r="A88" s="2" t="str">
        <f>HYPERLINK("http://images.google.be/images?q=Ajuga reptans&amp;hl=nl&amp;btnG=Afbeeldingen+zoeken","Kruipend zenegroen")</f>
        <v>Kruipend zenegroen</v>
      </c>
      <c r="B88" s="1" t="s">
        <v>84</v>
      </c>
      <c r="D88" s="2" t="str">
        <f>HYPERLINK("http://images.google.be/images?q=Lysimachia vulgaris&amp;hl=nl&amp;btnG=Afbeeldingen+zoeken","Grote wederik")</f>
        <v>Grote wederik</v>
      </c>
      <c r="E88" s="1" t="s">
        <v>50</v>
      </c>
    </row>
    <row r="89" spans="1:5" x14ac:dyDescent="0.2">
      <c r="A89" s="2" t="str">
        <f>HYPERLINK("http://images.google.be/images?q=Ranunculus repens&amp;hl=nl&amp;btnG=Afbeeldingen+zoeken","Kruipende boterbloem")</f>
        <v>Kruipende boterbloem</v>
      </c>
      <c r="B89" s="1" t="s">
        <v>85</v>
      </c>
      <c r="D89" s="7" t="str">
        <f>HYPERLINK("http://images.google.be/images?q=Matricaria discoidea&amp;hl=nl&amp;btnG=Afbeeldingen+zoeken","Schijfkamille")</f>
        <v>Schijfkamille</v>
      </c>
      <c r="E89" s="8" t="s">
        <v>114</v>
      </c>
    </row>
    <row r="90" spans="1:5" x14ac:dyDescent="0.2">
      <c r="A90" s="2" t="str">
        <f>HYPERLINK("http://images.google.be/images?q=Rumex crispus&amp;hl=nl&amp;btnG=Afbeeldingen+zoeken","Krulzuring")</f>
        <v>Krulzuring</v>
      </c>
      <c r="B90" s="1" t="s">
        <v>86</v>
      </c>
      <c r="D90" s="7" t="str">
        <f>HYPERLINK("http://images.google.be/images?q=Matricaria spec.&amp;hl=nl&amp;btnG=Afbeeldingen+zoeken","Kamille spec.")</f>
        <v>Kamille spec.</v>
      </c>
      <c r="E90" s="8" t="s">
        <v>67</v>
      </c>
    </row>
    <row r="91" spans="1:5" x14ac:dyDescent="0.2">
      <c r="A91" s="2" t="str">
        <f>HYPERLINK("http://images.google.be/images?q=Sagina procumbens&amp;hl=nl&amp;btnG=Afbeeldingen+zoeken","Liggende vetmuur")</f>
        <v>Liggende vetmuur</v>
      </c>
      <c r="B91" s="1" t="s">
        <v>87</v>
      </c>
      <c r="D91" s="2" t="str">
        <f>HYPERLINK("http://images.google.be/images?q=Medicago lupulina&amp;hl=nl&amp;btnG=Afbeeldingen+zoeken","Hopklaver")</f>
        <v>Hopklaver</v>
      </c>
      <c r="E91" s="1" t="s">
        <v>62</v>
      </c>
    </row>
    <row r="92" spans="1:5" x14ac:dyDescent="0.2">
      <c r="A92" s="2" t="str">
        <f>HYPERLINK("http://images.google.be/images?q=Tilia spec&amp;hl=nl&amp;btnG=Afbeeldingen+zoeken","Linde  spec")</f>
        <v>Linde  spec</v>
      </c>
      <c r="B92" s="1" t="s">
        <v>88</v>
      </c>
      <c r="D92" s="2" t="str">
        <f>HYPERLINK("http://images.google.be/images?q=Melilotus spec.&amp;hl=nl&amp;btnG=Afbeeldingen+zoeken","Honingklaver spec.")</f>
        <v>Honingklaver spec.</v>
      </c>
      <c r="E92" s="1" t="s">
        <v>60</v>
      </c>
    </row>
    <row r="93" spans="1:5" x14ac:dyDescent="0.2">
      <c r="A93" s="2" t="str">
        <f>HYPERLINK("http://images.google.be/images?q=Alliaria petiolata&amp;hl=nl&amp;btnG=Afbeeldingen+zoeken","Look-zonder-look")</f>
        <v>Look-zonder-look</v>
      </c>
      <c r="B93" s="1" t="s">
        <v>89</v>
      </c>
      <c r="D93" s="2" t="str">
        <f>HYPERLINK("http://images.google.be/images?q=Nuphar lutea&amp;hl=nl&amp;btnG=Afbeeldingen+zoeken","Gele plomp")</f>
        <v>Gele plomp</v>
      </c>
      <c r="E93" s="1" t="s">
        <v>25</v>
      </c>
    </row>
    <row r="94" spans="1:5" x14ac:dyDescent="0.2">
      <c r="A94" s="2" t="str">
        <f>HYPERLINK("http://images.google.be/images?q=Bellis perennis&amp;hl=nl&amp;btnG=Afbeeldingen+zoeken","Madeliefje")</f>
        <v>Madeliefje</v>
      </c>
      <c r="B94" s="1" t="s">
        <v>90</v>
      </c>
      <c r="D94" s="2" t="str">
        <f>HYPERLINK("http://images.google.be/images?q=Oenothera spec.&amp;hl=nl&amp;btnG=Afbeeldingen+zoeken","Teunisbloem spec.")</f>
        <v>Teunisbloem spec.</v>
      </c>
      <c r="E94" s="1" t="s">
        <v>125</v>
      </c>
    </row>
    <row r="95" spans="1:5" x14ac:dyDescent="0.2">
      <c r="A95" s="2" t="str">
        <f>HYPERLINK("http://images.google.be/images?q=Leucanthemum vulgare&amp;hl=nl&amp;btnG=Afbeeldingen+zoeken","Margriet")</f>
        <v>Margriet</v>
      </c>
      <c r="B95" s="1" t="s">
        <v>91</v>
      </c>
      <c r="D95" s="2" t="str">
        <f>HYPERLINK("http://images.google.be/images?q=Ornithogalum umbellatum&amp;hl=nl&amp;btnG=Afbeeldingen+zoeken","Gewone vogelmelk")</f>
        <v>Gewone vogelmelk</v>
      </c>
      <c r="E95" s="1" t="s">
        <v>39</v>
      </c>
    </row>
    <row r="96" spans="1:5" x14ac:dyDescent="0.2">
      <c r="A96" s="2" t="str">
        <f>HYPERLINK("http://images.google.be/images?q=Chenopodium album&amp;hl=nl&amp;btnG=Afbeeldingen+zoeken","Melganzenvoet")</f>
        <v>Melganzenvoet</v>
      </c>
      <c r="B96" s="1" t="s">
        <v>92</v>
      </c>
      <c r="D96" s="2" t="str">
        <f>HYPERLINK("http://images.google.be/images?q=Ornithopus perpusillus&amp;hl=nl&amp;btnG=Afbeeldingen+zoeken","Klein vogelpootje")</f>
        <v>Klein vogelpootje</v>
      </c>
      <c r="E96" s="1" t="s">
        <v>71</v>
      </c>
    </row>
    <row r="97" spans="1:5" x14ac:dyDescent="0.2">
      <c r="A97" s="2" t="str">
        <f>HYPERLINK("http://images.google.be/images?q=Lotus pedunculatus&amp;hl=nl&amp;btnG=Afbeeldingen+zoeken","Moerasrolklaver")</f>
        <v>Moerasrolklaver</v>
      </c>
      <c r="B97" s="1" t="s">
        <v>93</v>
      </c>
      <c r="D97" s="2" t="str">
        <f>HYPERLINK("http://images.google.be/images?q=Oxalis acetosella&amp;hl=nl&amp;btnG=Afbeeldingen+zoeken","Witte klaverzuring")</f>
        <v>Witte klaverzuring</v>
      </c>
      <c r="E97" s="1" t="s">
        <v>139</v>
      </c>
    </row>
    <row r="98" spans="1:5" x14ac:dyDescent="0.2">
      <c r="A98" s="2" t="str">
        <f>HYPERLINK("http://images.google.be/images?q=Cymbalaria muralis&amp;hl=nl&amp;btnG=Afbeeldingen+zoeken","Muurleeuwenbek")</f>
        <v>Muurleeuwenbek</v>
      </c>
      <c r="B98" s="1" t="s">
        <v>94</v>
      </c>
      <c r="D98" s="2" t="str">
        <f>HYPERLINK("http://images.google.be/images?q=Papaver dubium&amp;hl=nl&amp;btnG=Afbeeldingen+zoeken","Bleke klaproos")</f>
        <v>Bleke klaproos</v>
      </c>
      <c r="E98" s="1" t="s">
        <v>7</v>
      </c>
    </row>
    <row r="99" spans="1:5" x14ac:dyDescent="0.2">
      <c r="A99" s="2" t="str">
        <f>HYPERLINK("http://images.google.be/images?q=Juglans regia&amp;hl=nl&amp;btnG=Afbeeldingen+zoeken","Okkernoot")</f>
        <v>Okkernoot</v>
      </c>
      <c r="B99" s="1" t="s">
        <v>95</v>
      </c>
      <c r="D99" s="2" t="str">
        <f>HYPERLINK("http://images.google.be/images?q=Petasites hybridus&amp;hl=nl&amp;btnG=Afbeeldingen+zoeken","Groot hoefblad")</f>
        <v>Groot hoefblad</v>
      </c>
      <c r="E99" s="1" t="s">
        <v>47</v>
      </c>
    </row>
    <row r="100" spans="1:5" x14ac:dyDescent="0.2">
      <c r="A100" s="2" t="str">
        <f>HYPERLINK("http://images.google.be/images?q=Taraxacum spec.&amp;hl=nl&amp;btnG=Afbeeldingen+zoeken","Paardenbloem spec.")</f>
        <v>Paardenbloem spec.</v>
      </c>
      <c r="B100" s="1" t="s">
        <v>96</v>
      </c>
      <c r="D100" s="2" t="str">
        <f>HYPERLINK("http://images.google.be/images?q=Phalaris arundinacea&amp;hl=nl&amp;btnG=Afbeeldingen+zoeken","Rietgras")</f>
        <v>Rietgras</v>
      </c>
      <c r="E100" s="1" t="s">
        <v>103</v>
      </c>
    </row>
    <row r="101" spans="1:5" x14ac:dyDescent="0.2">
      <c r="A101" s="2" t="str">
        <f>HYPERLINK("http://images.google.be/images?q=Lamium purpureum&amp;hl=nl&amp;btnG=Afbeeldingen+zoeken","Paarse dovenetel")</f>
        <v>Paarse dovenetel</v>
      </c>
      <c r="B101" s="1" t="s">
        <v>97</v>
      </c>
      <c r="D101" s="7" t="str">
        <f>HYPERLINK("http://images.google.be/images?q=Plantago lanceolata&amp;hl=nl&amp;btnG=Afbeeldingen+zoeken","Smalle weegbree")</f>
        <v>Smalle weegbree</v>
      </c>
      <c r="E101" s="8" t="s">
        <v>117</v>
      </c>
    </row>
    <row r="102" spans="1:5" x14ac:dyDescent="0.2">
      <c r="A102" s="2" t="str">
        <f>HYPERLINK("http://images.google.be/images?q=Daucus carota&amp;hl=nl&amp;btnG=Afbeeldingen+zoeken","Peen")</f>
        <v>Peen</v>
      </c>
      <c r="B102" s="1" t="s">
        <v>98</v>
      </c>
      <c r="D102" s="7" t="str">
        <f>HYPERLINK("http://images.google.be/images?q=Plantago major&amp;hl=nl&amp;btnG=Afbeeldingen+zoeken","Grote weegbree")</f>
        <v>Grote weegbree</v>
      </c>
      <c r="E102" s="8" t="s">
        <v>51</v>
      </c>
    </row>
    <row r="103" spans="1:5" x14ac:dyDescent="0.2">
      <c r="A103" s="2" t="str">
        <f>HYPERLINK("http://images.google.be/images?q=Cardamine pratensis&amp;hl=nl&amp;btnG=Afbeeldingen+zoeken","Pinksterbloem")</f>
        <v>Pinksterbloem</v>
      </c>
      <c r="B103" s="1" t="s">
        <v>99</v>
      </c>
      <c r="D103" s="9" t="str">
        <f>HYPERLINK("http://images.google.be/images?q=Poa annua&amp;hl=nl&amp;btnG=Afbeeldingen+zoeken","Straatgras")</f>
        <v>Straatgras</v>
      </c>
      <c r="E103" s="10" t="s">
        <v>122</v>
      </c>
    </row>
    <row r="104" spans="1:5" x14ac:dyDescent="0.2">
      <c r="A104" s="2" t="str">
        <f>HYPERLINK("http://images.google.be/images?q=Juncus effusus&amp;hl=nl&amp;btnG=Afbeeldingen+zoeken","Pitrus")</f>
        <v>Pitrus</v>
      </c>
      <c r="B104" s="1" t="s">
        <v>100</v>
      </c>
      <c r="D104" s="9" t="str">
        <f>HYPERLINK("http://images.google.be/images?q=Poa nemoralis&amp;hl=nl&amp;btnG=Afbeeldingen+zoeken","Schaduwgras")</f>
        <v>Schaduwgras</v>
      </c>
      <c r="E104" s="10" t="s">
        <v>111</v>
      </c>
    </row>
    <row r="105" spans="1:5" x14ac:dyDescent="0.2">
      <c r="A105" s="2" t="str">
        <f>HYPERLINK("http://images.google.be/images?q=Brassica rapa ssp. campes-tris&amp;hl=nl&amp;btnG=Afbeeldingen+zoeken","Raapzaad")</f>
        <v>Raapzaad</v>
      </c>
      <c r="B105" s="1" t="s">
        <v>101</v>
      </c>
      <c r="D105" s="9" t="str">
        <f>HYPERLINK("http://images.google.be/images?q=Poa pratensis&amp;hl=nl&amp;btnG=Afbeeldingen+zoeken","Veldbeemdgras")</f>
        <v>Veldbeemdgras</v>
      </c>
      <c r="E105" s="10" t="s">
        <v>127</v>
      </c>
    </row>
    <row r="106" spans="1:5" x14ac:dyDescent="0.2">
      <c r="A106" s="2" t="str">
        <f>HYPERLINK("http://images.google.be/images?q=Rumex obtusifolius&amp;hl=nl&amp;btnG=Afbeeldingen+zoeken","Ridderzuring")</f>
        <v>Ridderzuring</v>
      </c>
      <c r="B106" s="1" t="s">
        <v>102</v>
      </c>
      <c r="D106" s="9" t="str">
        <f>HYPERLINK("http://images.google.be/images?q=Poa trivialis&amp;hl=nl&amp;btnG=Afbeeldingen+zoeken","Ruw beemdgras")</f>
        <v>Ruw beemdgras</v>
      </c>
      <c r="E106" s="10" t="s">
        <v>108</v>
      </c>
    </row>
    <row r="107" spans="1:5" x14ac:dyDescent="0.2">
      <c r="A107" s="2" t="str">
        <f>HYPERLINK("http://images.google.be/images?q=Phalaris arundinacea&amp;hl=nl&amp;btnG=Afbeeldingen+zoeken","Rietgras")</f>
        <v>Rietgras</v>
      </c>
      <c r="B107" s="1" t="s">
        <v>103</v>
      </c>
      <c r="D107" s="2" t="str">
        <f>HYPERLINK("http://images.google.be/images?q=Polygonum aviculare&amp;hl=nl&amp;btnG=Afbeeldingen+zoeken","Varkensgras")</f>
        <v>Varkensgras</v>
      </c>
      <c r="E107" s="1" t="s">
        <v>126</v>
      </c>
    </row>
    <row r="108" spans="1:5" x14ac:dyDescent="0.2">
      <c r="A108" s="2" t="str">
        <f>HYPERLINK("http://images.google.be/images?q=Geranium robertianum&amp;hl=nl&amp;btnG=Afbeeldingen+zoeken","Robertskruid")</f>
        <v>Robertskruid</v>
      </c>
      <c r="B108" s="1" t="s">
        <v>104</v>
      </c>
      <c r="D108" s="2" t="str">
        <f>HYPERLINK("http://images.google.be/images?q=Prunella vulgaris&amp;hl=nl&amp;btnG=Afbeeldingen+zoeken","Gewone brunel")</f>
        <v>Gewone brunel</v>
      </c>
      <c r="E108" s="1" t="s">
        <v>28</v>
      </c>
    </row>
    <row r="109" spans="1:5" x14ac:dyDescent="0.2">
      <c r="A109" s="2" t="str">
        <f>HYPERLINK("http://images.google.be/images?q=Trifolium pratense&amp;hl=nl&amp;btnG=Afbeeldingen+zoeken","Rode klaver")</f>
        <v>Rode klaver</v>
      </c>
      <c r="B109" s="1" t="s">
        <v>105</v>
      </c>
      <c r="D109" s="9" t="str">
        <f>HYPERLINK("http://images.google.be/images?q=Prunus avium&amp;hl=nl&amp;btnG=Afbeeldingen+zoeken","Zoete kers")</f>
        <v>Zoete kers</v>
      </c>
      <c r="E109" s="10" t="s">
        <v>146</v>
      </c>
    </row>
    <row r="110" spans="1:5" x14ac:dyDescent="0.2">
      <c r="A110" s="2" t="str">
        <f>HYPERLINK("http://images.google.be/images?q=Cornus sanguinea&amp;hl=nl&amp;btnG=Afbeeldingen+zoeken","Rode kornoelje")</f>
        <v>Rode kornoelje</v>
      </c>
      <c r="B110" s="1" t="s">
        <v>106</v>
      </c>
      <c r="D110" s="9" t="str">
        <f>HYPERLINK("http://images.google.be/images?q=Prunus serotina&amp;hl=nl&amp;btnG=Afbeeldingen+zoeken","Amerikaanse vogelkers")</f>
        <v>Amerikaanse vogelkers</v>
      </c>
      <c r="E110" s="10" t="s">
        <v>2</v>
      </c>
    </row>
    <row r="111" spans="1:5" x14ac:dyDescent="0.2">
      <c r="A111" s="2" t="str">
        <f>HYPERLINK("http://images.google.be/images?q=Carex hirta&amp;hl=nl&amp;btnG=Afbeeldingen+zoeken","Ruige zegge")</f>
        <v>Ruige zegge</v>
      </c>
      <c r="B111" s="1" t="s">
        <v>107</v>
      </c>
      <c r="D111" s="2" t="str">
        <f>HYPERLINK("http://images.google.be/images?q=Quercus robur&amp;hl=nl&amp;btnG=Afbeeldingen+zoeken","Zomereik")</f>
        <v>Zomereik</v>
      </c>
      <c r="E111" s="1" t="s">
        <v>147</v>
      </c>
    </row>
    <row r="112" spans="1:5" x14ac:dyDescent="0.2">
      <c r="A112" s="2" t="str">
        <f>HYPERLINK("http://images.google.be/images?q=Poa trivialis&amp;hl=nl&amp;btnG=Afbeeldingen+zoeken","Ruw beemdgras")</f>
        <v>Ruw beemdgras</v>
      </c>
      <c r="B112" s="1" t="s">
        <v>108</v>
      </c>
      <c r="D112" s="9" t="str">
        <f>HYPERLINK("http://images.google.be/images?q=Ranunculus acris&amp;hl=nl&amp;btnG=Afbeeldingen+zoeken","Scherpe boterbloem")</f>
        <v>Scherpe boterbloem</v>
      </c>
      <c r="E112" s="10" t="s">
        <v>113</v>
      </c>
    </row>
    <row r="113" spans="1:5" x14ac:dyDescent="0.2">
      <c r="A113" s="2" t="str">
        <f>HYPERLINK("http://images.google.be/images?q=Betula pendula&amp;hl=nl&amp;btnG=Afbeeldingen+zoeken","Ruwe berk")</f>
        <v>Ruwe berk</v>
      </c>
      <c r="B113" s="1" t="s">
        <v>109</v>
      </c>
      <c r="D113" s="9" t="str">
        <f>HYPERLINK("http://images.google.be/images?q=Ranunculus ficaria&amp;hl=nl&amp;btnG=Afbeeldingen+zoeken","Speenkruid")</f>
        <v>Speenkruid</v>
      </c>
      <c r="E113" s="10" t="s">
        <v>119</v>
      </c>
    </row>
    <row r="114" spans="1:5" x14ac:dyDescent="0.2">
      <c r="A114" s="2" t="str">
        <f>HYPERLINK("http://images.google.be/images?q=Fallopia sachalinensis&amp;hl=nl&amp;btnG=Afbeeldingen+zoeken","Sachalinse duizendknoop")</f>
        <v>Sachalinse duizendknoop</v>
      </c>
      <c r="B114" s="1" t="s">
        <v>110</v>
      </c>
      <c r="D114" s="9" t="str">
        <f>HYPERLINK("http://images.google.be/images?q=Ranunculus repens&amp;hl=nl&amp;btnG=Afbeeldingen+zoeken","Kruipende boterbloem")</f>
        <v>Kruipende boterbloem</v>
      </c>
      <c r="E114" s="10" t="s">
        <v>85</v>
      </c>
    </row>
    <row r="115" spans="1:5" x14ac:dyDescent="0.2">
      <c r="A115" s="2" t="str">
        <f>HYPERLINK("http://images.google.be/images?q=Poa nemoralis&amp;hl=nl&amp;btnG=Afbeeldingen+zoeken","Schaduwgras")</f>
        <v>Schaduwgras</v>
      </c>
      <c r="B115" s="1" t="s">
        <v>111</v>
      </c>
      <c r="D115" s="9" t="str">
        <f>HYPERLINK("http://images.google.be/images?q=Ranunculus sceleratus&amp;hl=nl&amp;btnG=Afbeeldingen+zoeken","Blaartrekkende boterbloem")</f>
        <v>Blaartrekkende boterbloem</v>
      </c>
      <c r="E115" s="10" t="s">
        <v>6</v>
      </c>
    </row>
    <row r="116" spans="1:5" x14ac:dyDescent="0.2">
      <c r="A116" s="2" t="str">
        <f>HYPERLINK("http://images.google.be/images?q=Rumex acetosella&amp;hl=nl&amp;btnG=Afbeeldingen+zoeken","Schapenzuring")</f>
        <v>Schapenzuring</v>
      </c>
      <c r="B116" s="1" t="s">
        <v>112</v>
      </c>
      <c r="D116" s="2" t="str">
        <f>HYPERLINK("http://images.google.be/images?q=Rosa canina&amp;hl=nl&amp;btnG=Afbeeldingen+zoeken","Hondsroos")</f>
        <v>Hondsroos</v>
      </c>
      <c r="E116" s="1" t="s">
        <v>59</v>
      </c>
    </row>
    <row r="117" spans="1:5" x14ac:dyDescent="0.2">
      <c r="A117" s="2" t="str">
        <f>HYPERLINK("http://images.google.be/images?q=Ranunculus acris&amp;hl=nl&amp;btnG=Afbeeldingen+zoeken","Scherpe boterbloem")</f>
        <v>Scherpe boterbloem</v>
      </c>
      <c r="B117" s="1" t="s">
        <v>113</v>
      </c>
      <c r="D117" s="9" t="str">
        <f>HYPERLINK("http://images.google.be/images?q=Rumex acetosa&amp;hl=nl&amp;btnG=Afbeeldingen+zoeken","Veldzuring")</f>
        <v>Veldzuring</v>
      </c>
      <c r="E117" s="10" t="s">
        <v>129</v>
      </c>
    </row>
    <row r="118" spans="1:5" x14ac:dyDescent="0.2">
      <c r="A118" s="2" t="str">
        <f>HYPERLINK("http://images.google.be/images?q=Matricaria discoidea&amp;hl=nl&amp;btnG=Afbeeldingen+zoeken","Schijfkamille")</f>
        <v>Schijfkamille</v>
      </c>
      <c r="B118" s="1" t="s">
        <v>114</v>
      </c>
      <c r="D118" s="9" t="str">
        <f>HYPERLINK("http://images.google.be/images?q=Rumex acetosella&amp;hl=nl&amp;btnG=Afbeeldingen+zoeken","Schapenzuring")</f>
        <v>Schapenzuring</v>
      </c>
      <c r="E118" s="10" t="s">
        <v>112</v>
      </c>
    </row>
    <row r="119" spans="1:5" x14ac:dyDescent="0.2">
      <c r="A119" s="2" t="str">
        <f>HYPERLINK("http://images.google.be/images?q=Hypericum perforatum&amp;hl=nl&amp;btnG=Afbeeldingen+zoeken","Sint-Janskruid")</f>
        <v>Sint-Janskruid</v>
      </c>
      <c r="B119" s="1" t="s">
        <v>115</v>
      </c>
      <c r="D119" s="9" t="str">
        <f>HYPERLINK("http://images.google.be/images?q=Rumex crispus&amp;hl=nl&amp;btnG=Afbeeldingen+zoeken","Krulzuring")</f>
        <v>Krulzuring</v>
      </c>
      <c r="E119" s="10" t="s">
        <v>86</v>
      </c>
    </row>
    <row r="120" spans="1:5" x14ac:dyDescent="0.2">
      <c r="A120" s="2" t="str">
        <f>HYPERLINK("http://images.google.be/images?q=Geranium dissectum&amp;hl=nl&amp;btnG=Afbeeldingen+zoeken","Slipbladige ooievaarsbek")</f>
        <v>Slipbladige ooievaarsbek</v>
      </c>
      <c r="B120" s="1" t="s">
        <v>116</v>
      </c>
      <c r="D120" s="9" t="str">
        <f>HYPERLINK("http://images.google.be/images?q=Rumex obtusifolius&amp;hl=nl&amp;btnG=Afbeeldingen+zoeken","Ridderzuring")</f>
        <v>Ridderzuring</v>
      </c>
      <c r="E120" s="10" t="s">
        <v>102</v>
      </c>
    </row>
    <row r="121" spans="1:5" x14ac:dyDescent="0.2">
      <c r="A121" s="2" t="str">
        <f>HYPERLINK("http://images.google.be/images?q=Plantago lanceolata&amp;hl=nl&amp;btnG=Afbeeldingen+zoeken","Smalle weegbree")</f>
        <v>Smalle weegbree</v>
      </c>
      <c r="B121" s="1" t="s">
        <v>117</v>
      </c>
      <c r="D121" s="2" t="str">
        <f>HYPERLINK("http://images.google.be/images?q=Sagina procumbens&amp;hl=nl&amp;btnG=Afbeeldingen+zoeken","Liggende vetmuur")</f>
        <v>Liggende vetmuur</v>
      </c>
      <c r="E121" s="1" t="s">
        <v>87</v>
      </c>
    </row>
    <row r="122" spans="1:5" x14ac:dyDescent="0.2">
      <c r="A122" s="2" t="str">
        <f>HYPERLINK("http://images.google.be/images?q=Acer campestre&amp;hl=nl&amp;btnG=Afbeeldingen+zoeken","Spaanse aak, veldesdoorn")</f>
        <v>Spaanse aak, veldesdoorn</v>
      </c>
      <c r="B122" s="1" t="s">
        <v>118</v>
      </c>
      <c r="D122" s="2" t="str">
        <f>HYPERLINK("http://images.google.be/images?q=Salix spec.&amp;hl=nl&amp;btnG=Afbeeldingen+zoeken","Wilg spec.")</f>
        <v>Wilg spec.</v>
      </c>
      <c r="E122" s="1" t="s">
        <v>136</v>
      </c>
    </row>
    <row r="123" spans="1:5" x14ac:dyDescent="0.2">
      <c r="A123" s="2" t="str">
        <f>HYPERLINK("http://images.google.be/images?q=Ranunculus ficaria&amp;hl=nl&amp;btnG=Afbeeldingen+zoeken","Speenkruid")</f>
        <v>Speenkruid</v>
      </c>
      <c r="B123" s="1" t="s">
        <v>119</v>
      </c>
      <c r="D123" s="2" t="str">
        <f>HYPERLINK("http://images.google.be/images?q=Sambucus nigra&amp;hl=nl&amp;btnG=Afbeeldingen+zoeken","Gewone vlier")</f>
        <v>Gewone vlier</v>
      </c>
      <c r="E123" s="1" t="s">
        <v>38</v>
      </c>
    </row>
    <row r="124" spans="1:5" x14ac:dyDescent="0.2">
      <c r="A124" s="2" t="str">
        <f>HYPERLINK("http://images.google.be/images?q=Cirsium vulgare&amp;hl=nl&amp;btnG=Afbeeldingen+zoeken","Speerdistel")</f>
        <v>Speerdistel</v>
      </c>
      <c r="B124" s="1" t="s">
        <v>120</v>
      </c>
      <c r="D124" s="2" t="str">
        <f>HYPERLINK("http://images.google.be/images?q=Saxifraga tridactylites&amp;hl=nl&amp;btnG=Afbeeldingen+zoeken","Kandelaartje")</f>
        <v>Kandelaartje</v>
      </c>
      <c r="E124" s="1" t="s">
        <v>68</v>
      </c>
    </row>
    <row r="125" spans="1:5" x14ac:dyDescent="0.2">
      <c r="A125" s="2" t="str">
        <f>HYPERLINK("http://images.google.be/images?q=Chelidonium majus&amp;hl=nl&amp;btnG=Afbeeldingen+zoeken","Stinkende gouwe")</f>
        <v>Stinkende gouwe</v>
      </c>
      <c r="B125" s="1" t="s">
        <v>121</v>
      </c>
      <c r="D125" s="9" t="str">
        <f>HYPERLINK("http://images.google.be/images?q=Senecio inaequidens&amp;hl=nl&amp;btnG=Afbeeldingen+zoeken","Bezemkruiskruid")</f>
        <v>Bezemkruiskruid</v>
      </c>
      <c r="E125" s="10" t="s">
        <v>3</v>
      </c>
    </row>
    <row r="126" spans="1:5" x14ac:dyDescent="0.2">
      <c r="A126" s="2" t="str">
        <f>HYPERLINK("http://images.google.be/images?q=Poa annua&amp;hl=nl&amp;btnG=Afbeeldingen+zoeken","Straatgras")</f>
        <v>Straatgras</v>
      </c>
      <c r="B126" s="1" t="s">
        <v>122</v>
      </c>
      <c r="D126" s="9" t="str">
        <f>HYPERLINK("http://images.google.be/images?q=Senecio jacobaea&amp;hl=nl&amp;btnG=Afbeeldingen+zoeken","Jakobskruiskruid")</f>
        <v>Jakobskruiskruid</v>
      </c>
      <c r="E126" s="10" t="s">
        <v>66</v>
      </c>
    </row>
    <row r="127" spans="1:5" x14ac:dyDescent="0.2">
      <c r="A127" s="2" t="str">
        <f>HYPERLINK("http://images.google.be/images?q=Castanea sativa&amp;hl=nl&amp;btnG=Afbeeldingen+zoeken","Tamme kastanje")</f>
        <v>Tamme kastanje</v>
      </c>
      <c r="B127" s="1" t="s">
        <v>123</v>
      </c>
      <c r="D127" s="9" t="str">
        <f>HYPERLINK("http://images.google.be/images?q=Senecio vulgaris&amp;hl=nl&amp;btnG=Afbeeldingen+zoeken","Klein kruiskruid")</f>
        <v>Klein kruiskruid</v>
      </c>
      <c r="E127" s="10" t="s">
        <v>70</v>
      </c>
    </row>
    <row r="128" spans="1:5" x14ac:dyDescent="0.2">
      <c r="A128" s="2" t="str">
        <f>HYPERLINK("http://images.google.be/images?q=Taxus baccata&amp;hl=nl&amp;btnG=Afbeeldingen+zoeken","Taxus")</f>
        <v>Taxus</v>
      </c>
      <c r="B128" s="1" t="s">
        <v>124</v>
      </c>
      <c r="D128" s="2" t="str">
        <f>HYPERLINK("http://images.google.be/images?q=Silene dioica&amp;hl=nl&amp;btnG=Afbeeldingen+zoeken","Dagkoekoeksbloem")</f>
        <v>Dagkoekoeksbloem</v>
      </c>
      <c r="E128" s="1" t="s">
        <v>13</v>
      </c>
    </row>
    <row r="129" spans="1:5" x14ac:dyDescent="0.2">
      <c r="A129" s="2" t="str">
        <f>HYPERLINK("http://images.google.be/images?q=Oenothera spec.&amp;hl=nl&amp;btnG=Afbeeldingen+zoeken","Teunisbloem spec.")</f>
        <v>Teunisbloem spec.</v>
      </c>
      <c r="B129" s="1" t="s">
        <v>125</v>
      </c>
      <c r="D129" s="2" t="str">
        <f>HYPERLINK("http://images.google.be/images?q=Sisymbrium officinale&amp;hl=nl&amp;btnG=Afbeeldingen+zoeken","Gewone raket")</f>
        <v>Gewone raket</v>
      </c>
      <c r="E129" s="1" t="s">
        <v>35</v>
      </c>
    </row>
    <row r="130" spans="1:5" x14ac:dyDescent="0.2">
      <c r="A130" s="2" t="str">
        <f>HYPERLINK("http://images.google.be/images?q=Polygonum aviculare&amp;hl=nl&amp;btnG=Afbeeldingen+zoeken","Varkensgras")</f>
        <v>Varkensgras</v>
      </c>
      <c r="B130" s="1" t="s">
        <v>126</v>
      </c>
      <c r="D130" s="2" t="str">
        <f>HYPERLINK("http://images.google.be/images?q=Solanum dulcamara&amp;hl=nl&amp;btnG=Afbeeldingen+zoeken","Bitterzoet")</f>
        <v>Bitterzoet</v>
      </c>
      <c r="E130" s="1" t="s">
        <v>5</v>
      </c>
    </row>
    <row r="131" spans="1:5" x14ac:dyDescent="0.2">
      <c r="A131" s="2" t="str">
        <f>HYPERLINK("http://images.google.be/images?q=Poa pratensis&amp;hl=nl&amp;btnG=Afbeeldingen+zoeken","Veldbeemdgras")</f>
        <v>Veldbeemdgras</v>
      </c>
      <c r="B131" s="1" t="s">
        <v>127</v>
      </c>
      <c r="D131" s="2" t="str">
        <f>HYPERLINK("http://images.google.be/images?q=Solidago canadensis&amp;hl=nl&amp;btnG=Afbeeldingen+zoeken","Canadese guldenroede")</f>
        <v>Canadese guldenroede</v>
      </c>
      <c r="E131" s="1" t="s">
        <v>12</v>
      </c>
    </row>
    <row r="132" spans="1:5" x14ac:dyDescent="0.2">
      <c r="A132" s="2" t="str">
        <f>HYPERLINK("http://images.google.be/images?q=Veronica arvensis&amp;hl=nl&amp;btnG=Afbeeldingen+zoeken","Veldereprijs")</f>
        <v>Veldereprijs</v>
      </c>
      <c r="B132" s="1" t="s">
        <v>128</v>
      </c>
      <c r="D132" s="2" t="str">
        <f>HYPERLINK("http://images.google.be/images?q=Sonchus asper&amp;hl=nl&amp;btnG=Afbeeldingen+zoeken","Gekroesde melkdistel")</f>
        <v>Gekroesde melkdistel</v>
      </c>
      <c r="E132" s="1" t="s">
        <v>22</v>
      </c>
    </row>
    <row r="133" spans="1:5" x14ac:dyDescent="0.2">
      <c r="A133" s="2" t="str">
        <f>HYPERLINK("http://images.google.be/images?q=Rumex acetosa&amp;hl=nl&amp;btnG=Afbeeldingen+zoeken","Veldzuring")</f>
        <v>Veldzuring</v>
      </c>
      <c r="B133" s="1" t="s">
        <v>129</v>
      </c>
      <c r="D133" s="2" t="str">
        <f>HYPERLINK("http://images.google.be/images?q=Sorbus aucuparia&amp;hl=nl&amp;btnG=Afbeeldingen+zoeken","Wilde lijsterbes")</f>
        <v>Wilde lijsterbes</v>
      </c>
      <c r="E133" s="1" t="s">
        <v>135</v>
      </c>
    </row>
    <row r="134" spans="1:5" x14ac:dyDescent="0.2">
      <c r="A134" s="2" t="str">
        <f>HYPERLINK("http://images.google.be/images?q=Linaria vulgaris&amp;hl=nl&amp;btnG=Afbeeldingen+zoeken","Vlasbekje")</f>
        <v>Vlasbekje</v>
      </c>
      <c r="B134" s="1" t="s">
        <v>130</v>
      </c>
      <c r="D134" s="5" t="str">
        <f>HYPERLINK("http://images.google.be/images?q=Stellaria graminea&amp;hl=nl&amp;btnG=Afbeeldingen+zoeken","Grasmuur")</f>
        <v>Grasmuur</v>
      </c>
      <c r="E134" s="6" t="s">
        <v>46</v>
      </c>
    </row>
    <row r="135" spans="1:5" x14ac:dyDescent="0.2">
      <c r="A135" s="2" t="str">
        <f>HYPERLINK("http://images.google.be/images?q=Stellaria media&amp;hl=nl&amp;btnG=Afbeeldingen+zoeken","Vogelmuur")</f>
        <v>Vogelmuur</v>
      </c>
      <c r="B135" s="1" t="s">
        <v>131</v>
      </c>
      <c r="D135" s="5" t="str">
        <f>HYPERLINK("http://images.google.be/images?q=Stellaria media&amp;hl=nl&amp;btnG=Afbeeldingen+zoeken","Vogelmuur")</f>
        <v>Vogelmuur</v>
      </c>
      <c r="E135" s="6" t="s">
        <v>131</v>
      </c>
    </row>
    <row r="136" spans="1:5" x14ac:dyDescent="0.2">
      <c r="A136" s="2" t="str">
        <f>HYPERLINK("http://images.google.be/images?q=Erophila verna&amp;hl=nl&amp;btnG=Afbeeldingen+zoeken","Vroegeling")</f>
        <v>Vroegeling</v>
      </c>
      <c r="B136" s="1" t="s">
        <v>132</v>
      </c>
      <c r="D136" s="2" t="str">
        <f>HYPERLINK("http://images.google.be/images?q=Symphytum officinale&amp;hl=nl&amp;btnG=Afbeeldingen+zoeken","Gewone smeerwortel")</f>
        <v>Gewone smeerwortel</v>
      </c>
      <c r="E136" s="1" t="s">
        <v>37</v>
      </c>
    </row>
    <row r="137" spans="1:5" x14ac:dyDescent="0.2">
      <c r="A137" s="2" t="str">
        <f>HYPERLINK("http://images.google.be/images?q=Vicia spec&amp;hl=nl&amp;btnG=Afbeeldingen+zoeken","Wikke  spec")</f>
        <v>Wikke  spec</v>
      </c>
      <c r="B137" s="1" t="s">
        <v>133</v>
      </c>
      <c r="D137" s="2" t="str">
        <f>HYPERLINK("http://images.google.be/images?q=Tanacetum vulgare&amp;hl=nl&amp;btnG=Afbeeldingen+zoeken","Boerenwormkruid")</f>
        <v>Boerenwormkruid</v>
      </c>
      <c r="E137" s="1" t="s">
        <v>8</v>
      </c>
    </row>
    <row r="138" spans="1:5" x14ac:dyDescent="0.2">
      <c r="A138" s="2" t="str">
        <f>HYPERLINK("http://images.google.be/images?q=Ligustrum vulgare&amp;hl=nl&amp;btnG=Afbeeldingen+zoeken","Wilde liguster")</f>
        <v>Wilde liguster</v>
      </c>
      <c r="B138" s="1" t="s">
        <v>134</v>
      </c>
      <c r="D138" s="2" t="str">
        <f>HYPERLINK("http://images.google.be/images?q=Taraxacum spec.&amp;hl=nl&amp;btnG=Afbeeldingen+zoeken","Paardenbloem spec.")</f>
        <v>Paardenbloem spec.</v>
      </c>
      <c r="E138" s="1" t="s">
        <v>96</v>
      </c>
    </row>
    <row r="139" spans="1:5" x14ac:dyDescent="0.2">
      <c r="A139" s="2" t="str">
        <f>HYPERLINK("http://images.google.be/images?q=Sorbus aucuparia&amp;hl=nl&amp;btnG=Afbeeldingen+zoeken","Wilde lijsterbes")</f>
        <v>Wilde lijsterbes</v>
      </c>
      <c r="B139" s="1" t="s">
        <v>135</v>
      </c>
      <c r="D139" s="2" t="str">
        <f>HYPERLINK("http://images.google.be/images?q=Taxus baccata&amp;hl=nl&amp;btnG=Afbeeldingen+zoeken","Taxus")</f>
        <v>Taxus</v>
      </c>
      <c r="E139" s="1" t="s">
        <v>124</v>
      </c>
    </row>
    <row r="140" spans="1:5" x14ac:dyDescent="0.2">
      <c r="A140" s="2" t="str">
        <f>HYPERLINK("http://images.google.be/images?q=Salix spec.&amp;hl=nl&amp;btnG=Afbeeldingen+zoeken","Wilg spec.")</f>
        <v>Wilg spec.</v>
      </c>
      <c r="B140" s="1" t="s">
        <v>136</v>
      </c>
      <c r="D140" s="9" t="str">
        <f>HYPERLINK("http://images.google.be/images?q=Tilia cordata&amp;hl=nl&amp;btnG=Afbeeldingen+zoeken","Winterlinde")</f>
        <v>Winterlinde</v>
      </c>
      <c r="E140" s="10" t="s">
        <v>137</v>
      </c>
    </row>
    <row r="141" spans="1:5" x14ac:dyDescent="0.2">
      <c r="A141" s="2" t="str">
        <f>HYPERLINK("http://images.google.be/images?q=Tilia cordata&amp;hl=nl&amp;btnG=Afbeeldingen+zoeken","Winterlinde")</f>
        <v>Winterlinde</v>
      </c>
      <c r="B141" s="1" t="s">
        <v>137</v>
      </c>
      <c r="D141" s="9" t="str">
        <f>HYPERLINK("http://images.google.be/images?q=Tilia spec&amp;hl=nl&amp;btnG=Afbeeldingen+zoeken","Linde  spec")</f>
        <v>Linde  spec</v>
      </c>
      <c r="E141" s="10" t="s">
        <v>88</v>
      </c>
    </row>
    <row r="142" spans="1:5" x14ac:dyDescent="0.2">
      <c r="A142" s="2" t="str">
        <f>HYPERLINK("http://images.google.be/images?q=Lamium album&amp;hl=nl&amp;btnG=Afbeeldingen+zoeken","Witte dovenetel")</f>
        <v>Witte dovenetel</v>
      </c>
      <c r="B142" s="1" t="s">
        <v>138</v>
      </c>
      <c r="D142" s="7" t="str">
        <f>HYPERLINK("http://images.google.be/images?q=Trifolium dubium&amp;hl=nl&amp;btnG=Afbeeldingen+zoeken","Kleine klaver")</f>
        <v>Kleine klaver</v>
      </c>
      <c r="E142" s="8" t="s">
        <v>73</v>
      </c>
    </row>
    <row r="143" spans="1:5" x14ac:dyDescent="0.2">
      <c r="A143" s="2" t="str">
        <f>HYPERLINK("http://images.google.be/images?q=Oxalis acetosella&amp;hl=nl&amp;btnG=Afbeeldingen+zoeken","Witte klaverzuring")</f>
        <v>Witte klaverzuring</v>
      </c>
      <c r="B143" s="1" t="s">
        <v>139</v>
      </c>
      <c r="D143" s="7" t="str">
        <f>HYPERLINK("http://images.google.be/images?q=Trifolium pratense&amp;hl=nl&amp;btnG=Afbeeldingen+zoeken","Rode klaver")</f>
        <v>Rode klaver</v>
      </c>
      <c r="E143" s="8" t="s">
        <v>105</v>
      </c>
    </row>
    <row r="144" spans="1:5" x14ac:dyDescent="0.2">
      <c r="A144" s="2" t="str">
        <f>HYPERLINK("http://images.google.be/images?q=Aesculus hippocastanum&amp;hl=nl&amp;btnG=Afbeeldingen+zoeken","Witte paardekastanje")</f>
        <v>Witte paardekastanje</v>
      </c>
      <c r="B144" s="1" t="s">
        <v>140</v>
      </c>
      <c r="D144" s="5" t="str">
        <f>HYPERLINK("http://images.google.be/images?q=Typha angustifolia&amp;hl=nl&amp;btnG=Afbeeldingen+zoeken","Kleine lisdodde")</f>
        <v>Kleine lisdodde</v>
      </c>
      <c r="E144" s="6" t="s">
        <v>75</v>
      </c>
    </row>
    <row r="145" spans="1:5" x14ac:dyDescent="0.2">
      <c r="A145" s="2" t="str">
        <f>HYPERLINK("http://images.google.be/images?q=Claytonia perfoliata&amp;hl=nl&amp;btnG=Afbeeldingen+zoeken","Witte winterpostelein")</f>
        <v>Witte winterpostelein</v>
      </c>
      <c r="B145" s="1" t="s">
        <v>141</v>
      </c>
      <c r="D145" s="7" t="str">
        <f>HYPERLINK("http://images.google.be/images?q=Urtica dioica&amp;hl=nl&amp;btnG=Afbeeldingen+zoeken","Grote brandnetel")</f>
        <v>Grote brandnetel</v>
      </c>
      <c r="E145" s="8" t="s">
        <v>48</v>
      </c>
    </row>
    <row r="146" spans="1:5" x14ac:dyDescent="0.2">
      <c r="A146" s="2" t="str">
        <f>HYPERLINK("http://images.google.be/images?q=Betula alba&amp;hl=nl&amp;btnG=Afbeeldingen+zoeken","Zachte berk")</f>
        <v>Zachte berk</v>
      </c>
      <c r="B146" s="1" t="s">
        <v>142</v>
      </c>
      <c r="D146" s="7" t="str">
        <f>HYPERLINK("http://images.google.be/images?q=Urtica urens&amp;hl=nl&amp;btnG=Afbeeldingen+zoeken","Kleine brandnetel")</f>
        <v>Kleine brandnetel</v>
      </c>
      <c r="E146" s="8" t="s">
        <v>72</v>
      </c>
    </row>
    <row r="147" spans="1:5" x14ac:dyDescent="0.2">
      <c r="A147" s="2" t="str">
        <f>HYPERLINK("http://images.google.be/images?q=Bromus hordeaceus&amp;hl=nl&amp;btnG=Afbeeldingen+zoeken","Zachte dravik")</f>
        <v>Zachte dravik</v>
      </c>
      <c r="B147" s="1" t="s">
        <v>143</v>
      </c>
      <c r="D147" s="2" t="str">
        <f>HYPERLINK("http://images.google.be/images?q=Verbascum nigrum&amp;hl=nl&amp;btnG=Afbeeldingen+zoeken","Zwarte toorts")</f>
        <v>Zwarte toorts</v>
      </c>
      <c r="E147" s="1" t="s">
        <v>149</v>
      </c>
    </row>
    <row r="148" spans="1:5" x14ac:dyDescent="0.2">
      <c r="A148" s="2" t="str">
        <f>HYPERLINK("http://images.google.be/images?q=Geranium molle&amp;hl=nl&amp;btnG=Afbeeldingen+zoeken","Zachte ooievaarsbek")</f>
        <v>Zachte ooievaarsbek</v>
      </c>
      <c r="B148" s="1" t="s">
        <v>144</v>
      </c>
      <c r="D148" s="7" t="str">
        <f>HYPERLINK("http://images.google.be/images?q=Veronica arvensis&amp;hl=nl&amp;btnG=Afbeeldingen+zoeken","Veldereprijs")</f>
        <v>Veldereprijs</v>
      </c>
      <c r="E148" s="8" t="s">
        <v>128</v>
      </c>
    </row>
    <row r="149" spans="1:5" x14ac:dyDescent="0.2">
      <c r="A149" s="2" t="str">
        <f>HYPERLINK("http://images.google.be/images?q=Aegopodium podagraria&amp;hl=nl&amp;btnG=Afbeeldingen+zoeken","Zevenblad")</f>
        <v>Zevenblad</v>
      </c>
      <c r="B149" s="1" t="s">
        <v>145</v>
      </c>
      <c r="D149" s="7" t="str">
        <f>HYPERLINK("http://images.google.be/images?q=Veronica chamaedrys&amp;hl=nl&amp;btnG=Afbeeldingen+zoeken","Gewone ereprijs")</f>
        <v>Gewone ereprijs</v>
      </c>
      <c r="E149" s="8" t="s">
        <v>30</v>
      </c>
    </row>
    <row r="150" spans="1:5" x14ac:dyDescent="0.2">
      <c r="A150" s="2" t="str">
        <f>HYPERLINK("http://images.google.be/images?q=Prunus avium&amp;hl=nl&amp;btnG=Afbeeldingen+zoeken","Zoete kers")</f>
        <v>Zoete kers</v>
      </c>
      <c r="B150" s="1" t="s">
        <v>146</v>
      </c>
      <c r="D150" s="7" t="str">
        <f>HYPERLINK("http://images.google.be/images?q=Veronica hederifolia&amp;hl=nl&amp;btnG=Afbeeldingen+zoeken","Klimopereprijs")</f>
        <v>Klimopereprijs</v>
      </c>
      <c r="E150" s="8" t="s">
        <v>79</v>
      </c>
    </row>
    <row r="151" spans="1:5" x14ac:dyDescent="0.2">
      <c r="A151" s="2" t="str">
        <f>HYPERLINK("http://images.google.be/images?q=Quercus robur&amp;hl=nl&amp;btnG=Afbeeldingen+zoeken","Zomereik")</f>
        <v>Zomereik</v>
      </c>
      <c r="B151" s="1" t="s">
        <v>147</v>
      </c>
      <c r="D151" s="2" t="str">
        <f>HYPERLINK("http://images.google.be/images?q=Viburnum opulus&amp;hl=nl&amp;btnG=Afbeeldingen+zoeken","Gelderse roos")</f>
        <v>Gelderse roos</v>
      </c>
      <c r="E151" s="1" t="s">
        <v>23</v>
      </c>
    </row>
    <row r="152" spans="1:5" x14ac:dyDescent="0.2">
      <c r="A152" s="2" t="str">
        <f>HYPERLINK("http://images.google.be/images?q=Alnus glutinosa&amp;hl=nl&amp;btnG=Afbeeldingen+zoeken","Zwarte els")</f>
        <v>Zwarte els</v>
      </c>
      <c r="B152" s="1" t="s">
        <v>148</v>
      </c>
      <c r="D152" s="7" t="str">
        <f>HYPERLINK("http://images.google.be/images?q=Vicia sativa&amp;hl=nl&amp;btnG=Afbeeldingen+zoeken","Een wikke (geen Ned.)")</f>
        <v>Een wikke (geen Ned.)</v>
      </c>
      <c r="E152" s="8" t="s">
        <v>18</v>
      </c>
    </row>
    <row r="153" spans="1:5" x14ac:dyDescent="0.2">
      <c r="A153" s="2" t="str">
        <f>HYPERLINK("http://images.google.be/images?q=Verbascum nigrum&amp;hl=nl&amp;btnG=Afbeeldingen+zoeken","Zwarte toorts")</f>
        <v>Zwarte toorts</v>
      </c>
      <c r="B153" s="1" t="s">
        <v>149</v>
      </c>
      <c r="D153" s="7" t="str">
        <f>HYPERLINK("http://images.google.be/images?q=Vicia spec&amp;hl=nl&amp;btnG=Afbeeldingen+zoeken","Wikke  spec")</f>
        <v>Wikke  spec</v>
      </c>
      <c r="E153" s="8" t="s">
        <v>133</v>
      </c>
    </row>
    <row r="155" spans="1:5" x14ac:dyDescent="0.2">
      <c r="A155" s="1"/>
      <c r="B155" s="3"/>
    </row>
    <row r="156" spans="1:5" x14ac:dyDescent="0.2">
      <c r="A156" s="2" t="str">
        <f>HYPERLINK("http://images.google.be/images?q=Coccinella septempunctata&amp;hl=nl&amp;btnG=Afbeeldingen+zoeken","Zevenstippelig lieveheersbeestje")</f>
        <v>Zevenstippelig lieveheersbeestje</v>
      </c>
      <c r="B156" s="1" t="s">
        <v>150</v>
      </c>
    </row>
    <row r="157" spans="1:5" x14ac:dyDescent="0.2">
      <c r="A157" s="2" t="str">
        <f>HYPERLINK("http://images.google.be/images?q=Pseudopanthera macularia&amp;hl=nl&amp;btnG=Afbeeldingen+zoeken","Boterbloempje ")</f>
        <v xml:space="preserve">Boterbloempje </v>
      </c>
      <c r="B157" s="1" t="s">
        <v>151</v>
      </c>
    </row>
    <row r="158" spans="1:5" x14ac:dyDescent="0.2">
      <c r="A158" s="2" t="str">
        <f>HYPERLINK("http://images.google.be/images?q=Fulica atra&amp;hl=nl&amp;btnG=Afbeeldingen+zoeken","Meerkoet")</f>
        <v>Meerkoet</v>
      </c>
      <c r="B158" s="1" t="s">
        <v>152</v>
      </c>
    </row>
    <row r="159" spans="1:5" x14ac:dyDescent="0.2">
      <c r="A159" s="2" t="str">
        <f>HYPERLINK("http://images.google.be/images?q=Turdus merula&amp;hl=nl&amp;btnG=Afbeeldingen+zoeken","Merel")</f>
        <v>Merel</v>
      </c>
      <c r="B159" s="1" t="s">
        <v>153</v>
      </c>
    </row>
    <row r="160" spans="1:5" x14ac:dyDescent="0.2">
      <c r="A160" s="2" t="str">
        <f>HYPERLINK("http://images.google.be/images?q=Anas platyrhynchos&amp;hl=nl&amp;btnG=Afbeeldingen+zoeken","Wilde Eend")</f>
        <v>Wilde Eend</v>
      </c>
      <c r="B160" s="1" t="s">
        <v>154</v>
      </c>
    </row>
    <row r="161" spans="1:2" x14ac:dyDescent="0.2">
      <c r="A161" s="2" t="str">
        <f>HYPERLINK("http://images.google.be/images?q=Troglodytes troglodytes&amp;hl=nl&amp;btnG=Afbeeldingen+zoeken","Winterkoning")</f>
        <v>Winterkoning</v>
      </c>
      <c r="B161" s="1" t="s">
        <v>155</v>
      </c>
    </row>
    <row r="162" spans="1:2" x14ac:dyDescent="0.2">
      <c r="A162" s="2" t="str">
        <f>HYPERLINK("http://images.google.be/images?q=Sylvia atricapilla&amp;hl=nl&amp;btnG=Afbeeldingen+zoeken","Zwartkop")</f>
        <v>Zwartkop</v>
      </c>
      <c r="B162" s="1" t="s">
        <v>156</v>
      </c>
    </row>
  </sheetData>
  <sortState ref="D4:E155">
    <sortCondition ref="E4"/>
  </sortState>
  <hyperlinks>
    <hyperlink ref="A4" r:id="rId1" display="http://images.google.be/images?q=Cirsium%20arvense&amp;hl=nl&amp;btnG=Afbeeldingen+zoeken" xr:uid="{00000000-0004-0000-0000-000000000000}"/>
    <hyperlink ref="A5" r:id="rId2" display="http://images.google.be/images?q=Lapsana%20communis&amp;hl=nl&amp;btnG=Afbeeldingen+zoeken" xr:uid="{00000000-0004-0000-0000-000001000000}"/>
    <hyperlink ref="A6" r:id="rId3" display="http://images.google.be/images?q=Prunus%20serotina&amp;hl=nl&amp;btnG=Afbeeldingen+zoeken" xr:uid="{00000000-0004-0000-0000-000002000000}"/>
    <hyperlink ref="A7" r:id="rId4" display="http://images.google.be/images?q=Senecio%20inaequidens&amp;hl=nl&amp;btnG=Afbeeldingen+zoeken" xr:uid="{00000000-0004-0000-0000-000003000000}"/>
    <hyperlink ref="A8" r:id="rId5" display="http://images.google.be/images?q=Artemisia%20vulgaris&amp;hl=nl&amp;btnG=Afbeeldingen+zoeken" xr:uid="{00000000-0004-0000-0000-000004000000}"/>
    <hyperlink ref="A9" r:id="rId6" display="http://images.google.be/images?q=Solanum%20dulcamara&amp;hl=nl&amp;btnG=Afbeeldingen+zoeken" xr:uid="{00000000-0004-0000-0000-000005000000}"/>
    <hyperlink ref="A10" r:id="rId7" display="http://images.google.be/images?q=Ranunculus%20sceleratus&amp;hl=nl&amp;btnG=Afbeeldingen+zoeken" xr:uid="{00000000-0004-0000-0000-000006000000}"/>
    <hyperlink ref="A11" r:id="rId8" display="http://images.google.be/images?q=Papaver%20dubium&amp;hl=nl&amp;btnG=Afbeeldingen+zoeken" xr:uid="{00000000-0004-0000-0000-000007000000}"/>
    <hyperlink ref="A12" r:id="rId9" display="http://images.google.be/images?q=Tanacetum%20vulgare&amp;hl=nl&amp;btnG=Afbeeldingen+zoeken" xr:uid="{00000000-0004-0000-0000-000008000000}"/>
    <hyperlink ref="A13" r:id="rId10" display="http://images.google.be/images?q=Cardamine%20flexuosa&amp;hl=nl&amp;btnG=Afbeeldingen+zoeken" xr:uid="{00000000-0004-0000-0000-000009000000}"/>
    <hyperlink ref="A14" r:id="rId11" display="http://images.google.be/images?q=Epipactis%20helleborine&amp;hl=nl&amp;btnG=Afbeeldingen+zoeken" xr:uid="{00000000-0004-0000-0000-00000A000000}"/>
    <hyperlink ref="A15" r:id="rId12" display="http://images.google.be/images?q=Conyza%20canadensis&amp;hl=nl&amp;btnG=Afbeeldingen+zoeken" xr:uid="{00000000-0004-0000-0000-00000B000000}"/>
    <hyperlink ref="A16" r:id="rId13" display="http://images.google.be/images?q=Solidago%20canadensis&amp;hl=nl&amp;btnG=Afbeeldingen+zoeken" xr:uid="{00000000-0004-0000-0000-00000C000000}"/>
    <hyperlink ref="A17" r:id="rId14" display="http://images.google.be/images?q=Silene%20dioica&amp;hl=nl&amp;btnG=Afbeeldingen+zoeken" xr:uid="{00000000-0004-0000-0000-00000D000000}"/>
    <hyperlink ref="A18" r:id="rId15" display="http://images.google.be/images?q=Allium%20ursinum&amp;hl=nl&amp;btnG=Afbeeldingen+zoeken" xr:uid="{00000000-0004-0000-0000-00000E000000}"/>
    <hyperlink ref="A19" r:id="rId16" display="http://images.google.be/images?q=Cochlearia%20danica&amp;hl=nl&amp;btnG=Afbeeldingen+zoeken" xr:uid="{00000000-0004-0000-0000-00000F000000}"/>
    <hyperlink ref="A20" r:id="rId17" display="http://images.google.be/images?q=Chaerophyllum%20temulum&amp;hl=nl&amp;btnG=Afbeeldingen+zoeken" xr:uid="{00000000-0004-0000-0000-000010000000}"/>
    <hyperlink ref="A21" r:id="rId18" display="http://images.google.be/images?q=Geranium%20phaeum&amp;hl=nl&amp;btnG=Afbeeldingen+zoeken" xr:uid="{00000000-0004-0000-0000-000011000000}"/>
    <hyperlink ref="A22" r:id="rId19" display="http://images.google.be/images?q=Vicia%20sativa&amp;hl=nl&amp;btnG=Afbeeldingen+zoeken" xr:uid="{00000000-0004-0000-0000-000012000000}"/>
    <hyperlink ref="A23" r:id="rId20" display="http://images.google.be/images?q=Crataegus%20monogyna&amp;hl=nl&amp;btnG=Afbeeldingen+zoeken" xr:uid="{00000000-0004-0000-0000-000013000000}"/>
    <hyperlink ref="A24" r:id="rId21" display="http://images.google.be/images?q=Lolium%20perenne&amp;hl=nl&amp;btnG=Afbeeldingen+zoeken" xr:uid="{00000000-0004-0000-0000-000014000000}"/>
    <hyperlink ref="A25" r:id="rId22" display="http://images.google.be/images?q=Anthriscus%20sylvestris&amp;hl=nl&amp;btnG=Afbeeldingen+zoeken" xr:uid="{00000000-0004-0000-0000-000015000000}"/>
    <hyperlink ref="A26" r:id="rId23" display="http://images.google.be/images?q=Sonchus%20asper&amp;hl=nl&amp;btnG=Afbeeldingen+zoeken" xr:uid="{00000000-0004-0000-0000-000016000000}"/>
    <hyperlink ref="A27" r:id="rId24" display="http://images.google.be/images?q=Viburnum%20opulus&amp;hl=nl&amp;btnG=Afbeeldingen+zoeken" xr:uid="{00000000-0004-0000-0000-000017000000}"/>
    <hyperlink ref="A28" r:id="rId25" display="http://images.google.be/images?q=Iris%20pseudacorus&amp;hl=nl&amp;btnG=Afbeeldingen+zoeken" xr:uid="{00000000-0004-0000-0000-000018000000}"/>
    <hyperlink ref="A29" r:id="rId26" display="http://images.google.be/images?q=Nuphar%20lutea&amp;hl=nl&amp;btnG=Afbeeldingen+zoeken" xr:uid="{00000000-0004-0000-0000-000019000000}"/>
    <hyperlink ref="A30" r:id="rId27" display="http://images.google.be/images?q=Holcus%20lanatus&amp;hl=nl&amp;btnG=Afbeeldingen+zoeken" xr:uid="{00000000-0004-0000-0000-00001A000000}"/>
    <hyperlink ref="A31" r:id="rId28" display="http://images.google.be/images?q=Heracleum%20sphondylium&amp;hl=nl&amp;btnG=Afbeeldingen+zoeken" xr:uid="{00000000-0004-0000-0000-00001B000000}"/>
    <hyperlink ref="A32" r:id="rId29" display="http://images.google.be/images?q=Prunella%20vulgaris&amp;hl=nl&amp;btnG=Afbeeldingen+zoeken" xr:uid="{00000000-0004-0000-0000-00001C000000}"/>
    <hyperlink ref="A33" r:id="rId30" display="http://images.google.be/images?q=Angelica%20sylvestris&amp;hl=nl&amp;btnG=Afbeeldingen+zoeken" xr:uid="{00000000-0004-0000-0000-00001D000000}"/>
    <hyperlink ref="A34" r:id="rId31" display="http://images.google.be/images?q=Veronica%20chamaedrys&amp;hl=nl&amp;btnG=Afbeeldingen+zoeken" xr:uid="{00000000-0004-0000-0000-00001E000000}"/>
    <hyperlink ref="A35" r:id="rId32" display="http://images.google.be/images?q=Fraxinus%20excelsior&amp;hl=nl&amp;btnG=Afbeeldingen+zoeken" xr:uid="{00000000-0004-0000-0000-00001F000000}"/>
    <hyperlink ref="A36" r:id="rId33" display="http://images.google.be/images?q=Acer%20pseudoplatanus&amp;hl=nl&amp;btnG=Afbeeldingen+zoeken" xr:uid="{00000000-0004-0000-0000-000020000000}"/>
    <hyperlink ref="A37" r:id="rId34" display="http://images.google.be/images?q=Galeopsis%20tetrahit&amp;hl=nl&amp;btnG=Afbeeldingen+zoeken" xr:uid="{00000000-0004-0000-0000-000021000000}"/>
    <hyperlink ref="A38" r:id="rId35" display="http://images.google.be/images?q=Dactylis%20glomerata&amp;hl=nl&amp;btnG=Afbeeldingen+zoeken" xr:uid="{00000000-0004-0000-0000-000022000000}"/>
    <hyperlink ref="A39" r:id="rId36" display="http://images.google.be/images?q=Sisymbrium%20officinale&amp;hl=nl&amp;btnG=Afbeeldingen+zoeken" xr:uid="{00000000-0004-0000-0000-000023000000}"/>
    <hyperlink ref="A40" r:id="rId37" display="http://images.google.be/images?q=Lotus%20corniculatus%20ssp.%20corniculatus&amp;hl=nl&amp;btnG=Afbeeldingen+zoeken" xr:uid="{00000000-0004-0000-0000-000024000000}"/>
    <hyperlink ref="A41" r:id="rId38" display="http://images.google.be/images?q=Symphytum%20officinale&amp;hl=nl&amp;btnG=Afbeeldingen+zoeken" xr:uid="{00000000-0004-0000-0000-000025000000}"/>
    <hyperlink ref="A42" r:id="rId39" display="http://images.google.be/images?q=Sambucus%20nigra&amp;hl=nl&amp;btnG=Afbeeldingen+zoeken" xr:uid="{00000000-0004-0000-0000-000026000000}"/>
    <hyperlink ref="A43" r:id="rId40" display="http://images.google.be/images?q=Ornithogalum%20umbellatum&amp;hl=nl&amp;btnG=Afbeeldingen+zoeken" xr:uid="{00000000-0004-0000-0000-000027000000}"/>
    <hyperlink ref="A44" r:id="rId41" display="http://images.google.be/images?q=Barbarea%20vulgaris&amp;hl=nl&amp;btnG=Afbeeldingen+zoeken" xr:uid="{00000000-0004-0000-0000-000028000000}"/>
    <hyperlink ref="A45" r:id="rId42" display="http://images.google.be/images?q=Hypochaeris%20radicata&amp;hl=nl&amp;btnG=Afbeeldingen+zoeken" xr:uid="{00000000-0004-0000-0000-000029000000}"/>
    <hyperlink ref="A46" r:id="rId43" display="http://images.google.be/images?q=Achillea%20millefolium&amp;hl=nl&amp;btnG=Afbeeldingen+zoeken" xr:uid="{00000000-0004-0000-0000-00002A000000}"/>
    <hyperlink ref="A47" r:id="rId44" display="http://images.google.be/images?q=Capsella%20bursa-pastoris&amp;hl=nl&amp;btnG=Afbeeldingen+zoeken" xr:uid="{00000000-0004-0000-0000-00002B000000}"/>
    <hyperlink ref="A48" r:id="rId45" display="http://images.google.be/images?q=Anthoxanthum%20odoratum&amp;hl=nl&amp;btnG=Afbeeldingen+zoeken" xr:uid="{00000000-0004-0000-0000-00002C000000}"/>
    <hyperlink ref="A49" r:id="rId46" display="http://images.google.be/images?q=Arrhenatherum%20elatius&amp;hl=nl&amp;btnG=Afbeeldingen+zoeken" xr:uid="{00000000-0004-0000-0000-00002D000000}"/>
    <hyperlink ref="A50" r:id="rId47" display="http://images.google.be/images?q=Stellaria%20graminea&amp;hl=nl&amp;btnG=Afbeeldingen+zoeken" xr:uid="{00000000-0004-0000-0000-00002E000000}"/>
    <hyperlink ref="A51" r:id="rId48" display="http://images.google.be/images?q=Petasites%20hybridus&amp;hl=nl&amp;btnG=Afbeeldingen+zoeken" xr:uid="{00000000-0004-0000-0000-00002F000000}"/>
    <hyperlink ref="A52" r:id="rId49" display="http://images.google.be/images?q=Urtica%20dioica&amp;hl=nl&amp;btnG=Afbeeldingen+zoeken" xr:uid="{00000000-0004-0000-0000-000030000000}"/>
    <hyperlink ref="A53" r:id="rId50" display="http://images.google.be/images?q=Alopecurus%20pratensis&amp;hl=nl&amp;btnG=Afbeeldingen+zoeken" xr:uid="{00000000-0004-0000-0000-000031000000}"/>
    <hyperlink ref="A54" r:id="rId51" display="http://images.google.be/images?q=Lysimachia%20vulgaris&amp;hl=nl&amp;btnG=Afbeeldingen+zoeken" xr:uid="{00000000-0004-0000-0000-000032000000}"/>
    <hyperlink ref="A55" r:id="rId52" display="http://images.google.be/images?q=Plantago%20major&amp;hl=nl&amp;btnG=Afbeeldingen+zoeken" xr:uid="{00000000-0004-0000-0000-000033000000}"/>
    <hyperlink ref="A56" r:id="rId53" display="http://images.google.be/images?q=Carpinus%20betulus&amp;hl=nl&amp;btnG=Afbeeldingen+zoeken" xr:uid="{00000000-0004-0000-0000-000034000000}"/>
    <hyperlink ref="A57" r:id="rId54" display="http://images.google.be/images?q=Calystegia%20sepium&amp;hl=nl&amp;btnG=Afbeeldingen+zoeken" xr:uid="{00000000-0004-0000-0000-000035000000}"/>
    <hyperlink ref="A58" r:id="rId55" display="http://images.google.be/images?q=Echinochloa%20crus-galli&amp;hl=nl&amp;btnG=Afbeeldingen+zoeken" xr:uid="{00000000-0004-0000-0000-000036000000}"/>
    <hyperlink ref="A59" r:id="rId56" display="http://images.google.be/images?q=Epilobium%20hirsutum&amp;hl=nl&amp;btnG=Afbeeldingen+zoeken" xr:uid="{00000000-0004-0000-0000-000037000000}"/>
    <hyperlink ref="A60" r:id="rId57" display="http://images.google.be/images?q=Corylus%20avellana&amp;hl=nl&amp;btnG=Afbeeldingen+zoeken" xr:uid="{00000000-0004-0000-0000-000038000000}"/>
    <hyperlink ref="A61" r:id="rId58" display="http://images.google.be/images?q=Equisetum%20arvense&amp;hl=nl&amp;btnG=Afbeeldingen+zoeken" xr:uid="{00000000-0004-0000-0000-000039000000}"/>
    <hyperlink ref="A62" r:id="rId59" display="http://images.google.be/images?q=Glechoma%20hederacea&amp;hl=nl&amp;btnG=Afbeeldingen+zoeken" xr:uid="{00000000-0004-0000-0000-00003A000000}"/>
    <hyperlink ref="A63" r:id="rId60" display="http://images.google.be/images?q=Rosa%20canina&amp;hl=nl&amp;btnG=Afbeeldingen+zoeken" xr:uid="{00000000-0004-0000-0000-00003B000000}"/>
    <hyperlink ref="A64" r:id="rId61" display="http://images.google.be/images?q=Melilotus%20spec.&amp;hl=nl&amp;btnG=Afbeeldingen+zoeken" xr:uid="{00000000-0004-0000-0000-00003C000000}"/>
    <hyperlink ref="A65" r:id="rId62" display="http://images.google.be/images?q=Humulus%20lupulus&amp;hl=nl&amp;btnG=Afbeeldingen+zoeken" xr:uid="{00000000-0004-0000-0000-00003D000000}"/>
    <hyperlink ref="A66" r:id="rId63" display="http://images.google.be/images?q=Medicago%20lupulina&amp;hl=nl&amp;btnG=Afbeeldingen+zoeken" xr:uid="{00000000-0004-0000-0000-00003E000000}"/>
    <hyperlink ref="A67" r:id="rId64" display="http://images.google.be/images?q=Ilex%20aquifolium&amp;hl=nl&amp;btnG=Afbeeldingen+zoeken" xr:uid="{00000000-0004-0000-0000-00003F000000}"/>
    <hyperlink ref="A68" r:id="rId65" display="http://images.google.be/images?q=Bromus%20sterilis&amp;hl=nl&amp;btnG=Afbeeldingen+zoeken" xr:uid="{00000000-0004-0000-0000-000040000000}"/>
    <hyperlink ref="A69" r:id="rId66" display="http://images.google.be/images?q=Carex%20remota&amp;hl=nl&amp;btnG=Afbeeldingen+zoeken" xr:uid="{00000000-0004-0000-0000-000041000000}"/>
    <hyperlink ref="A70" r:id="rId67" display="http://images.google.be/images?q=Senecio%20jacobaea&amp;hl=nl&amp;btnG=Afbeeldingen+zoeken" xr:uid="{00000000-0004-0000-0000-000042000000}"/>
    <hyperlink ref="A71" r:id="rId68" display="http://images.google.be/images?q=Matricaria%20spec.&amp;hl=nl&amp;btnG=Afbeeldingen+zoeken" xr:uid="{00000000-0004-0000-0000-000043000000}"/>
    <hyperlink ref="A72" r:id="rId69" display="http://images.google.be/images?q=Saxifraga%20tridactylites&amp;hl=nl&amp;btnG=Afbeeldingen+zoeken" xr:uid="{00000000-0004-0000-0000-000044000000}"/>
    <hyperlink ref="A73" r:id="rId70" display="http://images.google.be/images?q=Galium%20aparine&amp;hl=nl&amp;btnG=Afbeeldingen+zoeken" xr:uid="{00000000-0004-0000-0000-000045000000}"/>
    <hyperlink ref="A74" r:id="rId71" display="http://images.google.be/images?q=Senecio%20vulgaris&amp;hl=nl&amp;btnG=Afbeeldingen+zoeken" xr:uid="{00000000-0004-0000-0000-000046000000}"/>
    <hyperlink ref="A75" r:id="rId72" display="http://images.google.be/images?q=Ornithopus%20perpusillus&amp;hl=nl&amp;btnG=Afbeeldingen+zoeken" xr:uid="{00000000-0004-0000-0000-000047000000}"/>
    <hyperlink ref="A76" r:id="rId73" display="http://images.google.be/images?q=Urtica%20urens&amp;hl=nl&amp;btnG=Afbeeldingen+zoeken" xr:uid="{00000000-0004-0000-0000-000048000000}"/>
    <hyperlink ref="A77" r:id="rId74" display="http://images.google.be/images?q=Trifolium%20dubium&amp;hl=nl&amp;btnG=Afbeeldingen+zoeken" xr:uid="{00000000-0004-0000-0000-000049000000}"/>
    <hyperlink ref="A78" r:id="rId75" display="http://images.google.be/images?q=Aphanes%20inexspectata&amp;hl=nl&amp;btnG=Afbeeldingen+zoeken" xr:uid="{00000000-0004-0000-0000-00004A000000}"/>
    <hyperlink ref="A79" r:id="rId76" display="http://images.google.be/images?q=Typha%20angustifolia&amp;hl=nl&amp;btnG=Afbeeldingen+zoeken" xr:uid="{00000000-0004-0000-0000-00004B000000}"/>
    <hyperlink ref="A80" r:id="rId77" display="http://images.google.be/images?q=Geranium%20pusillum&amp;hl=nl&amp;btnG=Afbeeldingen+zoeken" xr:uid="{00000000-0004-0000-0000-00004C000000}"/>
    <hyperlink ref="A81" r:id="rId78" display="http://images.google.be/images?q=Cardamine%20hirsuta&amp;hl=nl&amp;btnG=Afbeeldingen+zoeken" xr:uid="{00000000-0004-0000-0000-00004D000000}"/>
    <hyperlink ref="A82" r:id="rId79" display="http://images.google.be/images?q=Hedera%20helix&amp;hl=nl&amp;btnG=Afbeeldingen+zoeken" xr:uid="{00000000-0004-0000-0000-00004E000000}"/>
    <hyperlink ref="A83" r:id="rId80" display="http://images.google.be/images?q=Veronica%20hederifolia&amp;hl=nl&amp;btnG=Afbeeldingen+zoeken" xr:uid="{00000000-0004-0000-0000-00004F000000}"/>
    <hyperlink ref="A84" r:id="rId81" display="http://images.google.be/images?q=Arctium%20spec.&amp;hl=nl&amp;btnG=Afbeeldingen+zoeken" xr:uid="{00000000-0004-0000-0000-000050000000}"/>
    <hyperlink ref="A85" r:id="rId82" display="http://images.google.be/images?q=Cerastium%20glomeratum&amp;hl=nl&amp;btnG=Afbeeldingen+zoeken" xr:uid="{00000000-0004-0000-0000-000051000000}"/>
    <hyperlink ref="A86" r:id="rId83" display="http://images.google.be/images?q=Lactuca%20serriola&amp;hl=nl&amp;btnG=Afbeeldingen+zoeken" xr:uid="{00000000-0004-0000-0000-000052000000}"/>
    <hyperlink ref="A87" r:id="rId84" display="http://images.google.be/images?q=Eupatorium%20cannabinum&amp;hl=nl&amp;btnG=Afbeeldingen+zoeken" xr:uid="{00000000-0004-0000-0000-000053000000}"/>
    <hyperlink ref="A88" r:id="rId85" display="http://images.google.be/images?q=Ajuga%20reptans&amp;hl=nl&amp;btnG=Afbeeldingen+zoeken" xr:uid="{00000000-0004-0000-0000-000054000000}"/>
    <hyperlink ref="A89" r:id="rId86" display="http://images.google.be/images?q=Ranunculus%20repens&amp;hl=nl&amp;btnG=Afbeeldingen+zoeken" xr:uid="{00000000-0004-0000-0000-000055000000}"/>
    <hyperlink ref="A90" r:id="rId87" display="http://images.google.be/images?q=Rumex%20crispus&amp;hl=nl&amp;btnG=Afbeeldingen+zoeken" xr:uid="{00000000-0004-0000-0000-000056000000}"/>
    <hyperlink ref="A91" r:id="rId88" display="http://images.google.be/images?q=Sagina%20procumbens&amp;hl=nl&amp;btnG=Afbeeldingen+zoeken" xr:uid="{00000000-0004-0000-0000-000057000000}"/>
    <hyperlink ref="A92" r:id="rId89" display="http://images.google.be/images?q=Tilia%20spec&amp;hl=nl&amp;btnG=Afbeeldingen+zoeken" xr:uid="{00000000-0004-0000-0000-000058000000}"/>
    <hyperlink ref="A93" r:id="rId90" display="http://images.google.be/images?q=Alliaria%20petiolata&amp;hl=nl&amp;btnG=Afbeeldingen+zoeken" xr:uid="{00000000-0004-0000-0000-000059000000}"/>
    <hyperlink ref="A94" r:id="rId91" display="http://images.google.be/images?q=Bellis%20perennis&amp;hl=nl&amp;btnG=Afbeeldingen+zoeken" xr:uid="{00000000-0004-0000-0000-00005A000000}"/>
    <hyperlink ref="A95" r:id="rId92" display="http://images.google.be/images?q=Leucanthemum%20vulgare&amp;hl=nl&amp;btnG=Afbeeldingen+zoeken" xr:uid="{00000000-0004-0000-0000-00005B000000}"/>
    <hyperlink ref="A96" r:id="rId93" display="http://images.google.be/images?q=Chenopodium%20album&amp;hl=nl&amp;btnG=Afbeeldingen+zoeken" xr:uid="{00000000-0004-0000-0000-00005C000000}"/>
    <hyperlink ref="A97" r:id="rId94" display="http://images.google.be/images?q=Lotus%20pedunculatus&amp;hl=nl&amp;btnG=Afbeeldingen+zoeken" xr:uid="{00000000-0004-0000-0000-00005D000000}"/>
    <hyperlink ref="A98" r:id="rId95" display="http://images.google.be/images?q=Cymbalaria%20muralis&amp;hl=nl&amp;btnG=Afbeeldingen+zoeken" xr:uid="{00000000-0004-0000-0000-00005E000000}"/>
    <hyperlink ref="A99" r:id="rId96" display="http://images.google.be/images?q=Juglans%20regia&amp;hl=nl&amp;btnG=Afbeeldingen+zoeken" xr:uid="{00000000-0004-0000-0000-00005F000000}"/>
    <hyperlink ref="A100" r:id="rId97" display="http://images.google.be/images?q=Taraxacum%20spec.&amp;hl=nl&amp;btnG=Afbeeldingen+zoeken" xr:uid="{00000000-0004-0000-0000-000060000000}"/>
    <hyperlink ref="A101" r:id="rId98" display="http://images.google.be/images?q=Lamium%20purpureum&amp;hl=nl&amp;btnG=Afbeeldingen+zoeken" xr:uid="{00000000-0004-0000-0000-000061000000}"/>
    <hyperlink ref="A102" r:id="rId99" display="http://images.google.be/images?q=Daucus%20carota&amp;hl=nl&amp;btnG=Afbeeldingen+zoeken" xr:uid="{00000000-0004-0000-0000-000062000000}"/>
    <hyperlink ref="A103" r:id="rId100" display="http://images.google.be/images?q=Cardamine%20pratensis&amp;hl=nl&amp;btnG=Afbeeldingen+zoeken" xr:uid="{00000000-0004-0000-0000-000063000000}"/>
    <hyperlink ref="A104" r:id="rId101" display="http://images.google.be/images?q=Juncus%20effusus&amp;hl=nl&amp;btnG=Afbeeldingen+zoeken" xr:uid="{00000000-0004-0000-0000-000064000000}"/>
    <hyperlink ref="A105" r:id="rId102" display="http://images.google.be/images?q=Brassica%20rapa%20ssp.%20campes-tris&amp;hl=nl&amp;btnG=Afbeeldingen+zoeken" xr:uid="{00000000-0004-0000-0000-000065000000}"/>
    <hyperlink ref="A106" r:id="rId103" display="http://images.google.be/images?q=Rumex%20obtusifolius&amp;hl=nl&amp;btnG=Afbeeldingen+zoeken" xr:uid="{00000000-0004-0000-0000-000066000000}"/>
    <hyperlink ref="A107" r:id="rId104" display="http://images.google.be/images?q=Phalaris%20arundinacea&amp;hl=nl&amp;btnG=Afbeeldingen+zoeken" xr:uid="{00000000-0004-0000-0000-000067000000}"/>
    <hyperlink ref="A108" r:id="rId105" display="http://images.google.be/images?q=Geranium%20robertianum&amp;hl=nl&amp;btnG=Afbeeldingen+zoeken" xr:uid="{00000000-0004-0000-0000-000068000000}"/>
    <hyperlink ref="A109" r:id="rId106" display="http://images.google.be/images?q=Trifolium%20pratense&amp;hl=nl&amp;btnG=Afbeeldingen+zoeken" xr:uid="{00000000-0004-0000-0000-000069000000}"/>
    <hyperlink ref="A110" r:id="rId107" display="http://images.google.be/images?q=Cornus%20sanguinea&amp;hl=nl&amp;btnG=Afbeeldingen+zoeken" xr:uid="{00000000-0004-0000-0000-00006A000000}"/>
    <hyperlink ref="A111" r:id="rId108" display="http://images.google.be/images?q=Carex%20hirta&amp;hl=nl&amp;btnG=Afbeeldingen+zoeken" xr:uid="{00000000-0004-0000-0000-00006B000000}"/>
    <hyperlink ref="A112" r:id="rId109" display="http://images.google.be/images?q=Poa%20trivialis&amp;hl=nl&amp;btnG=Afbeeldingen+zoeken" xr:uid="{00000000-0004-0000-0000-00006C000000}"/>
    <hyperlink ref="A113" r:id="rId110" display="http://images.google.be/images?q=Betula%20pendula&amp;hl=nl&amp;btnG=Afbeeldingen+zoeken" xr:uid="{00000000-0004-0000-0000-00006D000000}"/>
    <hyperlink ref="A114" r:id="rId111" display="http://images.google.be/images?q=Fallopia%20sachalinensis&amp;hl=nl&amp;btnG=Afbeeldingen+zoeken" xr:uid="{00000000-0004-0000-0000-00006E000000}"/>
    <hyperlink ref="A115" r:id="rId112" display="http://images.google.be/images?q=Poa%20nemoralis&amp;hl=nl&amp;btnG=Afbeeldingen+zoeken" xr:uid="{00000000-0004-0000-0000-00006F000000}"/>
    <hyperlink ref="A116" r:id="rId113" display="http://images.google.be/images?q=Rumex%20acetosella&amp;hl=nl&amp;btnG=Afbeeldingen+zoeken" xr:uid="{00000000-0004-0000-0000-000070000000}"/>
    <hyperlink ref="A117" r:id="rId114" display="http://images.google.be/images?q=Ranunculus%20acris&amp;hl=nl&amp;btnG=Afbeeldingen+zoeken" xr:uid="{00000000-0004-0000-0000-000071000000}"/>
    <hyperlink ref="A118" r:id="rId115" display="http://images.google.be/images?q=Matricaria%20discoidea&amp;hl=nl&amp;btnG=Afbeeldingen+zoeken" xr:uid="{00000000-0004-0000-0000-000072000000}"/>
    <hyperlink ref="A119" r:id="rId116" display="http://images.google.be/images?q=Hypericum%20perforatum&amp;hl=nl&amp;btnG=Afbeeldingen+zoeken" xr:uid="{00000000-0004-0000-0000-000073000000}"/>
    <hyperlink ref="A120" r:id="rId117" display="http://images.google.be/images?q=Geranium%20dissectum&amp;hl=nl&amp;btnG=Afbeeldingen+zoeken" xr:uid="{00000000-0004-0000-0000-000074000000}"/>
    <hyperlink ref="A121" r:id="rId118" display="http://images.google.be/images?q=Plantago%20lanceolata&amp;hl=nl&amp;btnG=Afbeeldingen+zoeken" xr:uid="{00000000-0004-0000-0000-000075000000}"/>
    <hyperlink ref="A122" r:id="rId119" display="http://images.google.be/images?q=Acer%20campestre&amp;hl=nl&amp;btnG=Afbeeldingen+zoeken" xr:uid="{00000000-0004-0000-0000-000076000000}"/>
    <hyperlink ref="A123" r:id="rId120" display="http://images.google.be/images?q=Ranunculus%20ficaria&amp;hl=nl&amp;btnG=Afbeeldingen+zoeken" xr:uid="{00000000-0004-0000-0000-000077000000}"/>
    <hyperlink ref="A124" r:id="rId121" display="http://images.google.be/images?q=Cirsium%20vulgare&amp;hl=nl&amp;btnG=Afbeeldingen+zoeken" xr:uid="{00000000-0004-0000-0000-000078000000}"/>
    <hyperlink ref="A125" r:id="rId122" display="http://images.google.be/images?q=Chelidonium%20majus&amp;hl=nl&amp;btnG=Afbeeldingen+zoeken" xr:uid="{00000000-0004-0000-0000-000079000000}"/>
    <hyperlink ref="A126" r:id="rId123" display="http://images.google.be/images?q=Poa%20annua&amp;hl=nl&amp;btnG=Afbeeldingen+zoeken" xr:uid="{00000000-0004-0000-0000-00007A000000}"/>
    <hyperlink ref="A127" r:id="rId124" display="http://images.google.be/images?q=Castanea%20sativa&amp;hl=nl&amp;btnG=Afbeeldingen+zoeken" xr:uid="{00000000-0004-0000-0000-00007B000000}"/>
    <hyperlink ref="A128" r:id="rId125" display="http://images.google.be/images?q=Taxus%20baccata&amp;hl=nl&amp;btnG=Afbeeldingen+zoeken" xr:uid="{00000000-0004-0000-0000-00007C000000}"/>
    <hyperlink ref="A129" r:id="rId126" display="http://images.google.be/images?q=Oenothera%20spec.&amp;hl=nl&amp;btnG=Afbeeldingen+zoeken" xr:uid="{00000000-0004-0000-0000-00007D000000}"/>
    <hyperlink ref="A130" r:id="rId127" display="http://images.google.be/images?q=Polygonum%20aviculare&amp;hl=nl&amp;btnG=Afbeeldingen+zoeken" xr:uid="{00000000-0004-0000-0000-00007E000000}"/>
    <hyperlink ref="A131" r:id="rId128" display="http://images.google.be/images?q=Poa%20pratensis&amp;hl=nl&amp;btnG=Afbeeldingen+zoeken" xr:uid="{00000000-0004-0000-0000-00007F000000}"/>
    <hyperlink ref="A132" r:id="rId129" display="http://images.google.be/images?q=Veronica%20arvensis&amp;hl=nl&amp;btnG=Afbeeldingen+zoeken" xr:uid="{00000000-0004-0000-0000-000080000000}"/>
    <hyperlink ref="A133" r:id="rId130" display="http://images.google.be/images?q=Rumex%20acetosa&amp;hl=nl&amp;btnG=Afbeeldingen+zoeken" xr:uid="{00000000-0004-0000-0000-000081000000}"/>
    <hyperlink ref="A134" r:id="rId131" display="http://images.google.be/images?q=Linaria%20vulgaris&amp;hl=nl&amp;btnG=Afbeeldingen+zoeken" xr:uid="{00000000-0004-0000-0000-000082000000}"/>
    <hyperlink ref="A135" r:id="rId132" display="http://images.google.be/images?q=Stellaria%20media&amp;hl=nl&amp;btnG=Afbeeldingen+zoeken" xr:uid="{00000000-0004-0000-0000-000083000000}"/>
    <hyperlink ref="A136" r:id="rId133" display="http://images.google.be/images?q=Erophila%20verna&amp;hl=nl&amp;btnG=Afbeeldingen+zoeken" xr:uid="{00000000-0004-0000-0000-000084000000}"/>
    <hyperlink ref="A137" r:id="rId134" display="http://images.google.be/images?q=Vicia%20spec&amp;hl=nl&amp;btnG=Afbeeldingen+zoeken" xr:uid="{00000000-0004-0000-0000-000085000000}"/>
    <hyperlink ref="A138" r:id="rId135" display="http://images.google.be/images?q=Ligustrum%20vulgare&amp;hl=nl&amp;btnG=Afbeeldingen+zoeken" xr:uid="{00000000-0004-0000-0000-000086000000}"/>
    <hyperlink ref="A139" r:id="rId136" display="http://images.google.be/images?q=Sorbus%20aucuparia&amp;hl=nl&amp;btnG=Afbeeldingen+zoeken" xr:uid="{00000000-0004-0000-0000-000087000000}"/>
    <hyperlink ref="A140" r:id="rId137" display="http://images.google.be/images?q=Salix%20spec.&amp;hl=nl&amp;btnG=Afbeeldingen+zoeken" xr:uid="{00000000-0004-0000-0000-000088000000}"/>
    <hyperlink ref="A141" r:id="rId138" display="http://images.google.be/images?q=Tilia%20cordata&amp;hl=nl&amp;btnG=Afbeeldingen+zoeken" xr:uid="{00000000-0004-0000-0000-000089000000}"/>
    <hyperlink ref="A142" r:id="rId139" display="http://images.google.be/images?q=Lamium%20album&amp;hl=nl&amp;btnG=Afbeeldingen+zoeken" xr:uid="{00000000-0004-0000-0000-00008A000000}"/>
    <hyperlink ref="A143" r:id="rId140" display="http://images.google.be/images?q=Oxalis%20acetosella&amp;hl=nl&amp;btnG=Afbeeldingen+zoeken" xr:uid="{00000000-0004-0000-0000-00008B000000}"/>
    <hyperlink ref="A144" r:id="rId141" display="http://images.google.be/images?q=Aesculus%20hippocastanum&amp;hl=nl&amp;btnG=Afbeeldingen+zoeken" xr:uid="{00000000-0004-0000-0000-00008C000000}"/>
    <hyperlink ref="A145" r:id="rId142" display="http://images.google.be/images?q=Claytonia%20perfoliata&amp;hl=nl&amp;btnG=Afbeeldingen+zoeken" xr:uid="{00000000-0004-0000-0000-00008D000000}"/>
    <hyperlink ref="A146" r:id="rId143" display="http://images.google.be/images?q=Betula%20alba&amp;hl=nl&amp;btnG=Afbeeldingen+zoeken" xr:uid="{00000000-0004-0000-0000-00008E000000}"/>
    <hyperlink ref="A147" r:id="rId144" display="http://images.google.be/images?q=Bromus%20hordeaceus&amp;hl=nl&amp;btnG=Afbeeldingen+zoeken" xr:uid="{00000000-0004-0000-0000-00008F000000}"/>
    <hyperlink ref="A148" r:id="rId145" display="http://images.google.be/images?q=Geranium%20molle&amp;hl=nl&amp;btnG=Afbeeldingen+zoeken" xr:uid="{00000000-0004-0000-0000-000090000000}"/>
    <hyperlink ref="A149" r:id="rId146" display="http://images.google.be/images?q=Aegopodium%20podagraria&amp;hl=nl&amp;btnG=Afbeeldingen+zoeken" xr:uid="{00000000-0004-0000-0000-000091000000}"/>
    <hyperlink ref="A150" r:id="rId147" display="http://images.google.be/images?q=Prunus%20avium&amp;hl=nl&amp;btnG=Afbeeldingen+zoeken" xr:uid="{00000000-0004-0000-0000-000092000000}"/>
    <hyperlink ref="A151" r:id="rId148" display="http://images.google.be/images?q=Quercus%20robur&amp;hl=nl&amp;btnG=Afbeeldingen+zoeken" xr:uid="{00000000-0004-0000-0000-000093000000}"/>
    <hyperlink ref="A152" r:id="rId149" display="http://images.google.be/images?q=Alnus%20glutinosa&amp;hl=nl&amp;btnG=Afbeeldingen+zoeken" xr:uid="{00000000-0004-0000-0000-000094000000}"/>
    <hyperlink ref="A153" r:id="rId150" display="http://images.google.be/images?q=Verbascum%20nigrum&amp;hl=nl&amp;btnG=Afbeeldingen+zoeken" xr:uid="{00000000-0004-0000-0000-000095000000}"/>
    <hyperlink ref="A156" r:id="rId151" display="http://images.google.be/images?q=Coccinella%20septempunctata&amp;hl=nl&amp;btnG=Afbeeldingen+zoeken" xr:uid="{00000000-0004-0000-0000-000096000000}"/>
    <hyperlink ref="A157" r:id="rId152" display="http://images.google.be/images?q=Pseudopanthera%20macularia&amp;hl=nl&amp;btnG=Afbeeldingen+zoeken" xr:uid="{00000000-0004-0000-0000-000097000000}"/>
    <hyperlink ref="A158" r:id="rId153" display="http://images.google.be/images?q=Fulica%20atra&amp;hl=nl&amp;btnG=Afbeeldingen+zoeken" xr:uid="{00000000-0004-0000-0000-000098000000}"/>
    <hyperlink ref="A159" r:id="rId154" display="http://images.google.be/images?q=Turdus%20merula&amp;hl=nl&amp;btnG=Afbeeldingen+zoeken" xr:uid="{00000000-0004-0000-0000-000099000000}"/>
    <hyperlink ref="A160" r:id="rId155" display="http://images.google.be/images?q=Anas%20platyrhynchos&amp;hl=nl&amp;btnG=Afbeeldingen+zoeken" xr:uid="{00000000-0004-0000-0000-00009A000000}"/>
    <hyperlink ref="A161" r:id="rId156" display="http://images.google.be/images?q=Troglodytes%20troglodytes&amp;hl=nl&amp;btnG=Afbeeldingen+zoeken" xr:uid="{00000000-0004-0000-0000-00009B000000}"/>
    <hyperlink ref="A162" r:id="rId157" display="http://images.google.be/images?q=Sylvia%20atricapilla&amp;hl=nl&amp;btnG=Afbeeldingen+zoeken" xr:uid="{00000000-0004-0000-0000-00009C000000}"/>
    <hyperlink ref="D41" r:id="rId158" display="http://images.google.be/images?q=Cirsium%20arvense&amp;hl=nl&amp;btnG=Afbeeldingen+zoeken" xr:uid="{00000000-0004-0000-0000-00009D000000}"/>
    <hyperlink ref="D81" r:id="rId159" display="http://images.google.be/images?q=Lapsana%20communis&amp;hl=nl&amp;btnG=Afbeeldingen+zoeken" xr:uid="{00000000-0004-0000-0000-00009E000000}"/>
    <hyperlink ref="D110" r:id="rId160" display="http://images.google.be/images?q=Prunus%20serotina&amp;hl=nl&amp;btnG=Afbeeldingen+zoeken" xr:uid="{00000000-0004-0000-0000-00009F000000}"/>
    <hyperlink ref="D125" r:id="rId161" display="http://images.google.be/images?q=Senecio%20inaequidens&amp;hl=nl&amp;btnG=Afbeeldingen+zoeken" xr:uid="{00000000-0004-0000-0000-0000A0000000}"/>
    <hyperlink ref="D20" r:id="rId162" display="http://images.google.be/images?q=Artemisia%20vulgaris&amp;hl=nl&amp;btnG=Afbeeldingen+zoeken" xr:uid="{00000000-0004-0000-0000-0000A1000000}"/>
    <hyperlink ref="D130" r:id="rId163" display="http://images.google.be/images?q=Solanum%20dulcamara&amp;hl=nl&amp;btnG=Afbeeldingen+zoeken" xr:uid="{00000000-0004-0000-0000-0000A2000000}"/>
    <hyperlink ref="D115" r:id="rId164" display="http://images.google.be/images?q=Ranunculus%20sceleratus&amp;hl=nl&amp;btnG=Afbeeldingen+zoeken" xr:uid="{00000000-0004-0000-0000-0000A3000000}"/>
    <hyperlink ref="D98" r:id="rId165" display="http://images.google.be/images?q=Papaver%20dubium&amp;hl=nl&amp;btnG=Afbeeldingen+zoeken" xr:uid="{00000000-0004-0000-0000-0000A4000000}"/>
    <hyperlink ref="D137" r:id="rId166" display="http://images.google.be/images?q=Tanacetum%20vulgare&amp;hl=nl&amp;btnG=Afbeeldingen+zoeken" xr:uid="{00000000-0004-0000-0000-0000A5000000}"/>
    <hyperlink ref="D30" r:id="rId167" display="http://images.google.be/images?q=Cardamine%20flexuosa&amp;hl=nl&amp;btnG=Afbeeldingen+zoeken" xr:uid="{00000000-0004-0000-0000-0000A6000000}"/>
    <hyperlink ref="D54" r:id="rId168" display="http://images.google.be/images?q=Epipactis%20helleborine&amp;hl=nl&amp;btnG=Afbeeldingen+zoeken" xr:uid="{00000000-0004-0000-0000-0000A7000000}"/>
    <hyperlink ref="D45" r:id="rId169" display="http://images.google.be/images?q=Conyza%20canadensis&amp;hl=nl&amp;btnG=Afbeeldingen+zoeken" xr:uid="{00000000-0004-0000-0000-0000A8000000}"/>
    <hyperlink ref="D131" r:id="rId170" display="http://images.google.be/images?q=Solidago%20canadensis&amp;hl=nl&amp;btnG=Afbeeldingen+zoeken" xr:uid="{00000000-0004-0000-0000-0000A9000000}"/>
    <hyperlink ref="D128" r:id="rId171" display="http://images.google.be/images?q=Silene%20dioica&amp;hl=nl&amp;btnG=Afbeeldingen+zoeken" xr:uid="{00000000-0004-0000-0000-0000AA000000}"/>
    <hyperlink ref="D11" r:id="rId172" display="http://images.google.be/images?q=Allium%20ursinum&amp;hl=nl&amp;btnG=Afbeeldingen+zoeken" xr:uid="{00000000-0004-0000-0000-0000AB000000}"/>
    <hyperlink ref="D44" r:id="rId173" display="http://images.google.be/images?q=Cochlearia%20danica&amp;hl=nl&amp;btnG=Afbeeldingen+zoeken" xr:uid="{00000000-0004-0000-0000-0000AC000000}"/>
    <hyperlink ref="D38" r:id="rId174" display="http://images.google.be/images?q=Chaerophyllum%20temulum&amp;hl=nl&amp;btnG=Afbeeldingen+zoeken" xr:uid="{00000000-0004-0000-0000-0000AD000000}"/>
    <hyperlink ref="D64" r:id="rId175" display="http://images.google.be/images?q=Geranium%20phaeum&amp;hl=nl&amp;btnG=Afbeeldingen+zoeken" xr:uid="{00000000-0004-0000-0000-0000AE000000}"/>
    <hyperlink ref="D152" r:id="rId176" display="http://images.google.be/images?q=Vicia%20sativa&amp;hl=nl&amp;btnG=Afbeeldingen+zoeken" xr:uid="{00000000-0004-0000-0000-0000AF000000}"/>
    <hyperlink ref="D48" r:id="rId177" display="http://images.google.be/images?q=Crataegus%20monogyna&amp;hl=nl&amp;btnG=Afbeeldingen+zoeken" xr:uid="{00000000-0004-0000-0000-0000B0000000}"/>
    <hyperlink ref="D85" r:id="rId178" display="http://images.google.be/images?q=Lolium%20perenne&amp;hl=nl&amp;btnG=Afbeeldingen+zoeken" xr:uid="{00000000-0004-0000-0000-0000B1000000}"/>
    <hyperlink ref="D16" r:id="rId179" display="http://images.google.be/images?q=Anthriscus%20sylvestris&amp;hl=nl&amp;btnG=Afbeeldingen+zoeken" xr:uid="{00000000-0004-0000-0000-0000B2000000}"/>
    <hyperlink ref="D132" r:id="rId180" display="http://images.google.be/images?q=Sonchus%20asper&amp;hl=nl&amp;btnG=Afbeeldingen+zoeken" xr:uid="{00000000-0004-0000-0000-0000B3000000}"/>
    <hyperlink ref="D151" r:id="rId181" display="http://images.google.be/images?q=Viburnum%20opulus&amp;hl=nl&amp;btnG=Afbeeldingen+zoeken" xr:uid="{00000000-0004-0000-0000-0000B4000000}"/>
    <hyperlink ref="D75" r:id="rId182" display="http://images.google.be/images?q=Iris%20pseudacorus&amp;hl=nl&amp;btnG=Afbeeldingen+zoeken" xr:uid="{00000000-0004-0000-0000-0000B5000000}"/>
    <hyperlink ref="D93" r:id="rId183" display="http://images.google.be/images?q=Nuphar%20lutea&amp;hl=nl&amp;btnG=Afbeeldingen+zoeken" xr:uid="{00000000-0004-0000-0000-0000B6000000}"/>
    <hyperlink ref="D70" r:id="rId184" display="http://images.google.be/images?q=Holcus%20lanatus&amp;hl=nl&amp;btnG=Afbeeldingen+zoeken" xr:uid="{00000000-0004-0000-0000-0000B7000000}"/>
    <hyperlink ref="D69" r:id="rId185" display="http://images.google.be/images?q=Heracleum%20sphondylium&amp;hl=nl&amp;btnG=Afbeeldingen+zoeken" xr:uid="{00000000-0004-0000-0000-0000B8000000}"/>
    <hyperlink ref="D108" r:id="rId186" display="http://images.google.be/images?q=Prunella%20vulgaris&amp;hl=nl&amp;btnG=Afbeeldingen+zoeken" xr:uid="{00000000-0004-0000-0000-0000B9000000}"/>
    <hyperlink ref="D14" r:id="rId187" display="http://images.google.be/images?q=Angelica%20sylvestris&amp;hl=nl&amp;btnG=Afbeeldingen+zoeken" xr:uid="{00000000-0004-0000-0000-0000BA000000}"/>
    <hyperlink ref="D149" r:id="rId188" display="http://images.google.be/images?q=Veronica%20chamaedrys&amp;hl=nl&amp;btnG=Afbeeldingen+zoeken" xr:uid="{00000000-0004-0000-0000-0000BB000000}"/>
    <hyperlink ref="D59" r:id="rId189" display="http://images.google.be/images?q=Fraxinus%20excelsior&amp;hl=nl&amp;btnG=Afbeeldingen+zoeken" xr:uid="{00000000-0004-0000-0000-0000BC000000}"/>
    <hyperlink ref="D5" r:id="rId190" display="http://images.google.be/images?q=Acer%20pseudoplatanus&amp;hl=nl&amp;btnG=Afbeeldingen+zoeken" xr:uid="{00000000-0004-0000-0000-0000BD000000}"/>
    <hyperlink ref="D60" r:id="rId191" display="http://images.google.be/images?q=Galeopsis%20tetrahit&amp;hl=nl&amp;btnG=Afbeeldingen+zoeken" xr:uid="{00000000-0004-0000-0000-0000BE000000}"/>
    <hyperlink ref="D50" r:id="rId192" display="http://images.google.be/images?q=Dactylis%20glomerata&amp;hl=nl&amp;btnG=Afbeeldingen+zoeken" xr:uid="{00000000-0004-0000-0000-0000BF000000}"/>
    <hyperlink ref="D129" r:id="rId193" display="http://images.google.be/images?q=Sisymbrium%20officinale&amp;hl=nl&amp;btnG=Afbeeldingen+zoeken" xr:uid="{00000000-0004-0000-0000-0000C0000000}"/>
    <hyperlink ref="D86" r:id="rId194" display="http://images.google.be/images?q=Lotus%20corniculatus%20ssp.%20corniculatus&amp;hl=nl&amp;btnG=Afbeeldingen+zoeken" xr:uid="{00000000-0004-0000-0000-0000C1000000}"/>
    <hyperlink ref="D136" r:id="rId195" display="http://images.google.be/images?q=Symphytum%20officinale&amp;hl=nl&amp;btnG=Afbeeldingen+zoeken" xr:uid="{00000000-0004-0000-0000-0000C2000000}"/>
    <hyperlink ref="D123" r:id="rId196" display="http://images.google.be/images?q=Sambucus%20nigra&amp;hl=nl&amp;btnG=Afbeeldingen+zoeken" xr:uid="{00000000-0004-0000-0000-0000C3000000}"/>
    <hyperlink ref="D95" r:id="rId197" display="http://images.google.be/images?q=Ornithogalum%20umbellatum&amp;hl=nl&amp;btnG=Afbeeldingen+zoeken" xr:uid="{00000000-0004-0000-0000-0000C4000000}"/>
    <hyperlink ref="D21" r:id="rId198" display="http://images.google.be/images?q=Barbarea%20vulgaris&amp;hl=nl&amp;btnG=Afbeeldingen+zoeken" xr:uid="{00000000-0004-0000-0000-0000C5000000}"/>
    <hyperlink ref="D73" r:id="rId199" display="http://images.google.be/images?q=Hypochaeris%20radicata&amp;hl=nl&amp;btnG=Afbeeldingen+zoeken" xr:uid="{00000000-0004-0000-0000-0000C6000000}"/>
    <hyperlink ref="D6" r:id="rId200" display="http://images.google.be/images?q=Achillea%20millefolium&amp;hl=nl&amp;btnG=Afbeeldingen+zoeken" xr:uid="{00000000-0004-0000-0000-0000C7000000}"/>
    <hyperlink ref="D29" r:id="rId201" display="http://images.google.be/images?q=Capsella%20bursa-pastoris&amp;hl=nl&amp;btnG=Afbeeldingen+zoeken" xr:uid="{00000000-0004-0000-0000-0000C8000000}"/>
    <hyperlink ref="D15" r:id="rId202" display="http://images.google.be/images?q=Anthoxanthum%20odoratum&amp;hl=nl&amp;btnG=Afbeeldingen+zoeken" xr:uid="{00000000-0004-0000-0000-0000C9000000}"/>
    <hyperlink ref="D19" r:id="rId203" display="http://images.google.be/images?q=Arrhenatherum%20elatius&amp;hl=nl&amp;btnG=Afbeeldingen+zoeken" xr:uid="{00000000-0004-0000-0000-0000CA000000}"/>
    <hyperlink ref="D134" r:id="rId204" display="http://images.google.be/images?q=Stellaria%20graminea&amp;hl=nl&amp;btnG=Afbeeldingen+zoeken" xr:uid="{00000000-0004-0000-0000-0000CB000000}"/>
    <hyperlink ref="D99" r:id="rId205" display="http://images.google.be/images?q=Petasites%20hybridus&amp;hl=nl&amp;btnG=Afbeeldingen+zoeken" xr:uid="{00000000-0004-0000-0000-0000CC000000}"/>
    <hyperlink ref="D145" r:id="rId206" display="http://images.google.be/images?q=Urtica%20dioica&amp;hl=nl&amp;btnG=Afbeeldingen+zoeken" xr:uid="{00000000-0004-0000-0000-0000CD000000}"/>
    <hyperlink ref="D13" r:id="rId207" display="http://images.google.be/images?q=Alopecurus%20pratensis&amp;hl=nl&amp;btnG=Afbeeldingen+zoeken" xr:uid="{00000000-0004-0000-0000-0000CE000000}"/>
    <hyperlink ref="D88" r:id="rId208" display="http://images.google.be/images?q=Lysimachia%20vulgaris&amp;hl=nl&amp;btnG=Afbeeldingen+zoeken" xr:uid="{00000000-0004-0000-0000-0000CF000000}"/>
    <hyperlink ref="D102" r:id="rId209" display="http://images.google.be/images?q=Plantago%20major&amp;hl=nl&amp;btnG=Afbeeldingen+zoeken" xr:uid="{00000000-0004-0000-0000-0000D0000000}"/>
    <hyperlink ref="D35" r:id="rId210" display="http://images.google.be/images?q=Carpinus%20betulus&amp;hl=nl&amp;btnG=Afbeeldingen+zoeken" xr:uid="{00000000-0004-0000-0000-0000D1000000}"/>
    <hyperlink ref="D28" r:id="rId211" display="http://images.google.be/images?q=Calystegia%20sepium&amp;hl=nl&amp;btnG=Afbeeldingen+zoeken" xr:uid="{00000000-0004-0000-0000-0000D2000000}"/>
    <hyperlink ref="D52" r:id="rId212" display="http://images.google.be/images?q=Echinochloa%20crus-galli&amp;hl=nl&amp;btnG=Afbeeldingen+zoeken" xr:uid="{00000000-0004-0000-0000-0000D3000000}"/>
    <hyperlink ref="D53" r:id="rId213" display="http://images.google.be/images?q=Epilobium%20hirsutum&amp;hl=nl&amp;btnG=Afbeeldingen+zoeken" xr:uid="{00000000-0004-0000-0000-0000D4000000}"/>
    <hyperlink ref="D47" r:id="rId214" display="http://images.google.be/images?q=Corylus%20avellana&amp;hl=nl&amp;btnG=Afbeeldingen+zoeken" xr:uid="{00000000-0004-0000-0000-0000D5000000}"/>
    <hyperlink ref="D55" r:id="rId215" display="http://images.google.be/images?q=Equisetum%20arvense&amp;hl=nl&amp;btnG=Afbeeldingen+zoeken" xr:uid="{00000000-0004-0000-0000-0000D6000000}"/>
    <hyperlink ref="D67" r:id="rId216" display="http://images.google.be/images?q=Glechoma%20hederacea&amp;hl=nl&amp;btnG=Afbeeldingen+zoeken" xr:uid="{00000000-0004-0000-0000-0000D7000000}"/>
    <hyperlink ref="D116" r:id="rId217" display="http://images.google.be/images?q=Rosa%20canina&amp;hl=nl&amp;btnG=Afbeeldingen+zoeken" xr:uid="{00000000-0004-0000-0000-0000D8000000}"/>
    <hyperlink ref="D92" r:id="rId218" display="http://images.google.be/images?q=Melilotus%20spec.&amp;hl=nl&amp;btnG=Afbeeldingen+zoeken" xr:uid="{00000000-0004-0000-0000-0000D9000000}"/>
    <hyperlink ref="D71" r:id="rId219" display="http://images.google.be/images?q=Humulus%20lupulus&amp;hl=nl&amp;btnG=Afbeeldingen+zoeken" xr:uid="{00000000-0004-0000-0000-0000DA000000}"/>
    <hyperlink ref="D91" r:id="rId220" display="http://images.google.be/images?q=Medicago%20lupulina&amp;hl=nl&amp;btnG=Afbeeldingen+zoeken" xr:uid="{00000000-0004-0000-0000-0000DB000000}"/>
    <hyperlink ref="D74" r:id="rId221" display="http://images.google.be/images?q=Ilex%20aquifolium&amp;hl=nl&amp;btnG=Afbeeldingen+zoeken" xr:uid="{00000000-0004-0000-0000-0000DC000000}"/>
    <hyperlink ref="D27" r:id="rId222" display="http://images.google.be/images?q=Bromus%20sterilis&amp;hl=nl&amp;btnG=Afbeeldingen+zoeken" xr:uid="{00000000-0004-0000-0000-0000DD000000}"/>
    <hyperlink ref="D34" r:id="rId223" display="http://images.google.be/images?q=Carex%20remota&amp;hl=nl&amp;btnG=Afbeeldingen+zoeken" xr:uid="{00000000-0004-0000-0000-0000DE000000}"/>
    <hyperlink ref="D126" r:id="rId224" display="http://images.google.be/images?q=Senecio%20jacobaea&amp;hl=nl&amp;btnG=Afbeeldingen+zoeken" xr:uid="{00000000-0004-0000-0000-0000DF000000}"/>
    <hyperlink ref="D90" r:id="rId225" display="http://images.google.be/images?q=Matricaria%20spec.&amp;hl=nl&amp;btnG=Afbeeldingen+zoeken" xr:uid="{00000000-0004-0000-0000-0000E0000000}"/>
    <hyperlink ref="D124" r:id="rId226" display="http://images.google.be/images?q=Saxifraga%20tridactylites&amp;hl=nl&amp;btnG=Afbeeldingen+zoeken" xr:uid="{00000000-0004-0000-0000-0000E1000000}"/>
    <hyperlink ref="D61" r:id="rId227" display="http://images.google.be/images?q=Galium%20aparine&amp;hl=nl&amp;btnG=Afbeeldingen+zoeken" xr:uid="{00000000-0004-0000-0000-0000E2000000}"/>
    <hyperlink ref="D127" r:id="rId228" display="http://images.google.be/images?q=Senecio%20vulgaris&amp;hl=nl&amp;btnG=Afbeeldingen+zoeken" xr:uid="{00000000-0004-0000-0000-0000E3000000}"/>
    <hyperlink ref="D96" r:id="rId229" display="http://images.google.be/images?q=Ornithopus%20perpusillus&amp;hl=nl&amp;btnG=Afbeeldingen+zoeken" xr:uid="{00000000-0004-0000-0000-0000E4000000}"/>
    <hyperlink ref="D146" r:id="rId230" display="http://images.google.be/images?q=Urtica%20urens&amp;hl=nl&amp;btnG=Afbeeldingen+zoeken" xr:uid="{00000000-0004-0000-0000-0000E5000000}"/>
    <hyperlink ref="D142" r:id="rId231" display="http://images.google.be/images?q=Trifolium%20dubium&amp;hl=nl&amp;btnG=Afbeeldingen+zoeken" xr:uid="{00000000-0004-0000-0000-0000E6000000}"/>
    <hyperlink ref="D17" r:id="rId232" display="http://images.google.be/images?q=Aphanes%20inexspectata&amp;hl=nl&amp;btnG=Afbeeldingen+zoeken" xr:uid="{00000000-0004-0000-0000-0000E7000000}"/>
    <hyperlink ref="D144" r:id="rId233" display="http://images.google.be/images?q=Typha%20angustifolia&amp;hl=nl&amp;btnG=Afbeeldingen+zoeken" xr:uid="{00000000-0004-0000-0000-0000E8000000}"/>
    <hyperlink ref="D65" r:id="rId234" display="http://images.google.be/images?q=Geranium%20pusillum&amp;hl=nl&amp;btnG=Afbeeldingen+zoeken" xr:uid="{00000000-0004-0000-0000-0000E9000000}"/>
    <hyperlink ref="D31" r:id="rId235" display="http://images.google.be/images?q=Cardamine%20hirsuta&amp;hl=nl&amp;btnG=Afbeeldingen+zoeken" xr:uid="{00000000-0004-0000-0000-0000EA000000}"/>
    <hyperlink ref="D68" r:id="rId236" display="http://images.google.be/images?q=Hedera%20helix&amp;hl=nl&amp;btnG=Afbeeldingen+zoeken" xr:uid="{00000000-0004-0000-0000-0000EB000000}"/>
    <hyperlink ref="D150" r:id="rId237" display="http://images.google.be/images?q=Veronica%20hederifolia&amp;hl=nl&amp;btnG=Afbeeldingen+zoeken" xr:uid="{00000000-0004-0000-0000-0000EC000000}"/>
    <hyperlink ref="D18" r:id="rId238" display="http://images.google.be/images?q=Arctium%20spec.&amp;hl=nl&amp;btnG=Afbeeldingen+zoeken" xr:uid="{00000000-0004-0000-0000-0000ED000000}"/>
    <hyperlink ref="D37" r:id="rId239" display="http://images.google.be/images?q=Cerastium%20glomeratum&amp;hl=nl&amp;btnG=Afbeeldingen+zoeken" xr:uid="{00000000-0004-0000-0000-0000EE000000}"/>
    <hyperlink ref="D78" r:id="rId240" display="http://images.google.be/images?q=Lactuca%20serriola&amp;hl=nl&amp;btnG=Afbeeldingen+zoeken" xr:uid="{00000000-0004-0000-0000-0000EF000000}"/>
    <hyperlink ref="D57" r:id="rId241" display="http://images.google.be/images?q=Eupatorium%20cannabinum&amp;hl=nl&amp;btnG=Afbeeldingen+zoeken" xr:uid="{00000000-0004-0000-0000-0000F0000000}"/>
    <hyperlink ref="D9" r:id="rId242" display="http://images.google.be/images?q=Ajuga%20reptans&amp;hl=nl&amp;btnG=Afbeeldingen+zoeken" xr:uid="{00000000-0004-0000-0000-0000F1000000}"/>
    <hyperlink ref="D114" r:id="rId243" display="http://images.google.be/images?q=Ranunculus%20repens&amp;hl=nl&amp;btnG=Afbeeldingen+zoeken" xr:uid="{00000000-0004-0000-0000-0000F2000000}"/>
    <hyperlink ref="D119" r:id="rId244" display="http://images.google.be/images?q=Rumex%20crispus&amp;hl=nl&amp;btnG=Afbeeldingen+zoeken" xr:uid="{00000000-0004-0000-0000-0000F3000000}"/>
    <hyperlink ref="D121" r:id="rId245" display="http://images.google.be/images?q=Sagina%20procumbens&amp;hl=nl&amp;btnG=Afbeeldingen+zoeken" xr:uid="{00000000-0004-0000-0000-0000F4000000}"/>
    <hyperlink ref="D141" r:id="rId246" display="http://images.google.be/images?q=Tilia%20spec&amp;hl=nl&amp;btnG=Afbeeldingen+zoeken" xr:uid="{00000000-0004-0000-0000-0000F5000000}"/>
    <hyperlink ref="D10" r:id="rId247" display="http://images.google.be/images?q=Alliaria%20petiolata&amp;hl=nl&amp;btnG=Afbeeldingen+zoeken" xr:uid="{00000000-0004-0000-0000-0000F6000000}"/>
    <hyperlink ref="D22" r:id="rId248" display="http://images.google.be/images?q=Bellis%20perennis&amp;hl=nl&amp;btnG=Afbeeldingen+zoeken" xr:uid="{00000000-0004-0000-0000-0000F7000000}"/>
    <hyperlink ref="D82" r:id="rId249" display="http://images.google.be/images?q=Leucanthemum%20vulgare&amp;hl=nl&amp;btnG=Afbeeldingen+zoeken" xr:uid="{00000000-0004-0000-0000-0000F8000000}"/>
    <hyperlink ref="D40" r:id="rId250" display="http://images.google.be/images?q=Chenopodium%20album&amp;hl=nl&amp;btnG=Afbeeldingen+zoeken" xr:uid="{00000000-0004-0000-0000-0000F9000000}"/>
    <hyperlink ref="D87" r:id="rId251" display="http://images.google.be/images?q=Lotus%20pedunculatus&amp;hl=nl&amp;btnG=Afbeeldingen+zoeken" xr:uid="{00000000-0004-0000-0000-0000FA000000}"/>
    <hyperlink ref="D49" r:id="rId252" display="http://images.google.be/images?q=Cymbalaria%20muralis&amp;hl=nl&amp;btnG=Afbeeldingen+zoeken" xr:uid="{00000000-0004-0000-0000-0000FB000000}"/>
    <hyperlink ref="D76" r:id="rId253" display="http://images.google.be/images?q=Juglans%20regia&amp;hl=nl&amp;btnG=Afbeeldingen+zoeken" xr:uid="{00000000-0004-0000-0000-0000FC000000}"/>
    <hyperlink ref="D138" r:id="rId254" display="http://images.google.be/images?q=Taraxacum%20spec.&amp;hl=nl&amp;btnG=Afbeeldingen+zoeken" xr:uid="{00000000-0004-0000-0000-0000FD000000}"/>
    <hyperlink ref="D80" r:id="rId255" display="http://images.google.be/images?q=Lamium%20purpureum&amp;hl=nl&amp;btnG=Afbeeldingen+zoeken" xr:uid="{00000000-0004-0000-0000-0000FE000000}"/>
    <hyperlink ref="D51" r:id="rId256" display="http://images.google.be/images?q=Daucus%20carota&amp;hl=nl&amp;btnG=Afbeeldingen+zoeken" xr:uid="{00000000-0004-0000-0000-0000FF000000}"/>
    <hyperlink ref="D32" r:id="rId257" display="http://images.google.be/images?q=Cardamine%20pratensis&amp;hl=nl&amp;btnG=Afbeeldingen+zoeken" xr:uid="{00000000-0004-0000-0000-000000010000}"/>
    <hyperlink ref="D77" r:id="rId258" display="http://images.google.be/images?q=Juncus%20effusus&amp;hl=nl&amp;btnG=Afbeeldingen+zoeken" xr:uid="{00000000-0004-0000-0000-000001010000}"/>
    <hyperlink ref="D25" r:id="rId259" display="http://images.google.be/images?q=Brassica%20rapa%20ssp.%20campes-tris&amp;hl=nl&amp;btnG=Afbeeldingen+zoeken" xr:uid="{00000000-0004-0000-0000-000002010000}"/>
    <hyperlink ref="D120" r:id="rId260" display="http://images.google.be/images?q=Rumex%20obtusifolius&amp;hl=nl&amp;btnG=Afbeeldingen+zoeken" xr:uid="{00000000-0004-0000-0000-000003010000}"/>
    <hyperlink ref="D100" r:id="rId261" display="http://images.google.be/images?q=Phalaris%20arundinacea&amp;hl=nl&amp;btnG=Afbeeldingen+zoeken" xr:uid="{00000000-0004-0000-0000-000004010000}"/>
    <hyperlink ref="D66" r:id="rId262" display="http://images.google.be/images?q=Geranium%20robertianum&amp;hl=nl&amp;btnG=Afbeeldingen+zoeken" xr:uid="{00000000-0004-0000-0000-000005010000}"/>
    <hyperlink ref="D143" r:id="rId263" display="http://images.google.be/images?q=Trifolium%20pratense&amp;hl=nl&amp;btnG=Afbeeldingen+zoeken" xr:uid="{00000000-0004-0000-0000-000006010000}"/>
    <hyperlink ref="D46" r:id="rId264" display="http://images.google.be/images?q=Cornus%20sanguinea&amp;hl=nl&amp;btnG=Afbeeldingen+zoeken" xr:uid="{00000000-0004-0000-0000-000007010000}"/>
    <hyperlink ref="D33" r:id="rId265" display="http://images.google.be/images?q=Carex%20hirta&amp;hl=nl&amp;btnG=Afbeeldingen+zoeken" xr:uid="{00000000-0004-0000-0000-000008010000}"/>
    <hyperlink ref="D106" r:id="rId266" display="http://images.google.be/images?q=Poa%20trivialis&amp;hl=nl&amp;btnG=Afbeeldingen+zoeken" xr:uid="{00000000-0004-0000-0000-000009010000}"/>
    <hyperlink ref="D24" r:id="rId267" display="http://images.google.be/images?q=Betula%20pendula&amp;hl=nl&amp;btnG=Afbeeldingen+zoeken" xr:uid="{00000000-0004-0000-0000-00000A010000}"/>
    <hyperlink ref="D58" r:id="rId268" display="http://images.google.be/images?q=Fallopia%20sachalinensis&amp;hl=nl&amp;btnG=Afbeeldingen+zoeken" xr:uid="{00000000-0004-0000-0000-00000B010000}"/>
    <hyperlink ref="D104" r:id="rId269" display="http://images.google.be/images?q=Poa%20nemoralis&amp;hl=nl&amp;btnG=Afbeeldingen+zoeken" xr:uid="{00000000-0004-0000-0000-00000C010000}"/>
    <hyperlink ref="D118" r:id="rId270" display="http://images.google.be/images?q=Rumex%20acetosella&amp;hl=nl&amp;btnG=Afbeeldingen+zoeken" xr:uid="{00000000-0004-0000-0000-00000D010000}"/>
    <hyperlink ref="D112" r:id="rId271" display="http://images.google.be/images?q=Ranunculus%20acris&amp;hl=nl&amp;btnG=Afbeeldingen+zoeken" xr:uid="{00000000-0004-0000-0000-00000E010000}"/>
    <hyperlink ref="D89" r:id="rId272" display="http://images.google.be/images?q=Matricaria%20discoidea&amp;hl=nl&amp;btnG=Afbeeldingen+zoeken" xr:uid="{00000000-0004-0000-0000-00000F010000}"/>
    <hyperlink ref="D72" r:id="rId273" display="http://images.google.be/images?q=Hypericum%20perforatum&amp;hl=nl&amp;btnG=Afbeeldingen+zoeken" xr:uid="{00000000-0004-0000-0000-000010010000}"/>
    <hyperlink ref="D62" r:id="rId274" display="http://images.google.be/images?q=Geranium%20dissectum&amp;hl=nl&amp;btnG=Afbeeldingen+zoeken" xr:uid="{00000000-0004-0000-0000-000011010000}"/>
    <hyperlink ref="D101" r:id="rId275" display="http://images.google.be/images?q=Plantago%20lanceolata&amp;hl=nl&amp;btnG=Afbeeldingen+zoeken" xr:uid="{00000000-0004-0000-0000-000012010000}"/>
    <hyperlink ref="D4" r:id="rId276" display="http://images.google.be/images?q=Acer%20campestre&amp;hl=nl&amp;btnG=Afbeeldingen+zoeken" xr:uid="{00000000-0004-0000-0000-000013010000}"/>
    <hyperlink ref="D113" r:id="rId277" display="http://images.google.be/images?q=Ranunculus%20ficaria&amp;hl=nl&amp;btnG=Afbeeldingen+zoeken" xr:uid="{00000000-0004-0000-0000-000014010000}"/>
    <hyperlink ref="D42" r:id="rId278" display="http://images.google.be/images?q=Cirsium%20vulgare&amp;hl=nl&amp;btnG=Afbeeldingen+zoeken" xr:uid="{00000000-0004-0000-0000-000015010000}"/>
    <hyperlink ref="D39" r:id="rId279" display="http://images.google.be/images?q=Chelidonium%20majus&amp;hl=nl&amp;btnG=Afbeeldingen+zoeken" xr:uid="{00000000-0004-0000-0000-000016010000}"/>
    <hyperlink ref="D103" r:id="rId280" display="http://images.google.be/images?q=Poa%20annua&amp;hl=nl&amp;btnG=Afbeeldingen+zoeken" xr:uid="{00000000-0004-0000-0000-000017010000}"/>
    <hyperlink ref="D36" r:id="rId281" display="http://images.google.be/images?q=Castanea%20sativa&amp;hl=nl&amp;btnG=Afbeeldingen+zoeken" xr:uid="{00000000-0004-0000-0000-000018010000}"/>
    <hyperlink ref="D139" r:id="rId282" display="http://images.google.be/images?q=Taxus%20baccata&amp;hl=nl&amp;btnG=Afbeeldingen+zoeken" xr:uid="{00000000-0004-0000-0000-000019010000}"/>
    <hyperlink ref="D94" r:id="rId283" display="http://images.google.be/images?q=Oenothera%20spec.&amp;hl=nl&amp;btnG=Afbeeldingen+zoeken" xr:uid="{00000000-0004-0000-0000-00001A010000}"/>
    <hyperlink ref="D107" r:id="rId284" display="http://images.google.be/images?q=Polygonum%20aviculare&amp;hl=nl&amp;btnG=Afbeeldingen+zoeken" xr:uid="{00000000-0004-0000-0000-00001B010000}"/>
    <hyperlink ref="D105" r:id="rId285" display="http://images.google.be/images?q=Poa%20pratensis&amp;hl=nl&amp;btnG=Afbeeldingen+zoeken" xr:uid="{00000000-0004-0000-0000-00001C010000}"/>
    <hyperlink ref="D148" r:id="rId286" display="http://images.google.be/images?q=Veronica%20arvensis&amp;hl=nl&amp;btnG=Afbeeldingen+zoeken" xr:uid="{00000000-0004-0000-0000-00001D010000}"/>
    <hyperlink ref="D117" r:id="rId287" display="http://images.google.be/images?q=Rumex%20acetosa&amp;hl=nl&amp;btnG=Afbeeldingen+zoeken" xr:uid="{00000000-0004-0000-0000-00001E010000}"/>
    <hyperlink ref="D84" r:id="rId288" display="http://images.google.be/images?q=Linaria%20vulgaris&amp;hl=nl&amp;btnG=Afbeeldingen+zoeken" xr:uid="{00000000-0004-0000-0000-00001F010000}"/>
    <hyperlink ref="D135" r:id="rId289" display="http://images.google.be/images?q=Stellaria%20media&amp;hl=nl&amp;btnG=Afbeeldingen+zoeken" xr:uid="{00000000-0004-0000-0000-000020010000}"/>
    <hyperlink ref="D56" r:id="rId290" display="http://images.google.be/images?q=Erophila%20verna&amp;hl=nl&amp;btnG=Afbeeldingen+zoeken" xr:uid="{00000000-0004-0000-0000-000021010000}"/>
    <hyperlink ref="D153" r:id="rId291" display="http://images.google.be/images?q=Vicia%20spec&amp;hl=nl&amp;btnG=Afbeeldingen+zoeken" xr:uid="{00000000-0004-0000-0000-000022010000}"/>
    <hyperlink ref="D83" r:id="rId292" display="http://images.google.be/images?q=Ligustrum%20vulgare&amp;hl=nl&amp;btnG=Afbeeldingen+zoeken" xr:uid="{00000000-0004-0000-0000-000023010000}"/>
    <hyperlink ref="D133" r:id="rId293" display="http://images.google.be/images?q=Sorbus%20aucuparia&amp;hl=nl&amp;btnG=Afbeeldingen+zoeken" xr:uid="{00000000-0004-0000-0000-000024010000}"/>
    <hyperlink ref="D122" r:id="rId294" display="http://images.google.be/images?q=Salix%20spec.&amp;hl=nl&amp;btnG=Afbeeldingen+zoeken" xr:uid="{00000000-0004-0000-0000-000025010000}"/>
    <hyperlink ref="D140" r:id="rId295" display="http://images.google.be/images?q=Tilia%20cordata&amp;hl=nl&amp;btnG=Afbeeldingen+zoeken" xr:uid="{00000000-0004-0000-0000-000026010000}"/>
    <hyperlink ref="D79" r:id="rId296" display="http://images.google.be/images?q=Lamium%20album&amp;hl=nl&amp;btnG=Afbeeldingen+zoeken" xr:uid="{00000000-0004-0000-0000-000027010000}"/>
    <hyperlink ref="D97" r:id="rId297" display="http://images.google.be/images?q=Oxalis%20acetosella&amp;hl=nl&amp;btnG=Afbeeldingen+zoeken" xr:uid="{00000000-0004-0000-0000-000028010000}"/>
    <hyperlink ref="D8" r:id="rId298" display="http://images.google.be/images?q=Aesculus%20hippocastanum&amp;hl=nl&amp;btnG=Afbeeldingen+zoeken" xr:uid="{00000000-0004-0000-0000-000029010000}"/>
    <hyperlink ref="D43" r:id="rId299" display="http://images.google.be/images?q=Claytonia%20perfoliata&amp;hl=nl&amp;btnG=Afbeeldingen+zoeken" xr:uid="{00000000-0004-0000-0000-00002A010000}"/>
    <hyperlink ref="D23" r:id="rId300" display="http://images.google.be/images?q=Betula%20alba&amp;hl=nl&amp;btnG=Afbeeldingen+zoeken" xr:uid="{00000000-0004-0000-0000-00002B010000}"/>
    <hyperlink ref="D26" r:id="rId301" display="http://images.google.be/images?q=Bromus%20hordeaceus&amp;hl=nl&amp;btnG=Afbeeldingen+zoeken" xr:uid="{00000000-0004-0000-0000-00002C010000}"/>
    <hyperlink ref="D63" r:id="rId302" display="http://images.google.be/images?q=Geranium%20molle&amp;hl=nl&amp;btnG=Afbeeldingen+zoeken" xr:uid="{00000000-0004-0000-0000-00002D010000}"/>
    <hyperlink ref="D7" r:id="rId303" display="http://images.google.be/images?q=Aegopodium%20podagraria&amp;hl=nl&amp;btnG=Afbeeldingen+zoeken" xr:uid="{00000000-0004-0000-0000-00002E010000}"/>
    <hyperlink ref="D109" r:id="rId304" display="http://images.google.be/images?q=Prunus%20avium&amp;hl=nl&amp;btnG=Afbeeldingen+zoeken" xr:uid="{00000000-0004-0000-0000-00002F010000}"/>
    <hyperlink ref="D111" r:id="rId305" display="http://images.google.be/images?q=Quercus%20robur&amp;hl=nl&amp;btnG=Afbeeldingen+zoeken" xr:uid="{00000000-0004-0000-0000-000030010000}"/>
    <hyperlink ref="D12" r:id="rId306" display="http://images.google.be/images?q=Alnus%20glutinosa&amp;hl=nl&amp;btnG=Afbeeldingen+zoeken" xr:uid="{00000000-0004-0000-0000-000031010000}"/>
    <hyperlink ref="D147" r:id="rId307" display="http://images.google.be/images?q=Verbascum%20nigrum&amp;hl=nl&amp;btnG=Afbeeldingen+zoeken" xr:uid="{00000000-0004-0000-0000-000032010000}"/>
  </hyperlinks>
  <pageMargins left="0.75" right="0.75" top="1" bottom="1" header="0.5" footer="0.5"/>
  <pageSetup paperSize="9" orientation="portrait" horizontalDpi="360" verticalDpi="360" r:id="rId3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srirmam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pc</cp:lastModifiedBy>
  <dcterms:created xsi:type="dcterms:W3CDTF">2018-05-19T13:48:33Z</dcterms:created>
  <dcterms:modified xsi:type="dcterms:W3CDTF">2019-12-19T20:29:35Z</dcterms:modified>
</cp:coreProperties>
</file>