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moste\Desktop\"/>
    </mc:Choice>
  </mc:AlternateContent>
  <xr:revisionPtr revIDLastSave="0" documentId="13_ncr:1_{D66AAAEC-792E-4472-B4FC-E57A9AF0AAF9}" xr6:coauthVersionLast="47" xr6:coauthVersionMax="47" xr10:uidLastSave="{00000000-0000-0000-0000-000000000000}"/>
  <bookViews>
    <workbookView xWindow="-110" yWindow="-110" windowWidth="19420" windowHeight="10300" xr2:uid="{5DF89B0B-29A5-4863-96C2-6E386EC8BF72}"/>
  </bookViews>
  <sheets>
    <sheet name="12th November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D9" i="1"/>
  <c r="D18" i="1"/>
  <c r="D12" i="1"/>
  <c r="D11" i="1"/>
  <c r="D8" i="1"/>
  <c r="D34" i="1"/>
  <c r="D36" i="1"/>
  <c r="D23" i="1" l="1"/>
  <c r="D30" i="1" l="1"/>
  <c r="D39" i="1" s="1"/>
</calcChain>
</file>

<file path=xl/sharedStrings.xml><?xml version="1.0" encoding="utf-8"?>
<sst xmlns="http://schemas.openxmlformats.org/spreadsheetml/2006/main" count="29" uniqueCount="24">
  <si>
    <t>Mosterton Parish Council</t>
  </si>
  <si>
    <t>Payments</t>
  </si>
  <si>
    <t>Total</t>
  </si>
  <si>
    <t>Receipts</t>
  </si>
  <si>
    <t>Interest 2 mths</t>
  </si>
  <si>
    <t>Village Hall</t>
  </si>
  <si>
    <t>David Landscapes</t>
  </si>
  <si>
    <t>Total of both Accounts as 07/07/2024</t>
  </si>
  <si>
    <t>Amenity A/C as 07/07/2024</t>
  </si>
  <si>
    <t>Closing balance as 07/09/2024</t>
  </si>
  <si>
    <t>Expentiture to date 12/09/2024</t>
  </si>
  <si>
    <t>Precept</t>
  </si>
  <si>
    <t>Work from Home Allowance 3 Months</t>
  </si>
  <si>
    <t>Public Works Loan</t>
  </si>
  <si>
    <t>Fry's Commercials</t>
  </si>
  <si>
    <t>Gerald Paget - Signs</t>
  </si>
  <si>
    <t>HMRC</t>
  </si>
  <si>
    <t>Salary Clerk</t>
  </si>
  <si>
    <t>Redlynch Leisure</t>
  </si>
  <si>
    <t>Dorset Council</t>
  </si>
  <si>
    <t>One.com</t>
  </si>
  <si>
    <t>Community Heartbeat</t>
  </si>
  <si>
    <t>Operating A/C as 07/09/2024</t>
  </si>
  <si>
    <t>Closing balance as 12/11/2024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</si>
</sst>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1" fillId="0" borderId="1" xfId="0" applyFont="1" applyBorder="1"/>
    <xf numFmtId="0" fontId="0" fillId="0" borderId="1" xfId="0" applyBorder="1"/>
    <xf numFmtId="44" fontId="0" fillId="0" borderId="1" xfId="0" applyNumberFormat="1" applyBorder="1"/>
    <xf numFmtId="44" fontId="1" fillId="0" borderId="1" xfId="0" applyNumberFormat="1" applyFont="1" applyBorder="1"/>
    <xf numFmtId="44" fontId="0" fillId="0" borderId="0" xfId="0" applyNumberFormat="1"/>
    <xf numFmtId="4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64304-2914-4F6F-9386-6FFC483F4BF6}">
  <dimension ref="C2:D39"/>
  <sheetViews>
    <sheetView tabSelected="1" topLeftCell="A15" workbookViewId="0">
      <selection activeCell="D30" sqref="D30"/>
    </sheetView>
  </sheetViews>
  <sheetFormatPr defaultRowHeight="14.5" x14ac:dyDescent="0.35"/>
  <cols>
    <col min="3" max="3" width="34.54296875" customWidth="1"/>
    <col min="4" max="4" width="14.54296875" customWidth="1"/>
  </cols>
  <sheetData>
    <row r="2" spans="3:4" ht="18.5" x14ac:dyDescent="0.45">
      <c r="C2" s="1" t="s">
        <v>0</v>
      </c>
      <c r="D2" s="1"/>
    </row>
    <row r="3" spans="3:4" ht="18.5" x14ac:dyDescent="0.45">
      <c r="C3" s="1" t="s">
        <v>10</v>
      </c>
      <c r="D3" s="1"/>
    </row>
    <row r="5" spans="3:4" x14ac:dyDescent="0.35">
      <c r="C5" s="2" t="s">
        <v>1</v>
      </c>
      <c r="D5" s="3"/>
    </row>
    <row r="6" spans="3:4" x14ac:dyDescent="0.35">
      <c r="C6" s="3" t="s">
        <v>12</v>
      </c>
      <c r="D6" s="4">
        <v>75</v>
      </c>
    </row>
    <row r="7" spans="3:4" x14ac:dyDescent="0.35">
      <c r="C7" s="3" t="s">
        <v>13</v>
      </c>
      <c r="D7" s="4">
        <v>1104.0999999999999</v>
      </c>
    </row>
    <row r="8" spans="3:4" x14ac:dyDescent="0.35">
      <c r="C8" s="3" t="s">
        <v>6</v>
      </c>
      <c r="D8" s="4">
        <f>421+289</f>
        <v>710</v>
      </c>
    </row>
    <row r="9" spans="3:4" x14ac:dyDescent="0.35">
      <c r="C9" s="3" t="s">
        <v>14</v>
      </c>
      <c r="D9" s="4">
        <f>108+48</f>
        <v>156</v>
      </c>
    </row>
    <row r="10" spans="3:4" x14ac:dyDescent="0.35">
      <c r="C10" s="3" t="s">
        <v>15</v>
      </c>
      <c r="D10" s="4">
        <v>34.03</v>
      </c>
    </row>
    <row r="11" spans="3:4" x14ac:dyDescent="0.35">
      <c r="C11" s="3" t="s">
        <v>16</v>
      </c>
      <c r="D11" s="4">
        <f>107+66</f>
        <v>173</v>
      </c>
    </row>
    <row r="12" spans="3:4" x14ac:dyDescent="0.35">
      <c r="C12" s="3" t="s">
        <v>17</v>
      </c>
      <c r="D12" s="4">
        <f>428.47+263.52</f>
        <v>691.99</v>
      </c>
    </row>
    <row r="13" spans="3:4" x14ac:dyDescent="0.35">
      <c r="C13" s="3" t="s">
        <v>5</v>
      </c>
      <c r="D13" s="4">
        <v>40</v>
      </c>
    </row>
    <row r="14" spans="3:4" x14ac:dyDescent="0.35">
      <c r="C14" s="3" t="s">
        <v>18</v>
      </c>
      <c r="D14" s="4">
        <v>792</v>
      </c>
    </row>
    <row r="15" spans="3:4" x14ac:dyDescent="0.35">
      <c r="C15" s="3" t="s">
        <v>19</v>
      </c>
      <c r="D15" s="4">
        <v>54</v>
      </c>
    </row>
    <row r="16" spans="3:4" x14ac:dyDescent="0.35">
      <c r="C16" s="3" t="s">
        <v>20</v>
      </c>
      <c r="D16" s="4">
        <v>203.56</v>
      </c>
    </row>
    <row r="17" spans="3:4" x14ac:dyDescent="0.35">
      <c r="C17" s="3" t="s">
        <v>21</v>
      </c>
      <c r="D17" s="4">
        <v>210</v>
      </c>
    </row>
    <row r="18" spans="3:4" x14ac:dyDescent="0.35">
      <c r="C18" s="3" t="s">
        <v>2</v>
      </c>
      <c r="D18" s="5">
        <f>SUM(D6:D17)</f>
        <v>4243.68</v>
      </c>
    </row>
    <row r="19" spans="3:4" x14ac:dyDescent="0.35">
      <c r="D19" s="6"/>
    </row>
    <row r="20" spans="3:4" x14ac:dyDescent="0.35">
      <c r="C20" s="2" t="s">
        <v>3</v>
      </c>
      <c r="D20" s="4"/>
    </row>
    <row r="21" spans="3:4" x14ac:dyDescent="0.35">
      <c r="C21" s="3" t="s">
        <v>4</v>
      </c>
      <c r="D21" s="4">
        <v>20.79</v>
      </c>
    </row>
    <row r="22" spans="3:4" x14ac:dyDescent="0.35">
      <c r="C22" s="3" t="s">
        <v>11</v>
      </c>
      <c r="D22" s="4">
        <v>7430</v>
      </c>
    </row>
    <row r="23" spans="3:4" x14ac:dyDescent="0.35">
      <c r="C23" s="3" t="s">
        <v>2</v>
      </c>
      <c r="D23" s="5">
        <f>SUM(D21:D22)</f>
        <v>7450.79</v>
      </c>
    </row>
    <row r="24" spans="3:4" x14ac:dyDescent="0.35">
      <c r="D24" s="7"/>
    </row>
    <row r="25" spans="3:4" x14ac:dyDescent="0.35">
      <c r="D25" s="7"/>
    </row>
    <row r="26" spans="3:4" x14ac:dyDescent="0.35">
      <c r="D26" s="6"/>
    </row>
    <row r="27" spans="3:4" x14ac:dyDescent="0.35">
      <c r="C27" t="s">
        <v>22</v>
      </c>
      <c r="D27" s="6">
        <v>12511.57</v>
      </c>
    </row>
    <row r="28" spans="3:4" x14ac:dyDescent="0.35">
      <c r="C28" t="s">
        <v>3</v>
      </c>
      <c r="D28" s="6">
        <v>7430</v>
      </c>
    </row>
    <row r="29" spans="3:4" x14ac:dyDescent="0.35">
      <c r="C29" t="s">
        <v>1</v>
      </c>
      <c r="D29" s="6">
        <f>SUM(D18)</f>
        <v>4243.68</v>
      </c>
    </row>
    <row r="30" spans="3:4" x14ac:dyDescent="0.35">
      <c r="C30" t="s">
        <v>23</v>
      </c>
      <c r="D30" s="7">
        <f>SUM(D27+D28-D29)</f>
        <v>15697.89</v>
      </c>
    </row>
    <row r="31" spans="3:4" x14ac:dyDescent="0.35">
      <c r="D31" s="6"/>
    </row>
    <row r="32" spans="3:4" x14ac:dyDescent="0.35">
      <c r="D32" s="6"/>
    </row>
    <row r="33" spans="3:4" x14ac:dyDescent="0.35">
      <c r="C33" t="s">
        <v>8</v>
      </c>
      <c r="D33" s="6">
        <v>12433</v>
      </c>
    </row>
    <row r="34" spans="3:4" x14ac:dyDescent="0.35">
      <c r="C34" t="s">
        <v>3</v>
      </c>
      <c r="D34" s="6">
        <f>10.56+10.23</f>
        <v>20.79</v>
      </c>
    </row>
    <row r="35" spans="3:4" x14ac:dyDescent="0.35">
      <c r="C35" t="s">
        <v>1</v>
      </c>
      <c r="D35" s="6">
        <v>0</v>
      </c>
    </row>
    <row r="36" spans="3:4" x14ac:dyDescent="0.35">
      <c r="C36" t="s">
        <v>9</v>
      </c>
      <c r="D36" s="7">
        <f>SUM(D33+D34-D35)</f>
        <v>12453.79</v>
      </c>
    </row>
    <row r="37" spans="3:4" x14ac:dyDescent="0.35">
      <c r="D37" s="6"/>
    </row>
    <row r="38" spans="3:4" x14ac:dyDescent="0.35">
      <c r="D38" s="6"/>
    </row>
    <row r="39" spans="3:4" x14ac:dyDescent="0.35">
      <c r="C39" t="s">
        <v>7</v>
      </c>
      <c r="D39" s="7">
        <f>SUM(D30+D36)</f>
        <v>28151.68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12th November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Mosterton Parish Council</dc:creator>
  <cp:lastModifiedBy>Mosterton Parish Council</cp:lastModifiedBy>
  <dcterms:created xsi:type="dcterms:W3CDTF">2024-03-10T18:46:14Z</dcterms:created>
  <dcterms:modified xsi:type="dcterms:W3CDTF">2024-11-10T19:07:02Z</dcterms:modified>
</cp:coreProperties>
</file>