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42ab5198a1bd27d/Dokumenter/"/>
    </mc:Choice>
  </mc:AlternateContent>
  <xr:revisionPtr revIDLastSave="0" documentId="8_{94623AE0-ABBC-45B5-BF29-39550CEF2D65}" xr6:coauthVersionLast="45" xr6:coauthVersionMax="45" xr10:uidLastSave="{00000000-0000-0000-0000-000000000000}"/>
  <bookViews>
    <workbookView xWindow="-110" yWindow="-110" windowWidth="19420" windowHeight="10420" tabRatio="788" activeTab="7" xr2:uid="{00000000-000D-0000-FFFF-FFFF00000000}"/>
  </bookViews>
  <sheets>
    <sheet name="Januar" sheetId="14" r:id="rId1"/>
    <sheet name="Februar" sheetId="15" r:id="rId2"/>
    <sheet name="Mars" sheetId="16" r:id="rId3"/>
    <sheet name="April" sheetId="17" r:id="rId4"/>
    <sheet name="Mai" sheetId="18" r:id="rId5"/>
    <sheet name="Juni" sheetId="19" r:id="rId6"/>
    <sheet name="Juli" sheetId="20" r:id="rId7"/>
    <sheet name="August" sheetId="21" r:id="rId8"/>
    <sheet name="September" sheetId="22" r:id="rId9"/>
    <sheet name="Oktober" sheetId="23" r:id="rId10"/>
    <sheet name="November" sheetId="24" r:id="rId11"/>
    <sheet name="Desember" sheetId="25" r:id="rId12"/>
  </sheets>
  <definedNames>
    <definedName name="CalendarYear">Januar!$K$2</definedName>
    <definedName name="ColumnTitleRegion1..H12.1">Januar!$B$2</definedName>
    <definedName name="ColumnTitleRegion1..H12.10">Oktober!$B$2</definedName>
    <definedName name="ColumnTitleRegion1..H12.11">November!$B$2</definedName>
    <definedName name="ColumnTitleRegion1..H12.12">Desember!$B$2</definedName>
    <definedName name="ColumnTitleRegion1..H12.2">Februar!$B$2</definedName>
    <definedName name="ColumnTitleRegion1..H12.3">Mars!$B$2</definedName>
    <definedName name="ColumnTitleRegion1..H12.4">April!$B$2</definedName>
    <definedName name="ColumnTitleRegion1..H12.5">Mai!$B$2</definedName>
    <definedName name="ColumnTitleRegion1..H12.6">Juni!$B$2</definedName>
    <definedName name="ColumnTitleRegion1..H12.7">Juli!$B$2</definedName>
    <definedName name="ColumnTitleRegion1..H12.8">August!$B$2</definedName>
    <definedName name="ColumnTitleRegion1..H12.9">September!$B$2</definedName>
    <definedName name="ColumnTitleRegion2..C14.1">Januar!$B$2</definedName>
    <definedName name="ColumnTitleRegion2..C14.10">Oktober!$B$2</definedName>
    <definedName name="ColumnTitleRegion2..C14.11">November!$B$2</definedName>
    <definedName name="ColumnTitleRegion2..C14.12">Desember!$B$2</definedName>
    <definedName name="ColumnTitleRegion2..C14.2">Februar!$B$2</definedName>
    <definedName name="ColumnTitleRegion2..C14.3">Mars!$B$2</definedName>
    <definedName name="ColumnTitleRegion2..C14.4">April!$B$2</definedName>
    <definedName name="ColumnTitleRegion2..C14.5">Mai!$B$2</definedName>
    <definedName name="ColumnTitleRegion2..C14.6">Juni!$B$2</definedName>
    <definedName name="ColumnTitleRegion2..C14.7">Juli!$B$2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Januar!$A$1:$H$14</definedName>
    <definedName name="WeekStart">Januar!$K$3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K2" i="14" l="1"/>
  <c r="B1" i="25" s="1"/>
  <c r="B1" i="20" l="1"/>
  <c r="B1" i="23"/>
  <c r="B1" i="18"/>
  <c r="B1" i="19"/>
  <c r="B1" i="15"/>
  <c r="B1" i="16"/>
  <c r="B13" i="25" a="1"/>
  <c r="B11" i="25" a="1"/>
  <c r="B9" i="25" a="1"/>
  <c r="B7" i="25" a="1"/>
  <c r="B5" i="25" a="1"/>
  <c r="B3" i="25" a="1"/>
  <c r="B13" i="24" a="1"/>
  <c r="B11" i="24" a="1"/>
  <c r="B9" i="24" a="1"/>
  <c r="B7" i="24" a="1"/>
  <c r="B5" i="24" a="1"/>
  <c r="B3" i="24" a="1"/>
  <c r="B13" i="23" a="1"/>
  <c r="B11" i="23" a="1"/>
  <c r="B9" i="23" a="1"/>
  <c r="B7" i="23" a="1"/>
  <c r="B5" i="23" a="1"/>
  <c r="B3" i="23" a="1"/>
  <c r="B13" i="22" a="1"/>
  <c r="B11" i="22" a="1"/>
  <c r="B9" i="22" a="1"/>
  <c r="B7" i="22" a="1"/>
  <c r="B5" i="22" a="1"/>
  <c r="B3" i="22" a="1"/>
  <c r="B13" i="21" a="1"/>
  <c r="B11" i="21" a="1"/>
  <c r="B9" i="21" a="1"/>
  <c r="B7" i="21" a="1"/>
  <c r="B5" i="21" a="1"/>
  <c r="B3" i="21" a="1"/>
  <c r="B13" i="20" a="1"/>
  <c r="B11" i="20" a="1"/>
  <c r="B9" i="20" a="1"/>
  <c r="B7" i="20" a="1"/>
  <c r="B5" i="20" a="1"/>
  <c r="B3" i="20" a="1"/>
  <c r="B13" i="19" a="1"/>
  <c r="B11" i="19" a="1"/>
  <c r="B9" i="19" a="1"/>
  <c r="B7" i="19" a="1"/>
  <c r="B5" i="19" a="1"/>
  <c r="B3" i="19" a="1"/>
  <c r="B13" i="18" a="1"/>
  <c r="B11" i="18" a="1"/>
  <c r="B9" i="18" a="1"/>
  <c r="B7" i="18" a="1"/>
  <c r="B5" i="18" a="1"/>
  <c r="B3" i="18" a="1"/>
  <c r="B13" i="17" a="1"/>
  <c r="B11" i="17" a="1"/>
  <c r="B9" i="17" a="1"/>
  <c r="B7" i="17" a="1"/>
  <c r="B5" i="17" a="1"/>
  <c r="B3" i="17" a="1"/>
  <c r="B13" i="16" a="1"/>
  <c r="B11" i="16" a="1"/>
  <c r="B9" i="16" a="1"/>
  <c r="B7" i="16" a="1"/>
  <c r="B5" i="16" a="1"/>
  <c r="B3" i="16" a="1"/>
  <c r="B13" i="15" a="1"/>
  <c r="B11" i="15" a="1"/>
  <c r="B9" i="15" a="1"/>
  <c r="B7" i="15" a="1"/>
  <c r="B5" i="15" a="1"/>
  <c r="B3" i="15" a="1"/>
  <c r="B13" i="14" a="1"/>
  <c r="B11" i="14" a="1"/>
  <c r="B9" i="14" a="1"/>
  <c r="B7" i="14" a="1"/>
  <c r="B5" i="14" a="1"/>
  <c r="B3" i="14" a="1"/>
  <c r="B1" i="17"/>
  <c r="B1" i="14"/>
  <c r="B1" i="21"/>
  <c r="B1" i="22"/>
  <c r="B1" i="24"/>
  <c r="H3" i="14" l="1"/>
  <c r="G3" i="14"/>
  <c r="F3" i="14"/>
  <c r="E3" i="14"/>
  <c r="D3" i="14"/>
  <c r="C3" i="14"/>
  <c r="B3" i="14"/>
  <c r="H5" i="14"/>
  <c r="G5" i="14"/>
  <c r="F5" i="14"/>
  <c r="E5" i="14"/>
  <c r="D5" i="14"/>
  <c r="C5" i="14"/>
  <c r="B5" i="14"/>
  <c r="H7" i="14"/>
  <c r="G7" i="14"/>
  <c r="F7" i="14"/>
  <c r="E7" i="14"/>
  <c r="D7" i="14"/>
  <c r="C7" i="14"/>
  <c r="B7" i="14"/>
  <c r="H9" i="14"/>
  <c r="G9" i="14"/>
  <c r="F9" i="14"/>
  <c r="E9" i="14"/>
  <c r="D9" i="14"/>
  <c r="C9" i="14"/>
  <c r="B9" i="14"/>
  <c r="H11" i="14"/>
  <c r="G11" i="14"/>
  <c r="F11" i="14"/>
  <c r="E11" i="14"/>
  <c r="D11" i="14"/>
  <c r="C11" i="14"/>
  <c r="B11" i="14"/>
  <c r="C13" i="14"/>
  <c r="B13" i="14"/>
  <c r="H3" i="15"/>
  <c r="H2" i="15" s="1"/>
  <c r="G3" i="15"/>
  <c r="G2" i="15" s="1"/>
  <c r="F3" i="15"/>
  <c r="F2" i="15" s="1"/>
  <c r="E3" i="15"/>
  <c r="E2" i="15" s="1"/>
  <c r="D3" i="15"/>
  <c r="D2" i="15" s="1"/>
  <c r="C3" i="15"/>
  <c r="C2" i="15" s="1"/>
  <c r="B3" i="15"/>
  <c r="H5" i="15"/>
  <c r="G5" i="15"/>
  <c r="F5" i="15"/>
  <c r="E5" i="15"/>
  <c r="D5" i="15"/>
  <c r="C5" i="15"/>
  <c r="B5" i="15"/>
  <c r="H7" i="15"/>
  <c r="G7" i="15"/>
  <c r="F7" i="15"/>
  <c r="E7" i="15"/>
  <c r="D7" i="15"/>
  <c r="C7" i="15"/>
  <c r="B7" i="15"/>
  <c r="H9" i="15"/>
  <c r="G9" i="15"/>
  <c r="F9" i="15"/>
  <c r="E9" i="15"/>
  <c r="D9" i="15"/>
  <c r="C9" i="15"/>
  <c r="B9" i="15"/>
  <c r="H11" i="15"/>
  <c r="G11" i="15"/>
  <c r="F11" i="15"/>
  <c r="E11" i="15"/>
  <c r="D11" i="15"/>
  <c r="C11" i="15"/>
  <c r="B11" i="15"/>
  <c r="C13" i="15"/>
  <c r="B13" i="15"/>
  <c r="H3" i="16"/>
  <c r="H2" i="16" s="1"/>
  <c r="G3" i="16"/>
  <c r="G2" i="16" s="1"/>
  <c r="F3" i="16"/>
  <c r="F2" i="16" s="1"/>
  <c r="E3" i="16"/>
  <c r="E2" i="16" s="1"/>
  <c r="D3" i="16"/>
  <c r="D2" i="16" s="1"/>
  <c r="C3" i="16"/>
  <c r="C2" i="16" s="1"/>
  <c r="B3" i="16"/>
  <c r="H5" i="16"/>
  <c r="G5" i="16"/>
  <c r="F5" i="16"/>
  <c r="E5" i="16"/>
  <c r="D5" i="16"/>
  <c r="C5" i="16"/>
  <c r="B5" i="16"/>
  <c r="H7" i="16"/>
  <c r="G7" i="16"/>
  <c r="F7" i="16"/>
  <c r="E7" i="16"/>
  <c r="D7" i="16"/>
  <c r="C7" i="16"/>
  <c r="B7" i="16"/>
  <c r="H9" i="16"/>
  <c r="G9" i="16"/>
  <c r="F9" i="16"/>
  <c r="E9" i="16"/>
  <c r="D9" i="16"/>
  <c r="C9" i="16"/>
  <c r="B9" i="16"/>
  <c r="H11" i="16"/>
  <c r="G11" i="16"/>
  <c r="F11" i="16"/>
  <c r="E11" i="16"/>
  <c r="D11" i="16"/>
  <c r="C11" i="16"/>
  <c r="B11" i="16"/>
  <c r="C13" i="16"/>
  <c r="B13" i="16"/>
  <c r="H3" i="17"/>
  <c r="H2" i="17" s="1"/>
  <c r="G3" i="17"/>
  <c r="G2" i="17" s="1"/>
  <c r="F3" i="17"/>
  <c r="F2" i="17" s="1"/>
  <c r="E3" i="17"/>
  <c r="E2" i="17" s="1"/>
  <c r="D3" i="17"/>
  <c r="D2" i="17" s="1"/>
  <c r="C3" i="17"/>
  <c r="C2" i="17" s="1"/>
  <c r="B3" i="17"/>
  <c r="H5" i="17"/>
  <c r="G5" i="17"/>
  <c r="F5" i="17"/>
  <c r="E5" i="17"/>
  <c r="D5" i="17"/>
  <c r="C5" i="17"/>
  <c r="B5" i="17"/>
  <c r="H7" i="17"/>
  <c r="G7" i="17"/>
  <c r="F7" i="17"/>
  <c r="E7" i="17"/>
  <c r="D7" i="17"/>
  <c r="C7" i="17"/>
  <c r="B7" i="17"/>
  <c r="H9" i="17"/>
  <c r="G9" i="17"/>
  <c r="F9" i="17"/>
  <c r="E9" i="17"/>
  <c r="D9" i="17"/>
  <c r="C9" i="17"/>
  <c r="B9" i="17"/>
  <c r="H11" i="17"/>
  <c r="G11" i="17"/>
  <c r="F11" i="17"/>
  <c r="E11" i="17"/>
  <c r="D11" i="17"/>
  <c r="C11" i="17"/>
  <c r="B11" i="17"/>
  <c r="C13" i="17"/>
  <c r="B13" i="17"/>
  <c r="H3" i="18"/>
  <c r="H2" i="18" s="1"/>
  <c r="G3" i="18"/>
  <c r="G2" i="18" s="1"/>
  <c r="F3" i="18"/>
  <c r="F2" i="18" s="1"/>
  <c r="E3" i="18"/>
  <c r="E2" i="18" s="1"/>
  <c r="D3" i="18"/>
  <c r="C3" i="18"/>
  <c r="B3" i="18"/>
  <c r="H5" i="18"/>
  <c r="G5" i="18"/>
  <c r="F5" i="18"/>
  <c r="E5" i="18"/>
  <c r="D5" i="18"/>
  <c r="C5" i="18"/>
  <c r="B5" i="18"/>
  <c r="H7" i="18"/>
  <c r="G7" i="18"/>
  <c r="F7" i="18"/>
  <c r="E7" i="18"/>
  <c r="D7" i="18"/>
  <c r="C7" i="18"/>
  <c r="B7" i="18"/>
  <c r="H9" i="18"/>
  <c r="G9" i="18"/>
  <c r="F9" i="18"/>
  <c r="E9" i="18"/>
  <c r="D9" i="18"/>
  <c r="C9" i="18"/>
  <c r="B9" i="18"/>
  <c r="H11" i="18"/>
  <c r="G11" i="18"/>
  <c r="F11" i="18"/>
  <c r="E11" i="18"/>
  <c r="D11" i="18"/>
  <c r="C11" i="18"/>
  <c r="B11" i="18"/>
  <c r="C13" i="18"/>
  <c r="B13" i="18"/>
  <c r="H3" i="19"/>
  <c r="H2" i="19" s="1"/>
  <c r="G3" i="19"/>
  <c r="G2" i="19" s="1"/>
  <c r="F3" i="19"/>
  <c r="F2" i="19" s="1"/>
  <c r="E3" i="19"/>
  <c r="E2" i="19" s="1"/>
  <c r="D3" i="19"/>
  <c r="D2" i="19" s="1"/>
  <c r="C3" i="19"/>
  <c r="C2" i="19" s="1"/>
  <c r="B3" i="19"/>
  <c r="H5" i="19"/>
  <c r="G5" i="19"/>
  <c r="F5" i="19"/>
  <c r="E5" i="19"/>
  <c r="D5" i="19"/>
  <c r="C5" i="19"/>
  <c r="B5" i="19"/>
  <c r="H7" i="19"/>
  <c r="G7" i="19"/>
  <c r="F7" i="19"/>
  <c r="E7" i="19"/>
  <c r="D7" i="19"/>
  <c r="C7" i="19"/>
  <c r="B7" i="19"/>
  <c r="H9" i="19"/>
  <c r="G9" i="19"/>
  <c r="F9" i="19"/>
  <c r="E9" i="19"/>
  <c r="D9" i="19"/>
  <c r="C9" i="19"/>
  <c r="B9" i="19"/>
  <c r="H11" i="19"/>
  <c r="G11" i="19"/>
  <c r="F11" i="19"/>
  <c r="E11" i="19"/>
  <c r="D11" i="19"/>
  <c r="C11" i="19"/>
  <c r="B11" i="19"/>
  <c r="C13" i="19"/>
  <c r="B13" i="19"/>
  <c r="H3" i="20"/>
  <c r="H2" i="20" s="1"/>
  <c r="G3" i="20"/>
  <c r="G2" i="20" s="1"/>
  <c r="F3" i="20"/>
  <c r="F2" i="20" s="1"/>
  <c r="E3" i="20"/>
  <c r="E2" i="20" s="1"/>
  <c r="D3" i="20"/>
  <c r="D2" i="20" s="1"/>
  <c r="C3" i="20"/>
  <c r="C2" i="20" s="1"/>
  <c r="B3" i="20"/>
  <c r="H5" i="20"/>
  <c r="G5" i="20"/>
  <c r="F5" i="20"/>
  <c r="E5" i="20"/>
  <c r="D5" i="20"/>
  <c r="C5" i="20"/>
  <c r="B5" i="20"/>
  <c r="H7" i="20"/>
  <c r="G7" i="20"/>
  <c r="F7" i="20"/>
  <c r="E7" i="20"/>
  <c r="D7" i="20"/>
  <c r="C7" i="20"/>
  <c r="B7" i="20"/>
  <c r="H9" i="20"/>
  <c r="G9" i="20"/>
  <c r="F9" i="20"/>
  <c r="E9" i="20"/>
  <c r="D9" i="20"/>
  <c r="C9" i="20"/>
  <c r="B9" i="20"/>
  <c r="H11" i="20"/>
  <c r="G11" i="20"/>
  <c r="F11" i="20"/>
  <c r="E11" i="20"/>
  <c r="D11" i="20"/>
  <c r="C11" i="20"/>
  <c r="B11" i="20"/>
  <c r="C13" i="20"/>
  <c r="B13" i="20"/>
  <c r="H3" i="21"/>
  <c r="H2" i="21" s="1"/>
  <c r="G3" i="21"/>
  <c r="G2" i="21" s="1"/>
  <c r="F3" i="21"/>
  <c r="F2" i="21" s="1"/>
  <c r="E3" i="21"/>
  <c r="E2" i="21" s="1"/>
  <c r="D3" i="21"/>
  <c r="D2" i="21" s="1"/>
  <c r="C3" i="21"/>
  <c r="C2" i="21" s="1"/>
  <c r="B3" i="21"/>
  <c r="H5" i="21"/>
  <c r="G5" i="21"/>
  <c r="F5" i="21"/>
  <c r="E5" i="21"/>
  <c r="D5" i="21"/>
  <c r="C5" i="21"/>
  <c r="B5" i="21"/>
  <c r="H7" i="21"/>
  <c r="G7" i="21"/>
  <c r="F7" i="21"/>
  <c r="E7" i="21"/>
  <c r="D7" i="21"/>
  <c r="C7" i="21"/>
  <c r="B7" i="21"/>
  <c r="H9" i="21"/>
  <c r="G9" i="21"/>
  <c r="F9" i="21"/>
  <c r="E9" i="21"/>
  <c r="D9" i="21"/>
  <c r="C9" i="21"/>
  <c r="B9" i="21"/>
  <c r="H11" i="21"/>
  <c r="G11" i="21"/>
  <c r="F11" i="21"/>
  <c r="E11" i="21"/>
  <c r="D11" i="21"/>
  <c r="C11" i="21"/>
  <c r="B11" i="21"/>
  <c r="C13" i="21"/>
  <c r="B13" i="21"/>
  <c r="H3" i="22"/>
  <c r="H2" i="22" s="1"/>
  <c r="G3" i="22"/>
  <c r="G2" i="22" s="1"/>
  <c r="F3" i="22"/>
  <c r="F2" i="22" s="1"/>
  <c r="E3" i="22"/>
  <c r="E2" i="22" s="1"/>
  <c r="D3" i="22"/>
  <c r="D2" i="22" s="1"/>
  <c r="C3" i="22"/>
  <c r="C2" i="22" s="1"/>
  <c r="B3" i="22"/>
  <c r="H5" i="22"/>
  <c r="G5" i="22"/>
  <c r="F5" i="22"/>
  <c r="E5" i="22"/>
  <c r="D5" i="22"/>
  <c r="C5" i="22"/>
  <c r="B5" i="22"/>
  <c r="H7" i="22"/>
  <c r="G7" i="22"/>
  <c r="F7" i="22"/>
  <c r="E7" i="22"/>
  <c r="D7" i="22"/>
  <c r="C7" i="22"/>
  <c r="B7" i="22"/>
  <c r="H9" i="22"/>
  <c r="G9" i="22"/>
  <c r="F9" i="22"/>
  <c r="E9" i="22"/>
  <c r="D9" i="22"/>
  <c r="C9" i="22"/>
  <c r="B9" i="22"/>
  <c r="H11" i="22"/>
  <c r="G11" i="22"/>
  <c r="F11" i="22"/>
  <c r="E11" i="22"/>
  <c r="D11" i="22"/>
  <c r="C11" i="22"/>
  <c r="B11" i="22"/>
  <c r="C13" i="22"/>
  <c r="B13" i="22"/>
  <c r="H3" i="23"/>
  <c r="H2" i="23" s="1"/>
  <c r="G3" i="23"/>
  <c r="G2" i="23" s="1"/>
  <c r="F3" i="23"/>
  <c r="F2" i="23" s="1"/>
  <c r="E3" i="23"/>
  <c r="E2" i="23" s="1"/>
  <c r="D3" i="23"/>
  <c r="D2" i="23" s="1"/>
  <c r="C3" i="23"/>
  <c r="C2" i="23" s="1"/>
  <c r="B3" i="23"/>
  <c r="H5" i="23"/>
  <c r="G5" i="23"/>
  <c r="F5" i="23"/>
  <c r="E5" i="23"/>
  <c r="D5" i="23"/>
  <c r="C5" i="23"/>
  <c r="B5" i="23"/>
  <c r="H7" i="23"/>
  <c r="G7" i="23"/>
  <c r="F7" i="23"/>
  <c r="E7" i="23"/>
  <c r="D7" i="23"/>
  <c r="C7" i="23"/>
  <c r="B7" i="23"/>
  <c r="H9" i="23"/>
  <c r="G9" i="23"/>
  <c r="F9" i="23"/>
  <c r="E9" i="23"/>
  <c r="D9" i="23"/>
  <c r="C9" i="23"/>
  <c r="B9" i="23"/>
  <c r="H11" i="23"/>
  <c r="G11" i="23"/>
  <c r="F11" i="23"/>
  <c r="E11" i="23"/>
  <c r="D11" i="23"/>
  <c r="C11" i="23"/>
  <c r="B11" i="23"/>
  <c r="C13" i="23"/>
  <c r="B13" i="23"/>
  <c r="H3" i="24"/>
  <c r="H2" i="24" s="1"/>
  <c r="G3" i="24"/>
  <c r="G2" i="24" s="1"/>
  <c r="F3" i="24"/>
  <c r="F2" i="24" s="1"/>
  <c r="E3" i="24"/>
  <c r="E2" i="24" s="1"/>
  <c r="D3" i="24"/>
  <c r="D2" i="24" s="1"/>
  <c r="C3" i="24"/>
  <c r="C2" i="24" s="1"/>
  <c r="B3" i="24"/>
  <c r="H5" i="24"/>
  <c r="G5" i="24"/>
  <c r="F5" i="24"/>
  <c r="E5" i="24"/>
  <c r="D5" i="24"/>
  <c r="C5" i="24"/>
  <c r="B5" i="24"/>
  <c r="H7" i="24"/>
  <c r="G7" i="24"/>
  <c r="F7" i="24"/>
  <c r="E7" i="24"/>
  <c r="D7" i="24"/>
  <c r="C7" i="24"/>
  <c r="B7" i="24"/>
  <c r="H9" i="24"/>
  <c r="G9" i="24"/>
  <c r="F9" i="24"/>
  <c r="E9" i="24"/>
  <c r="D9" i="24"/>
  <c r="C9" i="24"/>
  <c r="B9" i="24"/>
  <c r="H11" i="24"/>
  <c r="G11" i="24"/>
  <c r="F11" i="24"/>
  <c r="E11" i="24"/>
  <c r="D11" i="24"/>
  <c r="C11" i="24"/>
  <c r="B11" i="24"/>
  <c r="C13" i="24"/>
  <c r="B13" i="24"/>
  <c r="H3" i="25"/>
  <c r="H2" i="25" s="1"/>
  <c r="G3" i="25"/>
  <c r="G2" i="25" s="1"/>
  <c r="F3" i="25"/>
  <c r="F2" i="25" s="1"/>
  <c r="E3" i="25"/>
  <c r="E2" i="25" s="1"/>
  <c r="D3" i="25"/>
  <c r="D2" i="25" s="1"/>
  <c r="C3" i="25"/>
  <c r="C2" i="25" s="1"/>
  <c r="B3" i="25"/>
  <c r="H5" i="25"/>
  <c r="G5" i="25"/>
  <c r="F5" i="25"/>
  <c r="E5" i="25"/>
  <c r="D5" i="25"/>
  <c r="C5" i="25"/>
  <c r="B5" i="25"/>
  <c r="H7" i="25"/>
  <c r="G7" i="25"/>
  <c r="F7" i="25"/>
  <c r="E7" i="25"/>
  <c r="D7" i="25"/>
  <c r="C7" i="25"/>
  <c r="B7" i="25"/>
  <c r="H9" i="25"/>
  <c r="G9" i="25"/>
  <c r="F9" i="25"/>
  <c r="E9" i="25"/>
  <c r="D9" i="25"/>
  <c r="C9" i="25"/>
  <c r="B9" i="25"/>
  <c r="H11" i="25"/>
  <c r="G11" i="25"/>
  <c r="F11" i="25"/>
  <c r="E11" i="25"/>
  <c r="D11" i="25"/>
  <c r="C11" i="25"/>
  <c r="B11" i="25"/>
  <c r="C13" i="25"/>
  <c r="B13" i="25"/>
  <c r="D2" i="18"/>
  <c r="C2" i="18"/>
  <c r="B2" i="14"/>
  <c r="G2" i="14" l="1"/>
  <c r="E2" i="14"/>
  <c r="C2" i="14"/>
  <c r="H2" i="14"/>
  <c r="F2" i="14"/>
  <c r="D2" i="14"/>
</calcChain>
</file>

<file path=xl/sharedStrings.xml><?xml version="1.0" encoding="utf-8"?>
<sst xmlns="http://schemas.openxmlformats.org/spreadsheetml/2006/main" count="44" uniqueCount="33">
  <si>
    <t>NOTATER</t>
  </si>
  <si>
    <t>KALENDERINNSTILLINGER</t>
  </si>
  <si>
    <t>ÅR</t>
  </si>
  <si>
    <t>UKESTART</t>
  </si>
  <si>
    <t>SØNDAG</t>
  </si>
  <si>
    <t xml:space="preserve">Ski-O samling på Vang </t>
  </si>
  <si>
    <r>
      <rPr>
        <sz val="14"/>
        <color theme="1" tint="0.24994659260841701"/>
        <rFont val="Arial"/>
        <family val="2"/>
      </rPr>
      <t>Ski-O samling på Vang</t>
    </r>
    <r>
      <rPr>
        <sz val="11"/>
        <color theme="1" tint="0.24994659260841701"/>
        <rFont val="Sylfaen"/>
        <family val="2"/>
        <scheme val="minor"/>
      </rPr>
      <t xml:space="preserve"> </t>
    </r>
  </si>
  <si>
    <t>Felles overnatting på vårløp i Østfold</t>
  </si>
  <si>
    <t xml:space="preserve">TIOMILA </t>
  </si>
  <si>
    <t xml:space="preserve">Unionsmatch </t>
  </si>
  <si>
    <t>Nammo-cup #2</t>
  </si>
  <si>
    <t>Nammo-cup #1</t>
  </si>
  <si>
    <t>Nammo-cup #3</t>
  </si>
  <si>
    <t>Samling på Tjøme med Toten troll</t>
  </si>
  <si>
    <t>HL-relevant samling i forbindelse med 15-stafett og KVM</t>
  </si>
  <si>
    <t>Nammo-cup #4</t>
  </si>
  <si>
    <t>Nammo-cup #5 + samling</t>
  </si>
  <si>
    <t>Årsmøte Mjøs-O</t>
  </si>
  <si>
    <t xml:space="preserve">Borås-samling </t>
  </si>
  <si>
    <t>Blodslitet-samling</t>
  </si>
  <si>
    <t xml:space="preserve">NM langdistanse </t>
  </si>
  <si>
    <t xml:space="preserve">NM mellomdistanse </t>
  </si>
  <si>
    <t xml:space="preserve">NM stafett </t>
  </si>
  <si>
    <t xml:space="preserve">Jr NM stafett </t>
  </si>
  <si>
    <t xml:space="preserve">O-idol og norgescup </t>
  </si>
  <si>
    <t>Sprint for DH16 og norgescup</t>
  </si>
  <si>
    <t xml:space="preserve">NM sprint </t>
  </si>
  <si>
    <t xml:space="preserve">NM knockout sprint </t>
  </si>
  <si>
    <t xml:space="preserve">NM sprint stafett </t>
  </si>
  <si>
    <t xml:space="preserve">NM ultralang og ungdomsultra </t>
  </si>
  <si>
    <t>Norgescup mellom</t>
  </si>
  <si>
    <t xml:space="preserve">KM stafett </t>
  </si>
  <si>
    <t xml:space="preserve">KM lang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</si>
</sst>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16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  <font>
      <sz val="12"/>
      <color theme="1" tint="0.24994659260841701"/>
      <name val="Arial"/>
      <family val="2"/>
    </font>
    <font>
      <sz val="14"/>
      <color theme="1" tint="0.24994659260841701"/>
      <name val="Arial"/>
      <family val="2"/>
    </font>
    <font>
      <sz val="12"/>
      <color theme="1" tint="0.34998626667073579"/>
      <name val="Sylfaen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8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</cellStyleXfs>
  <cellXfs count="38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8" fillId="2" borderId="0" xfId="2" applyFill="1" applyBorder="1" applyAlignment="1">
      <alignment vertical="center"/>
    </xf>
    <xf numFmtId="0" fontId="5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5" fillId="2" borderId="0" xfId="5" applyFill="1" applyAlignment="1">
      <alignment horizontal="left" vertical="center"/>
    </xf>
    <xf numFmtId="168" fontId="7" fillId="0" borderId="0" xfId="12">
      <alignment horizontal="left" indent="1"/>
    </xf>
    <xf numFmtId="0" fontId="0" fillId="0" borderId="0" xfId="0" applyFont="1">
      <alignment vertical="top"/>
    </xf>
    <xf numFmtId="0" fontId="0" fillId="2" borderId="0" xfId="0" applyFont="1" applyFill="1" applyAlignment="1">
      <alignment horizontal="right"/>
    </xf>
    <xf numFmtId="168" fontId="7" fillId="6" borderId="0" xfId="13" applyNumberFormat="1" applyFont="1" applyAlignment="1">
      <alignment horizontal="left" wrapText="1" indent="1"/>
    </xf>
    <xf numFmtId="0" fontId="0" fillId="0" borderId="0" xfId="0">
      <alignment vertical="top"/>
    </xf>
    <xf numFmtId="0" fontId="8" fillId="0" borderId="3" xfId="2" applyFill="1">
      <alignment horizontal="left" vertical="center" indent="1"/>
    </xf>
    <xf numFmtId="0" fontId="6" fillId="0" borderId="0" xfId="14">
      <alignment horizontal="left" indent="1"/>
    </xf>
    <xf numFmtId="0" fontId="0" fillId="0" borderId="0" xfId="0">
      <alignment vertical="top"/>
    </xf>
    <xf numFmtId="168" fontId="7" fillId="6" borderId="0" xfId="13" applyNumberFormat="1" applyFont="1" applyAlignment="1">
      <alignment horizontal="left" indent="1"/>
    </xf>
    <xf numFmtId="0" fontId="5" fillId="2" borderId="0" xfId="5" applyFill="1" applyBorder="1" applyAlignment="1">
      <alignment horizontal="left" vertical="center"/>
    </xf>
    <xf numFmtId="0" fontId="0" fillId="0" borderId="0" xfId="0">
      <alignment vertical="top"/>
    </xf>
    <xf numFmtId="0" fontId="5" fillId="2" borderId="0" xfId="5" applyFill="1" applyBorder="1">
      <alignment vertical="center"/>
    </xf>
    <xf numFmtId="0" fontId="5" fillId="2" borderId="0" xfId="5" applyNumberFormat="1" applyFill="1" applyBorder="1" applyAlignment="1">
      <alignment horizontal="left" vertical="center"/>
    </xf>
    <xf numFmtId="168" fontId="0" fillId="0" borderId="0" xfId="0" applyNumberFormat="1">
      <alignment vertical="top"/>
    </xf>
    <xf numFmtId="0" fontId="8" fillId="2" borderId="0" xfId="15" applyFill="1"/>
    <xf numFmtId="0" fontId="12" fillId="0" borderId="0" xfId="16"/>
    <xf numFmtId="0" fontId="0" fillId="6" borderId="0" xfId="13" applyFont="1" applyAlignment="1">
      <alignment vertical="top"/>
    </xf>
    <xf numFmtId="0" fontId="14" fillId="7" borderId="0" xfId="13" applyFont="1" applyFill="1" applyAlignment="1">
      <alignment vertical="top"/>
    </xf>
    <xf numFmtId="168" fontId="7" fillId="7" borderId="0" xfId="13" applyNumberFormat="1" applyFont="1" applyFill="1" applyAlignment="1">
      <alignment horizontal="left" indent="1"/>
    </xf>
    <xf numFmtId="168" fontId="7" fillId="7" borderId="0" xfId="12" applyFill="1">
      <alignment horizontal="left" indent="1"/>
    </xf>
    <xf numFmtId="0" fontId="0" fillId="7" borderId="0" xfId="0" applyFill="1">
      <alignment vertical="top"/>
    </xf>
    <xf numFmtId="0" fontId="13" fillId="7" borderId="0" xfId="0" applyFont="1" applyFill="1">
      <alignment vertical="top"/>
    </xf>
    <xf numFmtId="0" fontId="13" fillId="7" borderId="0" xfId="13" applyFont="1" applyFill="1" applyAlignment="1">
      <alignment vertical="top"/>
    </xf>
    <xf numFmtId="0" fontId="0" fillId="7" borderId="0" xfId="13" applyFont="1" applyFill="1" applyAlignment="1">
      <alignment vertical="top"/>
    </xf>
    <xf numFmtId="0" fontId="14" fillId="7" borderId="0" xfId="0" applyFont="1" applyFill="1">
      <alignment vertical="top"/>
    </xf>
    <xf numFmtId="168" fontId="15" fillId="7" borderId="0" xfId="12" applyFont="1" applyFill="1">
      <alignment horizontal="left" indent="1"/>
    </xf>
    <xf numFmtId="0" fontId="11" fillId="6" borderId="0" xfId="11">
      <alignment horizontal="left" vertical="top" wrapText="1" indent="1"/>
    </xf>
    <xf numFmtId="0" fontId="0" fillId="6" borderId="0" xfId="13" applyFont="1" applyAlignment="1">
      <alignment vertical="top"/>
    </xf>
    <xf numFmtId="0" fontId="0" fillId="0" borderId="0" xfId="0" applyFill="1">
      <alignment vertical="top"/>
    </xf>
    <xf numFmtId="168" fontId="7" fillId="0" borderId="0" xfId="12" applyFill="1">
      <alignment horizontal="left" indent="1"/>
    </xf>
  </cellXfs>
  <cellStyles count="17">
    <cellStyle name="40 % – uthevingsfarge 1" xfId="1" builtinId="31" customBuiltin="1"/>
    <cellStyle name="Dag" xfId="12" xr:uid="{00000000-0005-0000-0000-000001000000}"/>
    <cellStyle name="Komma" xfId="6" builtinId="3" customBuiltin="1"/>
    <cellStyle name="Normal" xfId="0" builtinId="0" customBuiltin="1"/>
    <cellStyle name="Oppføring for innstillinger" xfId="14" xr:uid="{00000000-0005-0000-0000-000004000000}"/>
    <cellStyle name="Overskrift 1" xfId="2" builtinId="16" customBuiltin="1"/>
    <cellStyle name="Overskrift 2" xfId="15" builtinId="17" customBuiltin="1"/>
    <cellStyle name="Overskrift 3" xfId="16" builtinId="18" customBuiltin="1"/>
    <cellStyle name="Overskrift 4" xfId="11" builtinId="19" customBuiltin="1"/>
    <cellStyle name="Prosent" xfId="10" builtinId="5" customBuiltin="1"/>
    <cellStyle name="Stripete" xfId="13" xr:uid="{00000000-0005-0000-0000-00000A000000}"/>
    <cellStyle name="Tittel" xfId="5" builtinId="15" customBuiltin="1"/>
    <cellStyle name="Tusenskille [0]" xfId="7" builtinId="6" customBuiltin="1"/>
    <cellStyle name="Uthevingsfarge1" xfId="3" builtinId="29" customBuiltin="1"/>
    <cellStyle name="Uthevingsfarge5" xfId="4" builtinId="45" customBuiltin="1"/>
    <cellStyle name="Valuta" xfId="8" builtinId="4" customBuiltin="1"/>
    <cellStyle name="Valuta [0]" xfId="9" builtinId="7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C4" sqref="C4"/>
    </sheetView>
  </sheetViews>
  <sheetFormatPr baseColWidth="10" defaultColWidth="8.7265625" defaultRowHeight="14.5" x14ac:dyDescent="0.35"/>
  <cols>
    <col min="1" max="1" width="2.6328125" style="15" customWidth="1"/>
    <col min="2" max="2" width="18.26953125" customWidth="1"/>
    <col min="3" max="8" width="17.6328125" customWidth="1"/>
    <col min="9" max="9" width="2.6328125" customWidth="1"/>
    <col min="10" max="10" width="12.6328125" customWidth="1"/>
    <col min="11" max="11" width="13.6328125" customWidth="1"/>
  </cols>
  <sheetData>
    <row r="1" spans="1:11" s="1" customFormat="1" ht="60" customHeight="1" x14ac:dyDescent="0.35">
      <c r="A1" s="15"/>
      <c r="B1" s="19" t="str">
        <f ca="1">"Januar "&amp;CalendarYear</f>
        <v>Januar 2020</v>
      </c>
      <c r="C1" s="17"/>
      <c r="D1" s="20"/>
      <c r="E1" s="3"/>
      <c r="F1" s="3"/>
      <c r="G1" s="3"/>
      <c r="H1" s="7"/>
      <c r="J1" s="22" t="s">
        <v>1</v>
      </c>
      <c r="K1" s="12"/>
    </row>
    <row r="2" spans="1:11" s="2" customFormat="1" ht="21.75" customHeight="1" thickBot="1" x14ac:dyDescent="0.45">
      <c r="A2" s="15"/>
      <c r="B2" s="13" t="str">
        <f>WeekStart</f>
        <v>SØNDAG</v>
      </c>
      <c r="C2" s="13" t="str">
        <f t="shared" ref="C2:H2" ca="1" si="0">UPPER(TEXT(C3,"dddd"))</f>
        <v>MANDAG</v>
      </c>
      <c r="D2" s="13" t="str">
        <f ca="1">UPPER(TEXT(D3,"dddd"))</f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  <c r="J2" s="23" t="s">
        <v>2</v>
      </c>
      <c r="K2" s="14">
        <f ca="1">YEAR(TODAY())</f>
        <v>2020</v>
      </c>
    </row>
    <row r="3" spans="1:11" s="5" customFormat="1" ht="19.5" customHeight="1" x14ac:dyDescent="0.4">
      <c r="A3" s="15"/>
      <c r="B3" s="8">
        <f t="array" aca="1" ref="B3:H3" ca="1">DaysAndWeeks+DATE(CalendarYear,1,1)-WEEKDAY(DATE(CalendarYear,1,1),(WeekStart="Mandag")+1)+1</f>
        <v>43828</v>
      </c>
      <c r="C3" s="8">
        <f ca="1"/>
        <v>43829</v>
      </c>
      <c r="D3" s="8">
        <f ca="1"/>
        <v>43830</v>
      </c>
      <c r="E3" s="8">
        <f ca="1"/>
        <v>43831</v>
      </c>
      <c r="F3" s="8">
        <f ca="1"/>
        <v>43832</v>
      </c>
      <c r="G3" s="8">
        <f ca="1"/>
        <v>43833</v>
      </c>
      <c r="H3" s="8">
        <f ca="1"/>
        <v>43834</v>
      </c>
      <c r="J3" s="23" t="s">
        <v>3</v>
      </c>
      <c r="K3" s="14" t="s">
        <v>4</v>
      </c>
    </row>
    <row r="4" spans="1:11" ht="58" customHeight="1" x14ac:dyDescent="0.35">
      <c r="B4" s="18"/>
      <c r="C4" s="18"/>
      <c r="D4" s="18"/>
      <c r="E4" s="18"/>
      <c r="F4" s="18"/>
      <c r="G4" s="18"/>
      <c r="H4" s="18"/>
      <c r="J4" s="21"/>
    </row>
    <row r="5" spans="1:11" s="5" customFormat="1" ht="19.5" customHeight="1" x14ac:dyDescent="0.35">
      <c r="A5" s="15"/>
      <c r="B5" s="11">
        <f t="array" aca="1" ref="B5:H5" ca="1">DaysAndWeeks+DATE(CalendarYear,1,1)-WEEKDAY(DATE(CalendarYear,1,1),(WeekStart="Mandag")+1)+8</f>
        <v>43835</v>
      </c>
      <c r="C5" s="11">
        <f ca="1"/>
        <v>43836</v>
      </c>
      <c r="D5" s="11">
        <f ca="1"/>
        <v>43837</v>
      </c>
      <c r="E5" s="11">
        <f ca="1"/>
        <v>43838</v>
      </c>
      <c r="F5" s="11">
        <f ca="1"/>
        <v>43839</v>
      </c>
      <c r="G5" s="11">
        <f ca="1"/>
        <v>43840</v>
      </c>
      <c r="H5" s="11">
        <f ca="1"/>
        <v>43841</v>
      </c>
    </row>
    <row r="6" spans="1:11" s="9" customFormat="1" ht="58" customHeight="1" x14ac:dyDescent="0.35">
      <c r="A6" s="15"/>
      <c r="B6" s="24"/>
      <c r="C6" s="24"/>
      <c r="D6" s="24"/>
      <c r="E6" s="24"/>
      <c r="F6" s="24"/>
      <c r="G6" s="24"/>
      <c r="H6" s="24"/>
      <c r="J6" s="10"/>
    </row>
    <row r="7" spans="1:11" s="5" customFormat="1" ht="19.5" customHeight="1" x14ac:dyDescent="0.35">
      <c r="A7" s="15"/>
      <c r="B7" s="8">
        <f t="array" aca="1" ref="B7:H7" ca="1">DaysAndWeeks+DATE(CalendarYear,1,1)-WEEKDAY(DATE(CalendarYear,1,1),(WeekStart="Mandag")+1)+15</f>
        <v>43842</v>
      </c>
      <c r="C7" s="8">
        <f ca="1"/>
        <v>43843</v>
      </c>
      <c r="D7" s="8">
        <f ca="1"/>
        <v>43844</v>
      </c>
      <c r="E7" s="8">
        <f ca="1"/>
        <v>43845</v>
      </c>
      <c r="F7" s="8">
        <f ca="1"/>
        <v>43846</v>
      </c>
      <c r="G7" s="8">
        <f ca="1"/>
        <v>43847</v>
      </c>
      <c r="H7" s="8">
        <f ca="1"/>
        <v>43848</v>
      </c>
      <c r="J7" s="6"/>
    </row>
    <row r="8" spans="1:11" s="9" customFormat="1" ht="58" customHeight="1" x14ac:dyDescent="0.35">
      <c r="A8" s="15"/>
      <c r="B8" s="18"/>
      <c r="C8" s="18"/>
      <c r="D8" s="18"/>
      <c r="E8" s="18"/>
      <c r="F8" s="18"/>
      <c r="G8" s="18"/>
      <c r="H8" s="18"/>
    </row>
    <row r="9" spans="1:11" s="5" customFormat="1" ht="19.5" customHeight="1" x14ac:dyDescent="0.35">
      <c r="A9" s="15"/>
      <c r="B9" s="11">
        <f t="array" aca="1" ref="B9:H9" ca="1">DaysAndWeeks+DATE(CalendarYear,1,1)-WEEKDAY(DATE(CalendarYear,1,1),(WeekStart="Mandag")+1)+22</f>
        <v>43849</v>
      </c>
      <c r="C9" s="11">
        <f ca="1"/>
        <v>43850</v>
      </c>
      <c r="D9" s="11">
        <f ca="1"/>
        <v>43851</v>
      </c>
      <c r="E9" s="11">
        <f ca="1"/>
        <v>43852</v>
      </c>
      <c r="F9" s="11">
        <f ca="1"/>
        <v>43853</v>
      </c>
      <c r="G9" s="11">
        <f ca="1"/>
        <v>43854</v>
      </c>
      <c r="H9" s="11">
        <f ca="1"/>
        <v>43855</v>
      </c>
    </row>
    <row r="10" spans="1:11" s="9" customFormat="1" ht="58" customHeight="1" x14ac:dyDescent="0.35">
      <c r="A10" s="15"/>
      <c r="B10" s="24"/>
      <c r="C10" s="24"/>
      <c r="D10" s="24"/>
      <c r="E10" s="24"/>
      <c r="F10" s="24"/>
      <c r="G10" s="24"/>
      <c r="H10" s="24"/>
    </row>
    <row r="11" spans="1:11" s="5" customFormat="1" ht="19.5" customHeight="1" x14ac:dyDescent="0.35">
      <c r="A11" s="15"/>
      <c r="B11" s="8">
        <f t="array" aca="1" ref="B11:H11" ca="1">DaysAndWeeks+DATE(CalendarYear,1,1)-WEEKDAY(DATE(CalendarYear,1,1),(WeekStart="Mandag")+1)+29</f>
        <v>43856</v>
      </c>
      <c r="C11" s="8">
        <f ca="1"/>
        <v>43857</v>
      </c>
      <c r="D11" s="8">
        <f ca="1"/>
        <v>43858</v>
      </c>
      <c r="E11" s="8">
        <f ca="1"/>
        <v>43859</v>
      </c>
      <c r="F11" s="8">
        <f ca="1"/>
        <v>43860</v>
      </c>
      <c r="G11" s="8">
        <f ca="1"/>
        <v>43861</v>
      </c>
      <c r="H11" s="8">
        <f ca="1"/>
        <v>43862</v>
      </c>
    </row>
    <row r="12" spans="1:11" s="9" customFormat="1" ht="58" customHeight="1" x14ac:dyDescent="0.35">
      <c r="A12" s="15"/>
      <c r="B12" s="18"/>
      <c r="C12" s="18"/>
      <c r="D12" s="18"/>
      <c r="E12" s="18"/>
      <c r="F12" s="18"/>
      <c r="G12" s="18"/>
      <c r="H12" s="18"/>
    </row>
    <row r="13" spans="1:11" s="5" customFormat="1" ht="19.5" customHeight="1" x14ac:dyDescent="0.35">
      <c r="A13" s="15"/>
      <c r="B13" s="11">
        <f t="array" aca="1" ref="B13:C13" ca="1">DaysAndWeeks+DATE(CalendarYear,1,1)-WEEKDAY(DATE(CalendarYear,1,1),(WeekStart="Mandag")+1)+36</f>
        <v>43863</v>
      </c>
      <c r="C13" s="11">
        <f ca="1"/>
        <v>43864</v>
      </c>
      <c r="D13" s="34" t="s">
        <v>0</v>
      </c>
      <c r="E13" s="35"/>
      <c r="F13" s="35"/>
      <c r="G13" s="35"/>
      <c r="H13" s="35"/>
    </row>
    <row r="14" spans="1:11" s="9" customFormat="1" ht="58" customHeight="1" x14ac:dyDescent="0.35">
      <c r="A14" s="15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Velg en dag fra listen. Velg AVBRYT, og trykk deretter på ALT+PIL NED for å velge dag fra rullegardinlisten" prompt="Velg startdato for uken i denne cellen Trykk på ALT+PIL NED for å åpne rullegardinlisten og deretter trykker du på ENTER for å velge startdag for uken" sqref="K3" xr:uid="{00000000-0002-0000-0000-000000000000}">
      <formula1>"SØNDAG, MANDAG"</formula1>
    </dataValidation>
    <dataValidation allowBlank="1" showInputMessage="1" showErrorMessage="1" prompt="Opprette egendefinerte månedskalendere i denne arbeidsboken. Tilpass år og første dag i uken for alle månedene med dette regnearket for januar. Hver måned er i et eget regneark" sqref="A1" xr:uid="{00000000-0002-0000-0000-000001000000}"/>
    <dataValidation allowBlank="1" showInputMessage="1" showErrorMessage="1" prompt="Året i denne cellen oppdateres automatisk. Velg et annet år i celle K2 for å endre året" sqref="C1:D1" xr:uid="{00000000-0002-0000-0000-000002000000}"/>
    <dataValidation allowBlank="1" showInputMessage="1" showErrorMessage="1" prompt="Skriv inn år, og velg startdag for kalenderen i cellene under. Disse cellene for kalenderinnstillinger skrives ikke ut" sqref="J1" xr:uid="{00000000-0002-0000-0000-000003000000}"/>
    <dataValidation allowBlank="1" showInputMessage="1" showErrorMessage="1" prompt="Skriv inn året i cellen til høyre" sqref="J2" xr:uid="{00000000-0002-0000-0000-000004000000}"/>
    <dataValidation allowBlank="1" showInputMessage="1" showErrorMessage="1" prompt="Velg startdato for uken i cellen til høyre" sqref="J3" xr:uid="{00000000-0002-0000-0000-000005000000}"/>
    <dataValidation allowBlank="1" showInputMessage="1" showErrorMessage="1" prompt="Skriv inn et år i denne cellen" sqref="K2" xr:uid="{00000000-0002-0000-0000-000006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" sqref="B2" xr:uid="{00000000-0002-0000-0000-000007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000-000008000000}"/>
    <dataValidation allowBlank="1" showInputMessage="1" showErrorMessage="1" prompt="Året i denne cellen oppdateres automatisk basert på året angitt i celle K2. Kalenderen nedenfor har datoer for forrige og neste måned med lysere skriftsjattering" sqref="B1" xr:uid="{00000000-0002-0000-0000-000009000000}"/>
    <dataValidation allowBlank="1" showInputMessage="1" showErrorMessage="1" prompt="Automatisk fastsatt ukedag" sqref="C2:H2" xr:uid="{00000000-0002-0000-0000-00000A000000}"/>
    <dataValidation allowBlank="1" showInputMessage="1" showErrorMessage="1" prompt="Denne raden samt radene 6, 8, 10, 12 og 14 er celler for å skrive inn daglige notater som er knyttet til kalenderdagen i cellen over" sqref="B4" xr:uid="{00000000-0002-0000-0000-00000B000000}"/>
    <dataValidation allowBlank="1" showInputMessage="1" showErrorMessage="1" prompt="Skriv inn notater i denne cellen." sqref="E13:H14" xr:uid="{00000000-0002-0000-0000-00000C000000}"/>
    <dataValidation allowBlank="1" showInputMessage="1" showErrorMessage="1" prompt="Skriv inn notater i cellen til høyre" sqref="D13:D14" xr:uid="{00000000-0002-0000-0000-00000D000000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4"/>
  <sheetViews>
    <sheetView showGridLines="0" topLeftCell="A3" workbookViewId="0">
      <selection activeCell="E10" sqref="E10"/>
    </sheetView>
  </sheetViews>
  <sheetFormatPr baseColWidth="10" defaultColWidth="8.7265625" defaultRowHeight="14.5" x14ac:dyDescent="0.35"/>
  <cols>
    <col min="1" max="1" width="2.6328125" style="15" customWidth="1"/>
    <col min="2" max="2" width="24.36328125" customWidth="1"/>
    <col min="3" max="7" width="17.6328125" customWidth="1"/>
    <col min="8" max="8" width="24.6328125" customWidth="1"/>
    <col min="9" max="9" width="2.6328125" customWidth="1"/>
    <col min="10" max="10" width="12" customWidth="1"/>
  </cols>
  <sheetData>
    <row r="1" spans="1:8" s="1" customFormat="1" ht="59.25" customHeight="1" x14ac:dyDescent="0.35">
      <c r="A1" s="15"/>
      <c r="B1" s="17" t="str">
        <f ca="1">"Februar "&amp;CalendarYear</f>
        <v>Februar 2020</v>
      </c>
      <c r="C1" s="17"/>
      <c r="D1" s="17"/>
      <c r="E1" s="3"/>
      <c r="F1" s="3"/>
      <c r="G1" s="3"/>
      <c r="H1" s="4"/>
    </row>
    <row r="2" spans="1:8" s="2" customFormat="1" ht="21.75" customHeight="1" thickBot="1" x14ac:dyDescent="0.4">
      <c r="A2" s="15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s="5" customFormat="1" ht="19.5" customHeight="1" x14ac:dyDescent="0.35">
      <c r="A3" s="15"/>
      <c r="B3" s="8">
        <f t="array" aca="1" ref="B3:H3" ca="1">DaysAndWeeks+DATE(CalendarYear,2,1)-WEEKDAY(DATE(CalendarYear,2,1),(WeekStart="Mandag")+1)+1</f>
        <v>43856</v>
      </c>
      <c r="C3" s="8">
        <f ca="1"/>
        <v>43857</v>
      </c>
      <c r="D3" s="8">
        <f ca="1"/>
        <v>43858</v>
      </c>
      <c r="E3" s="8">
        <f ca="1"/>
        <v>43859</v>
      </c>
      <c r="F3" s="8">
        <f ca="1"/>
        <v>43860</v>
      </c>
      <c r="G3" s="8">
        <f ca="1"/>
        <v>43861</v>
      </c>
      <c r="H3" s="8">
        <f ca="1"/>
        <v>43862</v>
      </c>
    </row>
    <row r="4" spans="1:8" ht="58" customHeight="1" x14ac:dyDescent="0.35">
      <c r="B4" s="15"/>
      <c r="C4" s="15"/>
      <c r="D4" s="15"/>
      <c r="E4" s="15"/>
      <c r="F4" s="15"/>
      <c r="G4" s="15"/>
      <c r="H4" s="15"/>
    </row>
    <row r="5" spans="1:8" s="5" customFormat="1" ht="19.5" customHeight="1" x14ac:dyDescent="0.35">
      <c r="A5" s="15"/>
      <c r="B5" s="16">
        <f t="array" aca="1" ref="B5:H5" ca="1">DaysAndWeeks+DATE(CalendarYear,2,1)-WEEKDAY(DATE(CalendarYear,2,1),(WeekStart="Mandag")+1)+8</f>
        <v>43863</v>
      </c>
      <c r="C5" s="16">
        <f ca="1"/>
        <v>43864</v>
      </c>
      <c r="D5" s="16">
        <f ca="1"/>
        <v>43865</v>
      </c>
      <c r="E5" s="16">
        <f ca="1"/>
        <v>43866</v>
      </c>
      <c r="F5" s="16">
        <f ca="1"/>
        <v>43867</v>
      </c>
      <c r="G5" s="16">
        <f ca="1"/>
        <v>43868</v>
      </c>
      <c r="H5" s="16">
        <f ca="1"/>
        <v>43869</v>
      </c>
    </row>
    <row r="6" spans="1:8" ht="58" customHeight="1" x14ac:dyDescent="0.35">
      <c r="B6" s="24"/>
      <c r="C6" s="24"/>
      <c r="D6" s="24"/>
      <c r="E6" s="24"/>
      <c r="F6" s="24"/>
      <c r="G6" s="24"/>
      <c r="H6" s="24"/>
    </row>
    <row r="7" spans="1:8" s="5" customFormat="1" ht="19.5" customHeight="1" x14ac:dyDescent="0.35">
      <c r="A7" s="15"/>
      <c r="B7" s="8">
        <f t="array" aca="1" ref="B7:H7" ca="1">DaysAndWeeks+DATE(CalendarYear,2,1)-WEEKDAY(DATE(CalendarYear,2,1),(WeekStart="Mandag")+1)+15</f>
        <v>43870</v>
      </c>
      <c r="C7" s="8">
        <f ca="1"/>
        <v>43871</v>
      </c>
      <c r="D7" s="8">
        <f ca="1"/>
        <v>43872</v>
      </c>
      <c r="E7" s="8">
        <f ca="1"/>
        <v>43873</v>
      </c>
      <c r="F7" s="8">
        <f ca="1"/>
        <v>43874</v>
      </c>
      <c r="G7" s="8">
        <f ca="1"/>
        <v>43875</v>
      </c>
      <c r="H7" s="27">
        <f ca="1"/>
        <v>43876</v>
      </c>
    </row>
    <row r="8" spans="1:8" ht="58" customHeight="1" x14ac:dyDescent="0.35">
      <c r="B8" s="15"/>
      <c r="C8" s="15"/>
      <c r="D8" s="15"/>
      <c r="E8" s="15"/>
      <c r="F8" s="15"/>
      <c r="G8" s="15"/>
      <c r="H8" s="28" t="s">
        <v>6</v>
      </c>
    </row>
    <row r="9" spans="1:8" s="5" customFormat="1" ht="19.5" customHeight="1" x14ac:dyDescent="0.35">
      <c r="A9" s="15"/>
      <c r="B9" s="26">
        <f t="array" aca="1" ref="B9:H9" ca="1">DaysAndWeeks+DATE(CalendarYear,2,1)-WEEKDAY(DATE(CalendarYear,2,1),(WeekStart="Mandag")+1)+22</f>
        <v>43877</v>
      </c>
      <c r="C9" s="16">
        <f ca="1"/>
        <v>43878</v>
      </c>
      <c r="D9" s="16">
        <f ca="1"/>
        <v>43879</v>
      </c>
      <c r="E9" s="16">
        <f ca="1"/>
        <v>43880</v>
      </c>
      <c r="F9" s="16">
        <f ca="1"/>
        <v>43881</v>
      </c>
      <c r="G9" s="16">
        <f ca="1"/>
        <v>43882</v>
      </c>
      <c r="H9" s="16">
        <f ca="1"/>
        <v>43883</v>
      </c>
    </row>
    <row r="10" spans="1:8" ht="58" customHeight="1" x14ac:dyDescent="0.35">
      <c r="B10" s="25" t="s">
        <v>5</v>
      </c>
      <c r="C10" s="24"/>
      <c r="D10" s="24"/>
      <c r="E10" s="24"/>
      <c r="F10" s="24"/>
      <c r="G10" s="24"/>
      <c r="H10" s="24"/>
    </row>
    <row r="11" spans="1:8" s="5" customFormat="1" ht="19.5" customHeight="1" x14ac:dyDescent="0.35">
      <c r="A11" s="15"/>
      <c r="B11" s="8">
        <f t="array" aca="1" ref="B11:H11" ca="1">DaysAndWeeks+DATE(CalendarYear,2,1)-WEEKDAY(DATE(CalendarYear,2,1),(WeekStart="Mandag")+1)+29</f>
        <v>43884</v>
      </c>
      <c r="C11" s="8">
        <f ca="1"/>
        <v>43885</v>
      </c>
      <c r="D11" s="8">
        <f ca="1"/>
        <v>43886</v>
      </c>
      <c r="E11" s="8">
        <f ca="1"/>
        <v>43887</v>
      </c>
      <c r="F11" s="8">
        <f ca="1"/>
        <v>43888</v>
      </c>
      <c r="G11" s="8">
        <f ca="1"/>
        <v>43889</v>
      </c>
      <c r="H11" s="8">
        <f ca="1"/>
        <v>43890</v>
      </c>
    </row>
    <row r="12" spans="1:8" ht="58" customHeight="1" x14ac:dyDescent="0.35">
      <c r="B12" s="15"/>
      <c r="C12" s="15"/>
      <c r="D12" s="15"/>
      <c r="E12" s="15"/>
      <c r="F12" s="15"/>
      <c r="G12" s="15"/>
      <c r="H12" s="15"/>
    </row>
    <row r="13" spans="1:8" s="5" customFormat="1" ht="19.5" customHeight="1" x14ac:dyDescent="0.35">
      <c r="A13" s="15"/>
      <c r="B13" s="16">
        <f t="array" aca="1" ref="B13:C13" ca="1">DaysAndWeeks+DATE(CalendarYear,2,1)-WEEKDAY(DATE(CalendarYear,2,1),(WeekStart="Mandag")+1)+36</f>
        <v>43891</v>
      </c>
      <c r="C13" s="16">
        <f ca="1"/>
        <v>43892</v>
      </c>
      <c r="D13" s="34" t="s">
        <v>0</v>
      </c>
      <c r="E13" s="35"/>
      <c r="F13" s="35"/>
      <c r="G13" s="35"/>
      <c r="H13" s="35"/>
    </row>
    <row r="14" spans="1:8" ht="58" customHeight="1" x14ac:dyDescent="0.35"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1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1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1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100-000003000000}"/>
    <dataValidation allowBlank="1" showInputMessage="1" showErrorMessage="1" prompt="Året i denne cellen oppdateres automatisk. Velg et annet år i celle K2 for å endre året" sqref="C1:D1" xr:uid="{00000000-0002-0000-0100-000004000000}"/>
    <dataValidation allowBlank="1" showInputMessage="1" showErrorMessage="1" prompt="Månedskalender for februar" sqref="A1" xr:uid="{00000000-0002-0000-0100-000005000000}"/>
    <dataValidation allowBlank="1" showInputMessage="1" showErrorMessage="1" prompt="Skriv inn notater i cellen til høyre" sqref="D13:D14" xr:uid="{00000000-0002-0000-0100-000006000000}"/>
    <dataValidation allowBlank="1" showInputMessage="1" showErrorMessage="1" prompt="Skriv inn notater i denne cellen." sqref="E13:H14" xr:uid="{00000000-0002-0000-01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1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H14"/>
  <sheetViews>
    <sheetView showGridLines="0" topLeftCell="A8" workbookViewId="0">
      <selection activeCell="J10" sqref="J10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6" width="17.6328125" customWidth="1"/>
    <col min="7" max="7" width="23.7265625" customWidth="1"/>
    <col min="8" max="8" width="17.6328125" customWidth="1"/>
    <col min="9" max="9" width="2.6328125" customWidth="1"/>
    <col min="10" max="10" width="12" customWidth="1"/>
  </cols>
  <sheetData>
    <row r="1" spans="1:8" ht="59.25" customHeight="1" x14ac:dyDescent="0.35">
      <c r="A1" s="18"/>
      <c r="B1" s="17" t="str">
        <f ca="1">"Mars "&amp;CalendarYear</f>
        <v>Mars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DaysAndWeeks+DATE(CalendarYear,3,1)-WEEKDAY(DATE(CalendarYear,3,1),(WeekStart="Mandag")+1)+1</f>
        <v>43891</v>
      </c>
      <c r="C3" s="8">
        <f ca="1"/>
        <v>43892</v>
      </c>
      <c r="D3" s="8">
        <f ca="1"/>
        <v>43893</v>
      </c>
      <c r="E3" s="8">
        <f ca="1"/>
        <v>43894</v>
      </c>
      <c r="F3" s="8">
        <f ca="1"/>
        <v>43895</v>
      </c>
      <c r="G3" s="8">
        <f ca="1"/>
        <v>43896</v>
      </c>
      <c r="H3" s="8">
        <f ca="1"/>
        <v>43897</v>
      </c>
    </row>
    <row r="4" spans="1:8" ht="58" customHeight="1" x14ac:dyDescent="0.3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35">
      <c r="A5" s="18"/>
      <c r="B5" s="16">
        <f t="array" aca="1" ref="B5:H5" ca="1">DaysAndWeeks+DATE(CalendarYear,3,1)-WEEKDAY(DATE(CalendarYear,3,1),(WeekStart="Mandag")+1)+8</f>
        <v>43898</v>
      </c>
      <c r="C5" s="16">
        <f ca="1"/>
        <v>43899</v>
      </c>
      <c r="D5" s="16">
        <f ca="1"/>
        <v>43900</v>
      </c>
      <c r="E5" s="16">
        <f ca="1"/>
        <v>43901</v>
      </c>
      <c r="F5" s="16">
        <f ca="1"/>
        <v>43902</v>
      </c>
      <c r="G5" s="16">
        <f ca="1"/>
        <v>43903</v>
      </c>
      <c r="H5" s="16">
        <f ca="1"/>
        <v>43904</v>
      </c>
    </row>
    <row r="6" spans="1:8" ht="58" customHeight="1" x14ac:dyDescent="0.3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DaysAndWeeks+DATE(CalendarYear,3,1)-WEEKDAY(DATE(CalendarYear,3,1),(WeekStart="Mandag")+1)+15</f>
        <v>43905</v>
      </c>
      <c r="C7" s="8">
        <f ca="1"/>
        <v>43906</v>
      </c>
      <c r="D7" s="8">
        <f ca="1"/>
        <v>43907</v>
      </c>
      <c r="E7" s="8">
        <f ca="1"/>
        <v>43908</v>
      </c>
      <c r="F7" s="8">
        <f ca="1"/>
        <v>43909</v>
      </c>
      <c r="G7" s="8">
        <f ca="1"/>
        <v>43910</v>
      </c>
      <c r="H7" s="8">
        <f ca="1"/>
        <v>43911</v>
      </c>
    </row>
    <row r="8" spans="1:8" ht="58" customHeight="1" x14ac:dyDescent="0.3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35">
      <c r="A9" s="18"/>
      <c r="B9" s="16">
        <f t="array" aca="1" ref="B9:H9" ca="1">DaysAndWeeks+DATE(CalendarYear,3,1)-WEEKDAY(DATE(CalendarYear,3,1),(WeekStart="Mandag")+1)+22</f>
        <v>43912</v>
      </c>
      <c r="C9" s="16">
        <f ca="1"/>
        <v>43913</v>
      </c>
      <c r="D9" s="16">
        <f ca="1"/>
        <v>43914</v>
      </c>
      <c r="E9" s="16">
        <f ca="1"/>
        <v>43915</v>
      </c>
      <c r="F9" s="16">
        <f ca="1"/>
        <v>43916</v>
      </c>
      <c r="G9" s="26">
        <f ca="1"/>
        <v>43917</v>
      </c>
      <c r="H9" s="26">
        <f ca="1"/>
        <v>43918</v>
      </c>
    </row>
    <row r="10" spans="1:8" ht="58" customHeight="1" x14ac:dyDescent="0.35">
      <c r="A10" s="18"/>
      <c r="B10" s="24"/>
      <c r="C10" s="24"/>
      <c r="D10" s="24"/>
      <c r="E10" s="24"/>
      <c r="F10" s="24"/>
      <c r="G10" s="30" t="s">
        <v>13</v>
      </c>
      <c r="H10" s="31"/>
    </row>
    <row r="11" spans="1:8" ht="19.5" customHeight="1" x14ac:dyDescent="0.35">
      <c r="A11" s="18"/>
      <c r="B11" s="27">
        <f t="array" aca="1" ref="B11:H11" ca="1">DaysAndWeeks+DATE(CalendarYear,3,1)-WEEKDAY(DATE(CalendarYear,3,1),(WeekStart="Mandag")+1)+29</f>
        <v>43919</v>
      </c>
      <c r="C11" s="8">
        <f ca="1"/>
        <v>43920</v>
      </c>
      <c r="D11" s="8">
        <f ca="1"/>
        <v>43921</v>
      </c>
      <c r="E11" s="8">
        <f ca="1"/>
        <v>43922</v>
      </c>
      <c r="F11" s="8">
        <f ca="1"/>
        <v>43923</v>
      </c>
      <c r="G11" s="8">
        <f ca="1"/>
        <v>43924</v>
      </c>
      <c r="H11" s="8">
        <f ca="1"/>
        <v>43925</v>
      </c>
    </row>
    <row r="12" spans="1:8" ht="58" customHeight="1" x14ac:dyDescent="0.35">
      <c r="A12" s="18"/>
      <c r="B12" s="2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DaysAndWeeks+DATE(CalendarYear,3,1)-WEEKDAY(DATE(CalendarYear,3,1),(WeekStart="Mandag")+1)+36</f>
        <v>43926</v>
      </c>
      <c r="C13" s="16">
        <f ca="1"/>
        <v>43927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Denne raden samt radene 6, 8, 10, 12 og 14 er celler for å skrive inn daglige notater som er knyttet til kalenderdagen i cellen over" sqref="B4" xr:uid="{00000000-0002-0000-0200-000000000000}"/>
    <dataValidation allowBlank="1" showInputMessage="1" showErrorMessage="1" prompt="Skriv inn notater i denne cellen." sqref="E13:H14" xr:uid="{00000000-0002-0000-0200-000001000000}"/>
    <dataValidation allowBlank="1" showInputMessage="1" showErrorMessage="1" prompt="Skriv inn notater i cellen til høyre" sqref="D13:D14" xr:uid="{00000000-0002-0000-0200-000002000000}"/>
    <dataValidation allowBlank="1" showInputMessage="1" showErrorMessage="1" prompt="Månedskalender for mars" sqref="A1" xr:uid="{00000000-0002-0000-0200-000003000000}"/>
    <dataValidation allowBlank="1" showInputMessage="1" showErrorMessage="1" prompt="Året i denne cellen oppdateres automatisk. Velg et annet år i celle K2 for å endre året" sqref="C1:D1" xr:uid="{00000000-0002-0000-0200-000004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200-000005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200-000006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200-000007000000}"/>
    <dataValidation allowBlank="1" showInputMessage="1" showErrorMessage="1" prompt="Automatisk fastsatt ukedag" sqref="C2:H2" xr:uid="{00000000-0002-0000-02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A1:H14"/>
  <sheetViews>
    <sheetView showGridLines="0" workbookViewId="0">
      <selection activeCell="G12" sqref="G12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7" width="17.6328125" customWidth="1"/>
    <col min="8" max="8" width="32.08984375" customWidth="1"/>
    <col min="9" max="9" width="2.6328125" customWidth="1"/>
    <col min="10" max="10" width="12" customWidth="1"/>
  </cols>
  <sheetData>
    <row r="1" spans="1:8" ht="59.25" customHeight="1" x14ac:dyDescent="0.35">
      <c r="A1" s="18"/>
      <c r="B1" s="17" t="str">
        <f ca="1">"April "&amp;CalendarYear</f>
        <v>April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DaysAndWeeks+DATE(CalendarYear,4,1)-WEEKDAY(DATE(CalendarYear,4,1),(WeekStart="Mandag")+1)+1</f>
        <v>43919</v>
      </c>
      <c r="C3" s="8">
        <f ca="1"/>
        <v>43920</v>
      </c>
      <c r="D3" s="8">
        <f ca="1"/>
        <v>43921</v>
      </c>
      <c r="E3" s="8">
        <f ca="1"/>
        <v>43922</v>
      </c>
      <c r="F3" s="8">
        <f ca="1"/>
        <v>43923</v>
      </c>
      <c r="G3" s="8">
        <f ca="1"/>
        <v>43924</v>
      </c>
      <c r="H3" s="8">
        <f ca="1"/>
        <v>43925</v>
      </c>
    </row>
    <row r="4" spans="1:8" ht="58" customHeight="1" x14ac:dyDescent="0.3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35">
      <c r="A5" s="18"/>
      <c r="B5" s="16">
        <f t="array" aca="1" ref="B5:H5" ca="1">DaysAndWeeks+DATE(CalendarYear,4,1)-WEEKDAY(DATE(CalendarYear,4,1),(WeekStart="Mandag")+1)+8</f>
        <v>43926</v>
      </c>
      <c r="C5" s="16">
        <f ca="1"/>
        <v>43927</v>
      </c>
      <c r="D5" s="16">
        <f ca="1"/>
        <v>43928</v>
      </c>
      <c r="E5" s="16">
        <f ca="1"/>
        <v>43929</v>
      </c>
      <c r="F5" s="16">
        <f ca="1"/>
        <v>43930</v>
      </c>
      <c r="G5" s="16">
        <f ca="1"/>
        <v>43931</v>
      </c>
      <c r="H5" s="16">
        <f ca="1"/>
        <v>43932</v>
      </c>
    </row>
    <row r="6" spans="1:8" ht="58" customHeight="1" x14ac:dyDescent="0.3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DaysAndWeeks+DATE(CalendarYear,4,1)-WEEKDAY(DATE(CalendarYear,4,1),(WeekStart="Mandag")+1)+15</f>
        <v>43933</v>
      </c>
      <c r="C7" s="8">
        <f ca="1"/>
        <v>43934</v>
      </c>
      <c r="D7" s="8">
        <f ca="1"/>
        <v>43935</v>
      </c>
      <c r="E7" s="8">
        <f ca="1"/>
        <v>43936</v>
      </c>
      <c r="F7" s="8">
        <f ca="1"/>
        <v>43937</v>
      </c>
      <c r="G7" s="8">
        <f ca="1"/>
        <v>43938</v>
      </c>
      <c r="H7" s="27">
        <f ca="1"/>
        <v>43939</v>
      </c>
    </row>
    <row r="8" spans="1:8" ht="58" customHeight="1" x14ac:dyDescent="0.35">
      <c r="A8" s="18"/>
      <c r="B8" s="18"/>
      <c r="C8" s="18"/>
      <c r="D8" s="18"/>
      <c r="E8" s="18"/>
      <c r="F8" s="18"/>
      <c r="G8" s="18"/>
      <c r="H8" s="29" t="s">
        <v>7</v>
      </c>
    </row>
    <row r="9" spans="1:8" ht="19.5" customHeight="1" x14ac:dyDescent="0.35">
      <c r="A9" s="18"/>
      <c r="B9" s="26">
        <f t="array" aca="1" ref="B9:H9" ca="1">DaysAndWeeks+DATE(CalendarYear,4,1)-WEEKDAY(DATE(CalendarYear,4,1),(WeekStart="Mandag")+1)+22</f>
        <v>43940</v>
      </c>
      <c r="C9" s="16">
        <f ca="1"/>
        <v>43941</v>
      </c>
      <c r="D9" s="16">
        <f ca="1"/>
        <v>43942</v>
      </c>
      <c r="E9" s="16">
        <f ca="1"/>
        <v>43943</v>
      </c>
      <c r="F9" s="16">
        <f ca="1"/>
        <v>43944</v>
      </c>
      <c r="G9" s="16">
        <f ca="1"/>
        <v>43945</v>
      </c>
      <c r="H9" s="16">
        <f ca="1"/>
        <v>43946</v>
      </c>
    </row>
    <row r="10" spans="1:8" ht="58" customHeight="1" x14ac:dyDescent="0.35">
      <c r="A10" s="18"/>
      <c r="B10" s="31"/>
      <c r="C10" s="24"/>
      <c r="D10" s="24"/>
      <c r="E10" s="24"/>
      <c r="F10" s="24"/>
      <c r="G10" s="24"/>
      <c r="H10" s="24"/>
    </row>
    <row r="11" spans="1:8" ht="19.5" customHeight="1" x14ac:dyDescent="0.35">
      <c r="A11" s="18"/>
      <c r="B11" s="8">
        <f t="array" aca="1" ref="B11:H11" ca="1">DaysAndWeeks+DATE(CalendarYear,4,1)-WEEKDAY(DATE(CalendarYear,4,1),(WeekStart="Mandag")+1)+29</f>
        <v>43947</v>
      </c>
      <c r="C11" s="8">
        <f ca="1"/>
        <v>43948</v>
      </c>
      <c r="D11" s="8">
        <f ca="1"/>
        <v>43949</v>
      </c>
      <c r="E11" s="8">
        <f ca="1"/>
        <v>43950</v>
      </c>
      <c r="F11" s="8">
        <f ca="1"/>
        <v>43951</v>
      </c>
      <c r="G11" s="8">
        <f ca="1"/>
        <v>43952</v>
      </c>
      <c r="H11" s="8">
        <f ca="1"/>
        <v>43953</v>
      </c>
    </row>
    <row r="12" spans="1:8" ht="58" customHeight="1" x14ac:dyDescent="0.3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DaysAndWeeks+DATE(CalendarYear,4,1)-WEEKDAY(DATE(CalendarYear,4,1),(WeekStart="Mandag")+1)+36</f>
        <v>43954</v>
      </c>
      <c r="C13" s="16">
        <f ca="1"/>
        <v>43955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3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3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3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300-000003000000}"/>
    <dataValidation allowBlank="1" showInputMessage="1" showErrorMessage="1" prompt="Året i denne cellen oppdateres automatisk. Velg et annet år i celle K2 for å endre året" sqref="C1:D1" xr:uid="{00000000-0002-0000-0300-000004000000}"/>
    <dataValidation allowBlank="1" showInputMessage="1" showErrorMessage="1" prompt="Månedskalender for april" sqref="A1" xr:uid="{00000000-0002-0000-0300-000005000000}"/>
    <dataValidation allowBlank="1" showInputMessage="1" showErrorMessage="1" prompt="Skriv inn notater i cellen til høyre" sqref="D13:D14" xr:uid="{00000000-0002-0000-0300-000006000000}"/>
    <dataValidation allowBlank="1" showInputMessage="1" showErrorMessage="1" prompt="Skriv inn notater i denne cellen." sqref="E13:H14" xr:uid="{00000000-0002-0000-03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3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H14"/>
  <sheetViews>
    <sheetView showGridLines="0" topLeftCell="A4" workbookViewId="0">
      <selection activeCell="F6" sqref="F6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4" width="17.6328125" customWidth="1"/>
    <col min="5" max="5" width="21.453125" customWidth="1"/>
    <col min="6" max="8" width="17.6328125" customWidth="1"/>
    <col min="9" max="9" width="2.6328125" customWidth="1"/>
    <col min="10" max="10" width="12" customWidth="1"/>
  </cols>
  <sheetData>
    <row r="1" spans="1:8" ht="59.25" customHeight="1" x14ac:dyDescent="0.35">
      <c r="A1" s="18"/>
      <c r="B1" s="17" t="str">
        <f ca="1">"Mai "&amp;CalendarYear</f>
        <v>Mai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DaysAndWeeks+DATE(CalendarYear,5,1)-WEEKDAY(DATE(CalendarYear,5,1),(WeekStart="Mandag")+1)+1</f>
        <v>43947</v>
      </c>
      <c r="C3" s="8">
        <f ca="1"/>
        <v>43948</v>
      </c>
      <c r="D3" s="8">
        <f ca="1"/>
        <v>43949</v>
      </c>
      <c r="E3" s="8">
        <f ca="1"/>
        <v>43950</v>
      </c>
      <c r="F3" s="8">
        <f ca="1"/>
        <v>43951</v>
      </c>
      <c r="G3" s="27">
        <f ca="1"/>
        <v>43952</v>
      </c>
      <c r="H3" s="27">
        <f ca="1"/>
        <v>43953</v>
      </c>
    </row>
    <row r="4" spans="1:8" ht="58" customHeight="1" x14ac:dyDescent="0.35">
      <c r="A4" s="18"/>
      <c r="B4" s="18"/>
      <c r="C4" s="18"/>
      <c r="D4" s="18"/>
      <c r="E4" s="18"/>
      <c r="F4" s="18"/>
      <c r="G4" s="32" t="s">
        <v>8</v>
      </c>
      <c r="H4" s="28"/>
    </row>
    <row r="5" spans="1:8" ht="19.5" customHeight="1" x14ac:dyDescent="0.35">
      <c r="A5" s="18"/>
      <c r="B5" s="26">
        <f t="array" aca="1" ref="B5:H5" ca="1">DaysAndWeeks+DATE(CalendarYear,5,1)-WEEKDAY(DATE(CalendarYear,5,1),(WeekStart="Mandag")+1)+8</f>
        <v>43954</v>
      </c>
      <c r="C5" s="16">
        <f ca="1"/>
        <v>43955</v>
      </c>
      <c r="D5" s="16">
        <f ca="1"/>
        <v>43956</v>
      </c>
      <c r="E5" s="16">
        <f ca="1"/>
        <v>43957</v>
      </c>
      <c r="F5" s="16">
        <f ca="1"/>
        <v>43958</v>
      </c>
      <c r="G5" s="16">
        <f ca="1"/>
        <v>43959</v>
      </c>
      <c r="H5" s="16">
        <f ca="1"/>
        <v>43960</v>
      </c>
    </row>
    <row r="6" spans="1:8" ht="58" customHeight="1" x14ac:dyDescent="0.35">
      <c r="A6" s="18"/>
      <c r="B6" s="31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DaysAndWeeks+DATE(CalendarYear,5,1)-WEEKDAY(DATE(CalendarYear,5,1),(WeekStart="Mandag")+1)+15</f>
        <v>43961</v>
      </c>
      <c r="C7" s="8">
        <f ca="1"/>
        <v>43962</v>
      </c>
      <c r="D7" s="8">
        <f ca="1"/>
        <v>43963</v>
      </c>
      <c r="E7" s="27">
        <f ca="1"/>
        <v>43964</v>
      </c>
      <c r="F7" s="8">
        <f ca="1"/>
        <v>43965</v>
      </c>
      <c r="G7" s="8">
        <f ca="1"/>
        <v>43966</v>
      </c>
      <c r="H7" s="8">
        <f ca="1"/>
        <v>43967</v>
      </c>
    </row>
    <row r="8" spans="1:8" ht="58" customHeight="1" x14ac:dyDescent="0.35">
      <c r="A8" s="18"/>
      <c r="B8" s="18"/>
      <c r="C8" s="18"/>
      <c r="D8" s="18"/>
      <c r="E8" s="29" t="s">
        <v>11</v>
      </c>
      <c r="F8" s="18"/>
      <c r="G8" s="18"/>
      <c r="H8" s="18"/>
    </row>
    <row r="9" spans="1:8" ht="19.5" customHeight="1" x14ac:dyDescent="0.35">
      <c r="A9" s="18"/>
      <c r="B9" s="16">
        <f t="array" aca="1" ref="B9:H9" ca="1">DaysAndWeeks+DATE(CalendarYear,5,1)-WEEKDAY(DATE(CalendarYear,5,1),(WeekStart="Mandag")+1)+22</f>
        <v>43968</v>
      </c>
      <c r="C9" s="16">
        <f ca="1"/>
        <v>43969</v>
      </c>
      <c r="D9" s="16">
        <f ca="1"/>
        <v>43970</v>
      </c>
      <c r="E9" s="16">
        <f ca="1"/>
        <v>43971</v>
      </c>
      <c r="F9" s="16">
        <f ca="1"/>
        <v>43972</v>
      </c>
      <c r="G9" s="26">
        <f ca="1"/>
        <v>43973</v>
      </c>
      <c r="H9" s="26">
        <f ca="1"/>
        <v>43974</v>
      </c>
    </row>
    <row r="10" spans="1:8" ht="58" customHeight="1" x14ac:dyDescent="0.35">
      <c r="A10" s="18"/>
      <c r="B10" s="24"/>
      <c r="C10" s="24"/>
      <c r="D10" s="24"/>
      <c r="E10" s="24"/>
      <c r="F10" s="24"/>
      <c r="G10" s="25" t="s">
        <v>9</v>
      </c>
      <c r="H10" s="31"/>
    </row>
    <row r="11" spans="1:8" ht="19.5" customHeight="1" x14ac:dyDescent="0.35">
      <c r="A11" s="18"/>
      <c r="B11" s="27">
        <f t="array" aca="1" ref="B11:H11" ca="1">DaysAndWeeks+DATE(CalendarYear,5,1)-WEEKDAY(DATE(CalendarYear,5,1),(WeekStart="Mandag")+1)+29</f>
        <v>43975</v>
      </c>
      <c r="C11" s="8">
        <f ca="1"/>
        <v>43976</v>
      </c>
      <c r="D11" s="8">
        <f ca="1"/>
        <v>43977</v>
      </c>
      <c r="E11" s="8">
        <f ca="1"/>
        <v>43978</v>
      </c>
      <c r="F11" s="8">
        <f ca="1"/>
        <v>43979</v>
      </c>
      <c r="G11" s="8">
        <f ca="1"/>
        <v>43980</v>
      </c>
      <c r="H11" s="8">
        <f ca="1"/>
        <v>43981</v>
      </c>
    </row>
    <row r="12" spans="1:8" ht="58" customHeight="1" x14ac:dyDescent="0.35">
      <c r="A12" s="18"/>
      <c r="B12" s="2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DaysAndWeeks+DATE(CalendarYear,5,1)-WEEKDAY(DATE(CalendarYear,5,1),(WeekStart="Mandag")+1)+36</f>
        <v>43982</v>
      </c>
      <c r="C13" s="16">
        <f ca="1"/>
        <v>43983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4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4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4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400-000003000000}"/>
    <dataValidation allowBlank="1" showInputMessage="1" showErrorMessage="1" prompt="Året i denne cellen oppdateres automatisk. Velg et annet år i celle K2 for å endre året" sqref="C1:D1" xr:uid="{00000000-0002-0000-0400-000004000000}"/>
    <dataValidation allowBlank="1" showInputMessage="1" showErrorMessage="1" prompt="Månedskalender for mai" sqref="A1" xr:uid="{00000000-0002-0000-0400-000005000000}"/>
    <dataValidation allowBlank="1" showInputMessage="1" showErrorMessage="1" prompt="Skriv inn notater i cellen til høyre" sqref="D13:D14" xr:uid="{00000000-0002-0000-0400-000006000000}"/>
    <dataValidation allowBlank="1" showInputMessage="1" showErrorMessage="1" prompt="Skriv inn notater i denne cellen." sqref="E13:H14" xr:uid="{00000000-0002-0000-04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4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H14"/>
  <sheetViews>
    <sheetView showGridLines="0" workbookViewId="0">
      <selection activeCell="H8" sqref="H8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7" width="17.6328125" customWidth="1"/>
    <col min="8" max="8" width="49.36328125" customWidth="1"/>
    <col min="9" max="9" width="2.6328125" customWidth="1"/>
    <col min="10" max="10" width="12" customWidth="1"/>
  </cols>
  <sheetData>
    <row r="1" spans="1:8" ht="59.25" customHeight="1" x14ac:dyDescent="0.35">
      <c r="A1" s="18"/>
      <c r="B1" s="17" t="str">
        <f ca="1">"Juni "&amp;CalendarYear</f>
        <v>Juni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DaysAndWeeks+DATE(CalendarYear,6,1)-WEEKDAY(DATE(CalendarYear,6,1),(WeekStart="Mandag")+1)+1</f>
        <v>43982</v>
      </c>
      <c r="C3" s="8">
        <f ca="1"/>
        <v>43983</v>
      </c>
      <c r="D3" s="8">
        <f ca="1"/>
        <v>43984</v>
      </c>
      <c r="E3" s="27">
        <f ca="1"/>
        <v>43985</v>
      </c>
      <c r="F3" s="8">
        <f ca="1"/>
        <v>43986</v>
      </c>
      <c r="G3" s="8">
        <f ca="1"/>
        <v>43987</v>
      </c>
      <c r="H3" s="27">
        <f ca="1"/>
        <v>43988</v>
      </c>
    </row>
    <row r="4" spans="1:8" ht="58" customHeight="1" x14ac:dyDescent="0.35">
      <c r="A4" s="18"/>
      <c r="B4" s="18"/>
      <c r="C4" s="18"/>
      <c r="D4" s="18"/>
      <c r="E4" s="32" t="s">
        <v>10</v>
      </c>
      <c r="F4" s="18"/>
      <c r="G4" s="18"/>
      <c r="H4" s="29" t="s">
        <v>14</v>
      </c>
    </row>
    <row r="5" spans="1:8" ht="19.5" customHeight="1" x14ac:dyDescent="0.35">
      <c r="A5" s="18"/>
      <c r="B5" s="26">
        <f t="array" aca="1" ref="B5:H5" ca="1">DaysAndWeeks+DATE(CalendarYear,6,1)-WEEKDAY(DATE(CalendarYear,6,1),(WeekStart="Mandag")+1)+8</f>
        <v>43989</v>
      </c>
      <c r="C5" s="16">
        <f ca="1"/>
        <v>43990</v>
      </c>
      <c r="D5" s="16">
        <f ca="1"/>
        <v>43991</v>
      </c>
      <c r="E5" s="26">
        <f ca="1"/>
        <v>43992</v>
      </c>
      <c r="F5" s="16">
        <f ca="1"/>
        <v>43993</v>
      </c>
      <c r="G5" s="16">
        <f ca="1"/>
        <v>43994</v>
      </c>
      <c r="H5" s="16">
        <f ca="1"/>
        <v>43995</v>
      </c>
    </row>
    <row r="6" spans="1:8" ht="58" customHeight="1" x14ac:dyDescent="0.35">
      <c r="A6" s="18"/>
      <c r="B6" s="31"/>
      <c r="C6" s="24"/>
      <c r="D6" s="24"/>
      <c r="E6" s="25" t="s">
        <v>12</v>
      </c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DaysAndWeeks+DATE(CalendarYear,6,1)-WEEKDAY(DATE(CalendarYear,6,1),(WeekStart="Mandag")+1)+15</f>
        <v>43996</v>
      </c>
      <c r="C7" s="8">
        <f ca="1"/>
        <v>43997</v>
      </c>
      <c r="D7" s="8">
        <f ca="1"/>
        <v>43998</v>
      </c>
      <c r="E7" s="8">
        <f ca="1"/>
        <v>43999</v>
      </c>
      <c r="F7" s="8">
        <f ca="1"/>
        <v>44000</v>
      </c>
      <c r="G7" s="8">
        <f ca="1"/>
        <v>44001</v>
      </c>
      <c r="H7" s="8">
        <f ca="1"/>
        <v>44002</v>
      </c>
    </row>
    <row r="8" spans="1:8" ht="58" customHeight="1" x14ac:dyDescent="0.3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35">
      <c r="A9" s="18"/>
      <c r="B9" s="16">
        <f t="array" aca="1" ref="B9:H9" ca="1">DaysAndWeeks+DATE(CalendarYear,6,1)-WEEKDAY(DATE(CalendarYear,6,1),(WeekStart="Mandag")+1)+22</f>
        <v>44003</v>
      </c>
      <c r="C9" s="16">
        <f ca="1"/>
        <v>44004</v>
      </c>
      <c r="D9" s="16">
        <f ca="1"/>
        <v>44005</v>
      </c>
      <c r="E9" s="16">
        <f ca="1"/>
        <v>44006</v>
      </c>
      <c r="F9" s="16">
        <f ca="1"/>
        <v>44007</v>
      </c>
      <c r="G9" s="16">
        <f ca="1"/>
        <v>44008</v>
      </c>
      <c r="H9" s="16">
        <f ca="1"/>
        <v>44009</v>
      </c>
    </row>
    <row r="10" spans="1:8" ht="58" customHeight="1" x14ac:dyDescent="0.3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35">
      <c r="A11" s="18"/>
      <c r="B11" s="8">
        <f t="array" aca="1" ref="B11:H11" ca="1">DaysAndWeeks+DATE(CalendarYear,6,1)-WEEKDAY(DATE(CalendarYear,6,1),(WeekStart="Mandag")+1)+29</f>
        <v>44010</v>
      </c>
      <c r="C11" s="8">
        <f ca="1"/>
        <v>44011</v>
      </c>
      <c r="D11" s="8">
        <f ca="1"/>
        <v>44012</v>
      </c>
      <c r="E11" s="8">
        <f ca="1"/>
        <v>44013</v>
      </c>
      <c r="F11" s="8">
        <f ca="1"/>
        <v>44014</v>
      </c>
      <c r="G11" s="8">
        <f ca="1"/>
        <v>44015</v>
      </c>
      <c r="H11" s="8">
        <f ca="1"/>
        <v>44016</v>
      </c>
    </row>
    <row r="12" spans="1:8" ht="58" customHeight="1" x14ac:dyDescent="0.3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DaysAndWeeks+DATE(CalendarYear,6,1)-WEEKDAY(DATE(CalendarYear,6,1),(WeekStart="Mandag")+1)+36</f>
        <v>44017</v>
      </c>
      <c r="C13" s="16">
        <f ca="1"/>
        <v>44018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5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5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5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500-000003000000}"/>
    <dataValidation allowBlank="1" showInputMessage="1" showErrorMessage="1" prompt="Året i denne cellen oppdateres automatisk. Velg et annet år i celle K2 for å endre året" sqref="C1:D1" xr:uid="{00000000-0002-0000-0500-000004000000}"/>
    <dataValidation allowBlank="1" showInputMessage="1" showErrorMessage="1" prompt="Månedskalender for juni" sqref="A1" xr:uid="{00000000-0002-0000-0500-000005000000}"/>
    <dataValidation allowBlank="1" showInputMessage="1" showErrorMessage="1" prompt="Skriv inn notater i cellen til høyre" sqref="D13:D14" xr:uid="{00000000-0002-0000-0500-000006000000}"/>
    <dataValidation allowBlank="1" showInputMessage="1" showErrorMessage="1" prompt="Skriv inn notater i denne cellen." sqref="E13:H14" xr:uid="{00000000-0002-0000-05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5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A1:H14"/>
  <sheetViews>
    <sheetView showGridLines="0" zoomScaleNormal="100" workbookViewId="0"/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8" width="17.6328125" customWidth="1"/>
    <col min="9" max="9" width="2.6328125" customWidth="1"/>
    <col min="10" max="10" width="12" customWidth="1"/>
  </cols>
  <sheetData>
    <row r="1" spans="1:8" ht="59.25" customHeight="1" x14ac:dyDescent="0.35">
      <c r="A1" s="18"/>
      <c r="B1" s="17" t="str">
        <f ca="1">"Juli "&amp;CalendarYear</f>
        <v>Juli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DaysAndWeeks+DATE(CalendarYear,7,1)-WEEKDAY(DATE(CalendarYear,7,1),(WeekStart="Mandag")+1)+1</f>
        <v>44010</v>
      </c>
      <c r="C3" s="8">
        <f ca="1"/>
        <v>44011</v>
      </c>
      <c r="D3" s="8">
        <f ca="1"/>
        <v>44012</v>
      </c>
      <c r="E3" s="8">
        <f ca="1"/>
        <v>44013</v>
      </c>
      <c r="F3" s="8">
        <f ca="1"/>
        <v>44014</v>
      </c>
      <c r="G3" s="8">
        <f ca="1"/>
        <v>44015</v>
      </c>
      <c r="H3" s="8">
        <f ca="1"/>
        <v>44016</v>
      </c>
    </row>
    <row r="4" spans="1:8" ht="58" customHeight="1" x14ac:dyDescent="0.3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35">
      <c r="A5" s="18"/>
      <c r="B5" s="16">
        <f t="array" aca="1" ref="B5:H5" ca="1">DaysAndWeeks+DATE(CalendarYear,7,1)-WEEKDAY(DATE(CalendarYear,7,1),(WeekStart="Mandag")+1)+8</f>
        <v>44017</v>
      </c>
      <c r="C5" s="16">
        <f ca="1"/>
        <v>44018</v>
      </c>
      <c r="D5" s="16">
        <f ca="1"/>
        <v>44019</v>
      </c>
      <c r="E5" s="16">
        <f ca="1"/>
        <v>44020</v>
      </c>
      <c r="F5" s="16">
        <f ca="1"/>
        <v>44021</v>
      </c>
      <c r="G5" s="16">
        <f ca="1"/>
        <v>44022</v>
      </c>
      <c r="H5" s="16">
        <f ca="1"/>
        <v>44023</v>
      </c>
    </row>
    <row r="6" spans="1:8" ht="58" customHeight="1" x14ac:dyDescent="0.3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DaysAndWeeks+DATE(CalendarYear,7,1)-WEEKDAY(DATE(CalendarYear,7,1),(WeekStart="Mandag")+1)+15</f>
        <v>44024</v>
      </c>
      <c r="C7" s="8">
        <f ca="1"/>
        <v>44025</v>
      </c>
      <c r="D7" s="8">
        <f ca="1"/>
        <v>44026</v>
      </c>
      <c r="E7" s="8">
        <f ca="1"/>
        <v>44027</v>
      </c>
      <c r="F7" s="8">
        <f ca="1"/>
        <v>44028</v>
      </c>
      <c r="G7" s="8">
        <f ca="1"/>
        <v>44029</v>
      </c>
      <c r="H7" s="8">
        <f ca="1"/>
        <v>44030</v>
      </c>
    </row>
    <row r="8" spans="1:8" ht="58" customHeight="1" x14ac:dyDescent="0.3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35">
      <c r="A9" s="18"/>
      <c r="B9" s="16">
        <f t="array" aca="1" ref="B9:H9" ca="1">DaysAndWeeks+DATE(CalendarYear,7,1)-WEEKDAY(DATE(CalendarYear,7,1),(WeekStart="Mandag")+1)+22</f>
        <v>44031</v>
      </c>
      <c r="C9" s="16">
        <f ca="1"/>
        <v>44032</v>
      </c>
      <c r="D9" s="16">
        <f ca="1"/>
        <v>44033</v>
      </c>
      <c r="E9" s="16">
        <f ca="1"/>
        <v>44034</v>
      </c>
      <c r="F9" s="16">
        <f ca="1"/>
        <v>44035</v>
      </c>
      <c r="G9" s="16">
        <f ca="1"/>
        <v>44036</v>
      </c>
      <c r="H9" s="16">
        <f ca="1"/>
        <v>44037</v>
      </c>
    </row>
    <row r="10" spans="1:8" ht="58" customHeight="1" x14ac:dyDescent="0.3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35">
      <c r="A11" s="18"/>
      <c r="B11" s="8">
        <f t="array" aca="1" ref="B11:H11" ca="1">DaysAndWeeks+DATE(CalendarYear,7,1)-WEEKDAY(DATE(CalendarYear,7,1),(WeekStart="Mandag")+1)+29</f>
        <v>44038</v>
      </c>
      <c r="C11" s="8">
        <f ca="1"/>
        <v>44039</v>
      </c>
      <c r="D11" s="8">
        <f ca="1"/>
        <v>44040</v>
      </c>
      <c r="E11" s="8">
        <f ca="1"/>
        <v>44041</v>
      </c>
      <c r="F11" s="8">
        <f ca="1"/>
        <v>44042</v>
      </c>
      <c r="G11" s="8">
        <f ca="1"/>
        <v>44043</v>
      </c>
      <c r="H11" s="8">
        <f ca="1"/>
        <v>44044</v>
      </c>
    </row>
    <row r="12" spans="1:8" ht="58" customHeight="1" x14ac:dyDescent="0.3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DaysAndWeeks+DATE(CalendarYear,7,1)-WEEKDAY(DATE(CalendarYear,7,1),(WeekStart="Mandag")+1)+36</f>
        <v>44045</v>
      </c>
      <c r="C13" s="16">
        <f ca="1"/>
        <v>44046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6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6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6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600-000003000000}"/>
    <dataValidation allowBlank="1" showInputMessage="1" showErrorMessage="1" prompt="Året i denne cellen oppdateres automatisk. Velg et annet år i celle K2 for å endre året" sqref="C1:D1" xr:uid="{00000000-0002-0000-0600-000004000000}"/>
    <dataValidation allowBlank="1" showInputMessage="1" showErrorMessage="1" prompt="Månedskalender for juli" sqref="A1" xr:uid="{00000000-0002-0000-0600-000005000000}"/>
    <dataValidation allowBlank="1" showInputMessage="1" showErrorMessage="1" prompt="Skriv inn notater i cellen til høyre" sqref="D13:D14" xr:uid="{00000000-0002-0000-0600-000006000000}"/>
    <dataValidation allowBlank="1" showInputMessage="1" showErrorMessage="1" prompt="Skriv inn notater i denne cellen." sqref="E13:H14" xr:uid="{00000000-0002-0000-06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6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A1:H14"/>
  <sheetViews>
    <sheetView showGridLines="0" tabSelected="1" topLeftCell="A4" workbookViewId="0">
      <selection activeCell="G12" sqref="G12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7" width="17.6328125" customWidth="1"/>
    <col min="8" max="8" width="26" customWidth="1"/>
    <col min="9" max="9" width="2.6328125" customWidth="1"/>
    <col min="10" max="10" width="12" customWidth="1"/>
  </cols>
  <sheetData>
    <row r="1" spans="1:8" ht="59.25" customHeight="1" x14ac:dyDescent="0.35">
      <c r="A1" s="18"/>
      <c r="B1" s="17" t="str">
        <f ca="1">"August "&amp;CalendarYear</f>
        <v>August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DaysAndWeeks+DATE(CalendarYear,8,1)-WEEKDAY(DATE(CalendarYear,8,1),(WeekStart="Mandag")+1)+1</f>
        <v>44038</v>
      </c>
      <c r="C3" s="8">
        <f ca="1"/>
        <v>44039</v>
      </c>
      <c r="D3" s="8">
        <f ca="1"/>
        <v>44040</v>
      </c>
      <c r="E3" s="8">
        <f ca="1"/>
        <v>44041</v>
      </c>
      <c r="F3" s="8">
        <f ca="1"/>
        <v>44042</v>
      </c>
      <c r="G3" s="8">
        <f ca="1"/>
        <v>44043</v>
      </c>
      <c r="H3" s="8">
        <f ca="1"/>
        <v>44044</v>
      </c>
    </row>
    <row r="4" spans="1:8" ht="58" customHeight="1" x14ac:dyDescent="0.3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35">
      <c r="A5" s="18"/>
      <c r="B5" s="16">
        <f t="array" aca="1" ref="B5:H5" ca="1">DaysAndWeeks+DATE(CalendarYear,8,1)-WEEKDAY(DATE(CalendarYear,8,1),(WeekStart="Mandag")+1)+8</f>
        <v>44045</v>
      </c>
      <c r="C5" s="16">
        <f ca="1"/>
        <v>44046</v>
      </c>
      <c r="D5" s="16">
        <f ca="1"/>
        <v>44047</v>
      </c>
      <c r="E5" s="16">
        <f ca="1"/>
        <v>44048</v>
      </c>
      <c r="F5" s="16">
        <f ca="1"/>
        <v>44049</v>
      </c>
      <c r="G5" s="16">
        <f ca="1"/>
        <v>44050</v>
      </c>
      <c r="H5" s="16">
        <f ca="1"/>
        <v>44051</v>
      </c>
    </row>
    <row r="6" spans="1:8" ht="58" customHeight="1" x14ac:dyDescent="0.3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DaysAndWeeks+DATE(CalendarYear,8,1)-WEEKDAY(DATE(CalendarYear,8,1),(WeekStart="Mandag")+1)+15</f>
        <v>44052</v>
      </c>
      <c r="C7" s="8">
        <f ca="1"/>
        <v>44053</v>
      </c>
      <c r="D7" s="8">
        <f ca="1"/>
        <v>44054</v>
      </c>
      <c r="E7" s="8">
        <f ca="1"/>
        <v>44055</v>
      </c>
      <c r="F7" s="8">
        <f ca="1"/>
        <v>44056</v>
      </c>
      <c r="G7" s="8">
        <f ca="1"/>
        <v>44057</v>
      </c>
      <c r="H7" s="27">
        <f ca="1"/>
        <v>44058</v>
      </c>
    </row>
    <row r="8" spans="1:8" ht="58" customHeight="1" x14ac:dyDescent="0.35">
      <c r="A8" s="18"/>
      <c r="B8" s="18"/>
      <c r="C8" s="18"/>
      <c r="D8" s="18"/>
      <c r="E8" s="18"/>
      <c r="F8" s="18"/>
      <c r="G8" s="18"/>
      <c r="H8" s="28" t="s">
        <v>29</v>
      </c>
    </row>
    <row r="9" spans="1:8" ht="19.5" customHeight="1" x14ac:dyDescent="0.35">
      <c r="A9" s="18"/>
      <c r="B9" s="26">
        <f t="array" aca="1" ref="B9:H9" ca="1">DaysAndWeeks+DATE(CalendarYear,8,1)-WEEKDAY(DATE(CalendarYear,8,1),(WeekStart="Mandag")+1)+22</f>
        <v>44059</v>
      </c>
      <c r="C9" s="16">
        <f ca="1"/>
        <v>44060</v>
      </c>
      <c r="D9" s="16">
        <f ca="1"/>
        <v>44061</v>
      </c>
      <c r="E9" s="16">
        <f ca="1"/>
        <v>44062</v>
      </c>
      <c r="F9" s="16">
        <f ca="1"/>
        <v>44063</v>
      </c>
      <c r="G9" s="16">
        <f ca="1"/>
        <v>44064</v>
      </c>
      <c r="H9" s="16">
        <f ca="1"/>
        <v>44065</v>
      </c>
    </row>
    <row r="10" spans="1:8" ht="58" customHeight="1" x14ac:dyDescent="0.35">
      <c r="A10" s="18"/>
      <c r="B10" s="31" t="s">
        <v>30</v>
      </c>
      <c r="C10" s="24"/>
      <c r="D10" s="24"/>
      <c r="E10" s="24"/>
      <c r="F10" s="24"/>
      <c r="G10" s="24"/>
      <c r="H10" s="24"/>
    </row>
    <row r="11" spans="1:8" ht="19.5" customHeight="1" x14ac:dyDescent="0.35">
      <c r="A11" s="18"/>
      <c r="B11" s="8">
        <f t="array" aca="1" ref="B11:H11" ca="1">DaysAndWeeks+DATE(CalendarYear,8,1)-WEEKDAY(DATE(CalendarYear,8,1),(WeekStart="Mandag")+1)+29</f>
        <v>44066</v>
      </c>
      <c r="C11" s="8">
        <f ca="1"/>
        <v>44067</v>
      </c>
      <c r="D11" s="8">
        <f ca="1"/>
        <v>44068</v>
      </c>
      <c r="E11" s="27">
        <f ca="1"/>
        <v>44069</v>
      </c>
      <c r="F11" s="8">
        <f ca="1"/>
        <v>44070</v>
      </c>
      <c r="G11" s="8">
        <f ca="1"/>
        <v>44071</v>
      </c>
      <c r="H11" s="27">
        <f ca="1"/>
        <v>44072</v>
      </c>
    </row>
    <row r="12" spans="1:8" ht="58" customHeight="1" x14ac:dyDescent="0.35">
      <c r="A12" s="18"/>
      <c r="B12" s="18"/>
      <c r="C12" s="18"/>
      <c r="D12" s="18"/>
      <c r="E12" s="32" t="s">
        <v>15</v>
      </c>
      <c r="F12" s="18"/>
      <c r="G12" s="18"/>
      <c r="H12" s="28" t="s">
        <v>32</v>
      </c>
    </row>
    <row r="13" spans="1:8" ht="19.5" customHeight="1" x14ac:dyDescent="0.35">
      <c r="A13" s="18"/>
      <c r="B13" s="26">
        <f t="array" aca="1" ref="B13:C13" ca="1">DaysAndWeeks+DATE(CalendarYear,8,1)-WEEKDAY(DATE(CalendarYear,8,1),(WeekStart="Mandag")+1)+36</f>
        <v>44073</v>
      </c>
      <c r="C13" s="16">
        <f ca="1"/>
        <v>44074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31" t="s">
        <v>31</v>
      </c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7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7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7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700-000003000000}"/>
    <dataValidation allowBlank="1" showInputMessage="1" showErrorMessage="1" prompt="Året i denne cellen oppdateres automatisk. Velg et annet år i celle K2 for å endre året" sqref="C1:D1" xr:uid="{00000000-0002-0000-0700-000004000000}"/>
    <dataValidation allowBlank="1" showInputMessage="1" showErrorMessage="1" prompt="Månedskalender for august" sqref="A1" xr:uid="{00000000-0002-0000-0700-000005000000}"/>
    <dataValidation allowBlank="1" showInputMessage="1" showErrorMessage="1" prompt="Skriv inn notater i cellen til høyre" sqref="D13:D14" xr:uid="{00000000-0002-0000-0700-000006000000}"/>
    <dataValidation allowBlank="1" showInputMessage="1" showErrorMessage="1" prompt="Skriv inn notater i denne cellen." sqref="E13:H14" xr:uid="{00000000-0002-0000-07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7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A1:H14"/>
  <sheetViews>
    <sheetView showGridLines="0" topLeftCell="A2" workbookViewId="0">
      <selection activeCell="B12" sqref="B12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5" width="17.6328125" customWidth="1"/>
    <col min="6" max="6" width="20.36328125" customWidth="1"/>
    <col min="7" max="7" width="26.08984375" customWidth="1"/>
    <col min="8" max="8" width="23" customWidth="1"/>
    <col min="9" max="9" width="2.6328125" customWidth="1"/>
    <col min="10" max="10" width="12" customWidth="1"/>
  </cols>
  <sheetData>
    <row r="1" spans="1:8" ht="59.25" customHeight="1" x14ac:dyDescent="0.35">
      <c r="A1" s="18"/>
      <c r="B1" s="17" t="str">
        <f ca="1">"September "&amp;CalendarYear</f>
        <v>September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4">
      <c r="A3" s="18"/>
      <c r="B3" s="8">
        <f t="array" aca="1" ref="B3:H3" ca="1">DaysAndWeeks+DATE(CalendarYear,9,1)-WEEKDAY(DATE(CalendarYear,9,1),(WeekStart="Mandag")+1)+1</f>
        <v>44073</v>
      </c>
      <c r="C3" s="8">
        <f ca="1"/>
        <v>44074</v>
      </c>
      <c r="D3" s="8">
        <f ca="1"/>
        <v>44075</v>
      </c>
      <c r="E3" s="8">
        <f ca="1"/>
        <v>44076</v>
      </c>
      <c r="F3" s="8">
        <f ca="1"/>
        <v>44077</v>
      </c>
      <c r="G3" s="8">
        <f ca="1"/>
        <v>44078</v>
      </c>
      <c r="H3" s="33">
        <f ca="1"/>
        <v>44079</v>
      </c>
    </row>
    <row r="4" spans="1:8" ht="58" customHeight="1" x14ac:dyDescent="0.35">
      <c r="A4" s="18"/>
      <c r="B4" s="18"/>
      <c r="C4" s="18"/>
      <c r="D4" s="18"/>
      <c r="E4" s="18"/>
      <c r="F4" s="18"/>
      <c r="G4" s="18"/>
      <c r="H4" s="29" t="s">
        <v>16</v>
      </c>
    </row>
    <row r="5" spans="1:8" ht="19.5" customHeight="1" x14ac:dyDescent="0.35">
      <c r="A5" s="18"/>
      <c r="B5" s="26">
        <f t="array" aca="1" ref="B5:H5" ca="1">DaysAndWeeks+DATE(CalendarYear,9,1)-WEEKDAY(DATE(CalendarYear,9,1),(WeekStart="Mandag")+1)+8</f>
        <v>44080</v>
      </c>
      <c r="C5" s="16">
        <f ca="1"/>
        <v>44081</v>
      </c>
      <c r="D5" s="16">
        <f ca="1"/>
        <v>44082</v>
      </c>
      <c r="E5" s="16">
        <f ca="1"/>
        <v>44083</v>
      </c>
      <c r="F5" s="26">
        <f ca="1"/>
        <v>44084</v>
      </c>
      <c r="G5" s="16">
        <f ca="1"/>
        <v>44085</v>
      </c>
      <c r="H5" s="26">
        <f ca="1"/>
        <v>44086</v>
      </c>
    </row>
    <row r="6" spans="1:8" ht="58" customHeight="1" x14ac:dyDescent="0.35">
      <c r="A6" s="18"/>
      <c r="B6" s="31"/>
      <c r="C6" s="24"/>
      <c r="D6" s="24"/>
      <c r="E6" s="24"/>
      <c r="F6" s="31" t="s">
        <v>20</v>
      </c>
      <c r="G6" s="24"/>
      <c r="H6" s="31" t="s">
        <v>21</v>
      </c>
    </row>
    <row r="7" spans="1:8" ht="19.5" customHeight="1" x14ac:dyDescent="0.35">
      <c r="A7" s="18"/>
      <c r="B7" s="27">
        <f t="array" aca="1" ref="B7:H7" ca="1">DaysAndWeeks+DATE(CalendarYear,9,1)-WEEKDAY(DATE(CalendarYear,9,1),(WeekStart="Mandag")+1)+15</f>
        <v>44087</v>
      </c>
      <c r="C7" s="8">
        <f ca="1"/>
        <v>44088</v>
      </c>
      <c r="D7" s="8">
        <f ca="1"/>
        <v>44089</v>
      </c>
      <c r="E7" s="8">
        <f ca="1"/>
        <v>44090</v>
      </c>
      <c r="F7" s="37">
        <f ca="1"/>
        <v>44091</v>
      </c>
      <c r="G7" s="27">
        <f ca="1"/>
        <v>44092</v>
      </c>
      <c r="H7" s="27">
        <f ca="1"/>
        <v>44093</v>
      </c>
    </row>
    <row r="8" spans="1:8" ht="58" customHeight="1" x14ac:dyDescent="0.35">
      <c r="A8" s="18"/>
      <c r="B8" s="28" t="s">
        <v>22</v>
      </c>
      <c r="C8" s="18"/>
      <c r="D8" s="18"/>
      <c r="E8" s="18"/>
      <c r="F8" s="36"/>
      <c r="G8" s="28" t="s">
        <v>25</v>
      </c>
      <c r="H8" s="28" t="s">
        <v>24</v>
      </c>
    </row>
    <row r="9" spans="1:8" ht="19.5" customHeight="1" x14ac:dyDescent="0.35">
      <c r="A9" s="18"/>
      <c r="B9" s="26">
        <f t="array" aca="1" ref="B9:H9" ca="1">DaysAndWeeks+DATE(CalendarYear,9,1)-WEEKDAY(DATE(CalendarYear,9,1),(WeekStart="Mandag")+1)+22</f>
        <v>44094</v>
      </c>
      <c r="C9" s="16">
        <f ca="1"/>
        <v>44095</v>
      </c>
      <c r="D9" s="16">
        <f ca="1"/>
        <v>44096</v>
      </c>
      <c r="E9" s="16">
        <f ca="1"/>
        <v>44097</v>
      </c>
      <c r="F9" s="16">
        <f ca="1"/>
        <v>44098</v>
      </c>
      <c r="G9" s="26">
        <f ca="1"/>
        <v>44099</v>
      </c>
      <c r="H9" s="26">
        <f ca="1"/>
        <v>44100</v>
      </c>
    </row>
    <row r="10" spans="1:8" ht="58" customHeight="1" x14ac:dyDescent="0.35">
      <c r="A10" s="18"/>
      <c r="B10" s="31" t="s">
        <v>23</v>
      </c>
      <c r="C10" s="24"/>
      <c r="D10" s="24"/>
      <c r="E10" s="24"/>
      <c r="F10" s="24"/>
      <c r="G10" s="31" t="s">
        <v>26</v>
      </c>
      <c r="H10" s="31" t="s">
        <v>27</v>
      </c>
    </row>
    <row r="11" spans="1:8" ht="19.5" customHeight="1" x14ac:dyDescent="0.35">
      <c r="A11" s="18"/>
      <c r="B11" s="27">
        <f t="array" aca="1" ref="B11:H11" ca="1">DaysAndWeeks+DATE(CalendarYear,9,1)-WEEKDAY(DATE(CalendarYear,9,1),(WeekStart="Mandag")+1)+29</f>
        <v>44101</v>
      </c>
      <c r="C11" s="8">
        <f ca="1"/>
        <v>44102</v>
      </c>
      <c r="D11" s="8">
        <f ca="1"/>
        <v>44103</v>
      </c>
      <c r="E11" s="8">
        <f ca="1"/>
        <v>44104</v>
      </c>
      <c r="F11" s="8">
        <f ca="1"/>
        <v>44105</v>
      </c>
      <c r="G11" s="8">
        <f ca="1"/>
        <v>44106</v>
      </c>
      <c r="H11" s="8">
        <f ca="1"/>
        <v>44107</v>
      </c>
    </row>
    <row r="12" spans="1:8" ht="58" customHeight="1" x14ac:dyDescent="0.35">
      <c r="A12" s="18"/>
      <c r="B12" s="28" t="s">
        <v>28</v>
      </c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DaysAndWeeks+DATE(CalendarYear,9,1)-WEEKDAY(DATE(CalendarYear,9,1),(WeekStart="Mandag")+1)+36</f>
        <v>44108</v>
      </c>
      <c r="C13" s="16">
        <f ca="1"/>
        <v>44109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8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8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8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800-000003000000}"/>
    <dataValidation allowBlank="1" showInputMessage="1" showErrorMessage="1" prompt="Året i denne cellen oppdateres automatisk. Velg et annet år i celle K2 for å endre året" sqref="C1:D1" xr:uid="{00000000-0002-0000-0800-000004000000}"/>
    <dataValidation allowBlank="1" showInputMessage="1" showErrorMessage="1" prompt="Månedskalender for september" sqref="A1" xr:uid="{00000000-0002-0000-0800-000005000000}"/>
    <dataValidation allowBlank="1" showInputMessage="1" showErrorMessage="1" prompt="Skriv inn notater i cellen til høyre" sqref="D13:D14" xr:uid="{00000000-0002-0000-0800-000006000000}"/>
    <dataValidation allowBlank="1" showInputMessage="1" showErrorMessage="1" prompt="Skriv inn notater i denne cellen." sqref="E13:H14" xr:uid="{00000000-0002-0000-08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8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A1:H14"/>
  <sheetViews>
    <sheetView showGridLines="0" topLeftCell="A2" workbookViewId="0">
      <selection activeCell="B9" sqref="B9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8" width="17.6328125" customWidth="1"/>
    <col min="9" max="9" width="2.6328125" customWidth="1"/>
  </cols>
  <sheetData>
    <row r="1" spans="1:8" ht="59.25" customHeight="1" x14ac:dyDescent="0.35">
      <c r="A1" s="18"/>
      <c r="B1" s="17" t="str">
        <f ca="1">"Oktober "&amp;CalendarYear</f>
        <v>Oktober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DaysAndWeeks+DATE(CalendarYear,10,1)-WEEKDAY(DATE(CalendarYear,10,1),(WeekStart="Mandag")+1)+1</f>
        <v>44101</v>
      </c>
      <c r="C3" s="8">
        <f ca="1"/>
        <v>44102</v>
      </c>
      <c r="D3" s="8">
        <f ca="1"/>
        <v>44103</v>
      </c>
      <c r="E3" s="8">
        <f ca="1"/>
        <v>44104</v>
      </c>
      <c r="F3" s="8">
        <f ca="1"/>
        <v>44105</v>
      </c>
      <c r="G3" s="8">
        <f ca="1"/>
        <v>44106</v>
      </c>
      <c r="H3" s="8">
        <f ca="1"/>
        <v>44107</v>
      </c>
    </row>
    <row r="4" spans="1:8" ht="58" customHeight="1" x14ac:dyDescent="0.3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35">
      <c r="A5" s="18"/>
      <c r="B5" s="16">
        <f t="array" aca="1" ref="B5:H5" ca="1">DaysAndWeeks+DATE(CalendarYear,10,1)-WEEKDAY(DATE(CalendarYear,10,1),(WeekStart="Mandag")+1)+8</f>
        <v>44108</v>
      </c>
      <c r="C5" s="16">
        <f ca="1"/>
        <v>44109</v>
      </c>
      <c r="D5" s="16">
        <f ca="1"/>
        <v>44110</v>
      </c>
      <c r="E5" s="16">
        <f ca="1"/>
        <v>44111</v>
      </c>
      <c r="F5" s="16">
        <f ca="1"/>
        <v>44112</v>
      </c>
      <c r="G5" s="16">
        <f ca="1"/>
        <v>44113</v>
      </c>
      <c r="H5" s="16">
        <f ca="1"/>
        <v>44114</v>
      </c>
    </row>
    <row r="6" spans="1:8" ht="58" customHeight="1" x14ac:dyDescent="0.3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DaysAndWeeks+DATE(CalendarYear,10,1)-WEEKDAY(DATE(CalendarYear,10,1),(WeekStart="Mandag")+1)+15</f>
        <v>44115</v>
      </c>
      <c r="C7" s="8">
        <f ca="1"/>
        <v>44116</v>
      </c>
      <c r="D7" s="8">
        <f ca="1"/>
        <v>44117</v>
      </c>
      <c r="E7" s="8">
        <f ca="1"/>
        <v>44118</v>
      </c>
      <c r="F7" s="8">
        <f ca="1"/>
        <v>44119</v>
      </c>
      <c r="G7" s="27">
        <f ca="1"/>
        <v>44120</v>
      </c>
      <c r="H7" s="27">
        <f ca="1"/>
        <v>44121</v>
      </c>
    </row>
    <row r="8" spans="1:8" ht="58" customHeight="1" x14ac:dyDescent="0.35">
      <c r="A8" s="18"/>
      <c r="B8" s="18"/>
      <c r="C8" s="18"/>
      <c r="D8" s="18"/>
      <c r="E8" s="18"/>
      <c r="F8" s="18"/>
      <c r="G8" s="28"/>
      <c r="H8" s="29" t="s">
        <v>19</v>
      </c>
    </row>
    <row r="9" spans="1:8" ht="19.5" customHeight="1" x14ac:dyDescent="0.35">
      <c r="A9" s="18"/>
      <c r="B9" s="26">
        <f t="array" aca="1" ref="B9:H9" ca="1">DaysAndWeeks+DATE(CalendarYear,10,1)-WEEKDAY(DATE(CalendarYear,10,1),(WeekStart="Mandag")+1)+22</f>
        <v>44122</v>
      </c>
      <c r="C9" s="16">
        <f ca="1"/>
        <v>44123</v>
      </c>
      <c r="D9" s="16">
        <f ca="1"/>
        <v>44124</v>
      </c>
      <c r="E9" s="16">
        <f ca="1"/>
        <v>44125</v>
      </c>
      <c r="F9" s="16">
        <f ca="1"/>
        <v>44126</v>
      </c>
      <c r="G9" s="16">
        <f ca="1"/>
        <v>44127</v>
      </c>
      <c r="H9" s="16">
        <f ca="1"/>
        <v>44128</v>
      </c>
    </row>
    <row r="10" spans="1:8" ht="58" customHeight="1" x14ac:dyDescent="0.35">
      <c r="A10" s="18"/>
      <c r="B10" s="31"/>
      <c r="C10" s="24"/>
      <c r="D10" s="24"/>
      <c r="E10" s="24"/>
      <c r="F10" s="24"/>
      <c r="G10" s="24"/>
      <c r="H10" s="24"/>
    </row>
    <row r="11" spans="1:8" ht="19.5" customHeight="1" x14ac:dyDescent="0.35">
      <c r="A11" s="18"/>
      <c r="B11" s="8">
        <f t="array" aca="1" ref="B11:H11" ca="1">DaysAndWeeks+DATE(CalendarYear,10,1)-WEEKDAY(DATE(CalendarYear,10,1),(WeekStart="Mandag")+1)+29</f>
        <v>44129</v>
      </c>
      <c r="C11" s="8">
        <f ca="1"/>
        <v>44130</v>
      </c>
      <c r="D11" s="8">
        <f ca="1"/>
        <v>44131</v>
      </c>
      <c r="E11" s="8">
        <f ca="1"/>
        <v>44132</v>
      </c>
      <c r="F11" s="8">
        <f ca="1"/>
        <v>44133</v>
      </c>
      <c r="G11" s="8">
        <f ca="1"/>
        <v>44134</v>
      </c>
      <c r="H11" s="8">
        <f ca="1"/>
        <v>44135</v>
      </c>
    </row>
    <row r="12" spans="1:8" ht="58" customHeight="1" x14ac:dyDescent="0.3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DaysAndWeeks+DATE(CalendarYear,10,1)-WEEKDAY(DATE(CalendarYear,10,1),(WeekStart="Mandag")+1)+36</f>
        <v>44136</v>
      </c>
      <c r="C13" s="16">
        <f ca="1"/>
        <v>44137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9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9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9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900-000003000000}"/>
    <dataValidation allowBlank="1" showInputMessage="1" showErrorMessage="1" prompt="Året i denne cellen oppdateres automatisk. Velg et annet år i celle K2 for å endre året" sqref="C1:D1" xr:uid="{00000000-0002-0000-0900-000004000000}"/>
    <dataValidation allowBlank="1" showInputMessage="1" showErrorMessage="1" prompt="Månedskalender for oktober" sqref="A1" xr:uid="{00000000-0002-0000-0900-000005000000}"/>
    <dataValidation allowBlank="1" showInputMessage="1" showErrorMessage="1" prompt="Skriv inn notater i cellen til høyre" sqref="D13:D14" xr:uid="{00000000-0002-0000-0900-000006000000}"/>
    <dataValidation allowBlank="1" showInputMessage="1" showErrorMessage="1" prompt="Skriv inn notater i denne cellen." sqref="E13:H14" xr:uid="{00000000-0002-0000-09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9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A1:H14"/>
  <sheetViews>
    <sheetView showGridLines="0" workbookViewId="0">
      <selection activeCell="B5" sqref="B5"/>
    </sheetView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8" width="17.6328125" customWidth="1"/>
    <col min="9" max="9" width="2.6328125" customWidth="1"/>
  </cols>
  <sheetData>
    <row r="1" spans="1:8" ht="59.25" customHeight="1" x14ac:dyDescent="0.35">
      <c r="A1" s="18"/>
      <c r="B1" s="17" t="str">
        <f ca="1">"November "&amp;CalendarYear</f>
        <v>November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DaysAndWeeks+DATE(CalendarYear,11,1)-WEEKDAY(DATE(CalendarYear,11,1),(WeekStart="Mandag")+1)+1</f>
        <v>44136</v>
      </c>
      <c r="C3" s="8">
        <f ca="1"/>
        <v>44137</v>
      </c>
      <c r="D3" s="8">
        <f ca="1"/>
        <v>44138</v>
      </c>
      <c r="E3" s="8">
        <f ca="1"/>
        <v>44139</v>
      </c>
      <c r="F3" s="8">
        <f ca="1"/>
        <v>44140</v>
      </c>
      <c r="G3" s="27">
        <f ca="1"/>
        <v>44141</v>
      </c>
      <c r="H3" s="27">
        <f ca="1"/>
        <v>44142</v>
      </c>
    </row>
    <row r="4" spans="1:8" ht="58" customHeight="1" x14ac:dyDescent="0.35">
      <c r="A4" s="18"/>
      <c r="B4" s="18"/>
      <c r="C4" s="18"/>
      <c r="D4" s="18"/>
      <c r="E4" s="18"/>
      <c r="F4" s="18"/>
      <c r="G4" s="32" t="s">
        <v>18</v>
      </c>
      <c r="H4" s="28"/>
    </row>
    <row r="5" spans="1:8" ht="19.5" customHeight="1" x14ac:dyDescent="0.35">
      <c r="A5" s="18"/>
      <c r="B5" s="26">
        <f t="array" aca="1" ref="B5:H5" ca="1">DaysAndWeeks+DATE(CalendarYear,11,1)-WEEKDAY(DATE(CalendarYear,11,1),(WeekStart="Mandag")+1)+8</f>
        <v>44143</v>
      </c>
      <c r="C5" s="16">
        <f ca="1"/>
        <v>44144</v>
      </c>
      <c r="D5" s="16">
        <f ca="1"/>
        <v>44145</v>
      </c>
      <c r="E5" s="16">
        <f ca="1"/>
        <v>44146</v>
      </c>
      <c r="F5" s="16">
        <f ca="1"/>
        <v>44147</v>
      </c>
      <c r="G5" s="16">
        <f ca="1"/>
        <v>44148</v>
      </c>
      <c r="H5" s="16">
        <f ca="1"/>
        <v>44149</v>
      </c>
    </row>
    <row r="6" spans="1:8" ht="58" customHeight="1" x14ac:dyDescent="0.35">
      <c r="A6" s="18"/>
      <c r="B6" s="31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DaysAndWeeks+DATE(CalendarYear,11,1)-WEEKDAY(DATE(CalendarYear,11,1),(WeekStart="Mandag")+1)+15</f>
        <v>44150</v>
      </c>
      <c r="C7" s="27">
        <f ca="1"/>
        <v>44151</v>
      </c>
      <c r="D7" s="8">
        <f ca="1"/>
        <v>44152</v>
      </c>
      <c r="E7" s="8">
        <f ca="1"/>
        <v>44153</v>
      </c>
      <c r="F7" s="8">
        <f ca="1"/>
        <v>44154</v>
      </c>
      <c r="G7" s="8">
        <f ca="1"/>
        <v>44155</v>
      </c>
      <c r="H7" s="8">
        <f ca="1"/>
        <v>44156</v>
      </c>
    </row>
    <row r="8" spans="1:8" ht="58" customHeight="1" x14ac:dyDescent="0.35">
      <c r="A8" s="18"/>
      <c r="B8" s="18"/>
      <c r="C8" s="32" t="s">
        <v>17</v>
      </c>
      <c r="D8" s="18"/>
      <c r="E8" s="18"/>
      <c r="F8" s="18"/>
      <c r="G8" s="18"/>
      <c r="H8" s="18"/>
    </row>
    <row r="9" spans="1:8" ht="19.5" customHeight="1" x14ac:dyDescent="0.35">
      <c r="A9" s="18"/>
      <c r="B9" s="16">
        <f t="array" aca="1" ref="B9:H9" ca="1">DaysAndWeeks+DATE(CalendarYear,11,1)-WEEKDAY(DATE(CalendarYear,11,1),(WeekStart="Mandag")+1)+22</f>
        <v>44157</v>
      </c>
      <c r="C9" s="16">
        <f ca="1"/>
        <v>44158</v>
      </c>
      <c r="D9" s="16">
        <f ca="1"/>
        <v>44159</v>
      </c>
      <c r="E9" s="16">
        <f ca="1"/>
        <v>44160</v>
      </c>
      <c r="F9" s="16">
        <f ca="1"/>
        <v>44161</v>
      </c>
      <c r="G9" s="16">
        <f ca="1"/>
        <v>44162</v>
      </c>
      <c r="H9" s="16">
        <f ca="1"/>
        <v>44163</v>
      </c>
    </row>
    <row r="10" spans="1:8" ht="58" customHeight="1" x14ac:dyDescent="0.3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35">
      <c r="A11" s="18"/>
      <c r="B11" s="8">
        <f t="array" aca="1" ref="B11:H11" ca="1">DaysAndWeeks+DATE(CalendarYear,11,1)-WEEKDAY(DATE(CalendarYear,11,1),(WeekStart="Mandag")+1)+29</f>
        <v>44164</v>
      </c>
      <c r="C11" s="8">
        <f ca="1"/>
        <v>44165</v>
      </c>
      <c r="D11" s="8">
        <f ca="1"/>
        <v>44166</v>
      </c>
      <c r="E11" s="8">
        <f ca="1"/>
        <v>44167</v>
      </c>
      <c r="F11" s="8">
        <f ca="1"/>
        <v>44168</v>
      </c>
      <c r="G11" s="8">
        <f ca="1"/>
        <v>44169</v>
      </c>
      <c r="H11" s="8">
        <f ca="1"/>
        <v>44170</v>
      </c>
    </row>
    <row r="12" spans="1:8" ht="58" customHeight="1" x14ac:dyDescent="0.3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DaysAndWeeks+DATE(CalendarYear,11,1)-WEEKDAY(DATE(CalendarYear,11,1),(WeekStart="Mandag")+1)+36</f>
        <v>44171</v>
      </c>
      <c r="C13" s="16">
        <f ca="1"/>
        <v>44172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A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A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A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A00-000003000000}"/>
    <dataValidation allowBlank="1" showInputMessage="1" showErrorMessage="1" prompt="Året i denne cellen oppdateres automatisk. Velg et annet år i celle K2 for å endre året" sqref="C1:D1" xr:uid="{00000000-0002-0000-0A00-000004000000}"/>
    <dataValidation allowBlank="1" showInputMessage="1" showErrorMessage="1" prompt="Månedskalender for november" sqref="A1" xr:uid="{00000000-0002-0000-0A00-000005000000}"/>
    <dataValidation allowBlank="1" showInputMessage="1" showErrorMessage="1" prompt="Skriv inn notater i cellen til høyre" sqref="D13:D14" xr:uid="{00000000-0002-0000-0A00-000006000000}"/>
    <dataValidation allowBlank="1" showInputMessage="1" showErrorMessage="1" prompt="Skriv inn notater i denne cellen." sqref="E13:H14" xr:uid="{00000000-0002-0000-0A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A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A1:H14"/>
  <sheetViews>
    <sheetView showGridLines="0" workbookViewId="0"/>
  </sheetViews>
  <sheetFormatPr baseColWidth="10" defaultColWidth="8.7265625" defaultRowHeight="14.5" x14ac:dyDescent="0.35"/>
  <cols>
    <col min="1" max="1" width="2.6328125" customWidth="1"/>
    <col min="2" max="2" width="18.26953125" customWidth="1"/>
    <col min="3" max="8" width="17.6328125" customWidth="1"/>
    <col min="9" max="9" width="2.6328125" customWidth="1"/>
  </cols>
  <sheetData>
    <row r="1" spans="1:8" ht="59.25" customHeight="1" x14ac:dyDescent="0.35">
      <c r="A1" s="18"/>
      <c r="B1" s="17" t="str">
        <f ca="1">"Desember "&amp;CalendarYear</f>
        <v>Desember 2020</v>
      </c>
      <c r="C1" s="17"/>
      <c r="D1" s="17"/>
      <c r="E1" s="3"/>
      <c r="F1" s="3"/>
      <c r="G1" s="3"/>
      <c r="H1" s="4"/>
    </row>
    <row r="2" spans="1:8" ht="21.75" customHeight="1" thickBot="1" x14ac:dyDescent="0.4">
      <c r="A2" s="18"/>
      <c r="B2" s="13" t="str">
        <f>IF(WeekStart="SØNDAG", "SØNDAG","MANDAG")</f>
        <v>SØNDAG</v>
      </c>
      <c r="C2" s="13" t="str">
        <f t="shared" ref="C2:H2" ca="1" si="0">UPPER(TEXT(C3,"dddd"))</f>
        <v>MANDAG</v>
      </c>
      <c r="D2" s="13" t="str">
        <f t="shared" ca="1" si="0"/>
        <v>TIRSDAG</v>
      </c>
      <c r="E2" s="13" t="str">
        <f t="shared" ca="1" si="0"/>
        <v>ONSDAG</v>
      </c>
      <c r="F2" s="13" t="str">
        <f t="shared" ca="1" si="0"/>
        <v>TORSDAG</v>
      </c>
      <c r="G2" s="13" t="str">
        <f t="shared" ca="1" si="0"/>
        <v>FREDAG</v>
      </c>
      <c r="H2" s="13" t="str">
        <f t="shared" ca="1" si="0"/>
        <v>LØRDAG</v>
      </c>
    </row>
    <row r="3" spans="1:8" ht="19.5" customHeight="1" x14ac:dyDescent="0.35">
      <c r="A3" s="18"/>
      <c r="B3" s="8">
        <f t="array" aca="1" ref="B3:H3" ca="1">DaysAndWeeks+DATE(CalendarYear,12,1)-WEEKDAY(DATE(CalendarYear,12,1),(WeekStart="Mandag")+1)+1</f>
        <v>44164</v>
      </c>
      <c r="C3" s="8">
        <f ca="1"/>
        <v>44165</v>
      </c>
      <c r="D3" s="8">
        <f ca="1"/>
        <v>44166</v>
      </c>
      <c r="E3" s="8">
        <f ca="1"/>
        <v>44167</v>
      </c>
      <c r="F3" s="8">
        <f ca="1"/>
        <v>44168</v>
      </c>
      <c r="G3" s="8">
        <f ca="1"/>
        <v>44169</v>
      </c>
      <c r="H3" s="8">
        <f ca="1"/>
        <v>44170</v>
      </c>
    </row>
    <row r="4" spans="1:8" ht="58" customHeight="1" x14ac:dyDescent="0.3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35">
      <c r="A5" s="18"/>
      <c r="B5" s="16">
        <f t="array" aca="1" ref="B5:H5" ca="1">DaysAndWeeks+DATE(CalendarYear,12,1)-WEEKDAY(DATE(CalendarYear,12,1),(WeekStart="Mandag")+1)+8</f>
        <v>44171</v>
      </c>
      <c r="C5" s="16">
        <f ca="1"/>
        <v>44172</v>
      </c>
      <c r="D5" s="16">
        <f ca="1"/>
        <v>44173</v>
      </c>
      <c r="E5" s="16">
        <f ca="1"/>
        <v>44174</v>
      </c>
      <c r="F5" s="16">
        <f ca="1"/>
        <v>44175</v>
      </c>
      <c r="G5" s="16">
        <f ca="1"/>
        <v>44176</v>
      </c>
      <c r="H5" s="16">
        <f ca="1"/>
        <v>44177</v>
      </c>
    </row>
    <row r="6" spans="1:8" ht="58" customHeight="1" x14ac:dyDescent="0.3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35">
      <c r="A7" s="18"/>
      <c r="B7" s="8">
        <f t="array" aca="1" ref="B7:H7" ca="1">DaysAndWeeks+DATE(CalendarYear,12,1)-WEEKDAY(DATE(CalendarYear,12,1),(WeekStart="Mandag")+1)+15</f>
        <v>44178</v>
      </c>
      <c r="C7" s="8">
        <f ca="1"/>
        <v>44179</v>
      </c>
      <c r="D7" s="8">
        <f ca="1"/>
        <v>44180</v>
      </c>
      <c r="E7" s="8">
        <f ca="1"/>
        <v>44181</v>
      </c>
      <c r="F7" s="8">
        <f ca="1"/>
        <v>44182</v>
      </c>
      <c r="G7" s="8">
        <f ca="1"/>
        <v>44183</v>
      </c>
      <c r="H7" s="8">
        <f ca="1"/>
        <v>44184</v>
      </c>
    </row>
    <row r="8" spans="1:8" ht="58" customHeight="1" x14ac:dyDescent="0.3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35">
      <c r="A9" s="18"/>
      <c r="B9" s="16">
        <f t="array" aca="1" ref="B9:H9" ca="1">DaysAndWeeks+DATE(CalendarYear,12,1)-WEEKDAY(DATE(CalendarYear,12,1),(WeekStart="Mandag")+1)+22</f>
        <v>44185</v>
      </c>
      <c r="C9" s="16">
        <f ca="1"/>
        <v>44186</v>
      </c>
      <c r="D9" s="16">
        <f ca="1"/>
        <v>44187</v>
      </c>
      <c r="E9" s="16">
        <f ca="1"/>
        <v>44188</v>
      </c>
      <c r="F9" s="16">
        <f ca="1"/>
        <v>44189</v>
      </c>
      <c r="G9" s="16">
        <f ca="1"/>
        <v>44190</v>
      </c>
      <c r="H9" s="16">
        <f ca="1"/>
        <v>44191</v>
      </c>
    </row>
    <row r="10" spans="1:8" ht="58" customHeight="1" x14ac:dyDescent="0.3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35">
      <c r="A11" s="18"/>
      <c r="B11" s="8">
        <f t="array" aca="1" ref="B11:H11" ca="1">DaysAndWeeks+DATE(CalendarYear,12,1)-WEEKDAY(DATE(CalendarYear,12,1),(WeekStart="Mandag")+1)+29</f>
        <v>44192</v>
      </c>
      <c r="C11" s="8">
        <f ca="1"/>
        <v>44193</v>
      </c>
      <c r="D11" s="8">
        <f ca="1"/>
        <v>44194</v>
      </c>
      <c r="E11" s="8">
        <f ca="1"/>
        <v>44195</v>
      </c>
      <c r="F11" s="8">
        <f ca="1"/>
        <v>44196</v>
      </c>
      <c r="G11" s="8">
        <f ca="1"/>
        <v>44197</v>
      </c>
      <c r="H11" s="8">
        <f ca="1"/>
        <v>44198</v>
      </c>
    </row>
    <row r="12" spans="1:8" ht="58" customHeight="1" x14ac:dyDescent="0.3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35">
      <c r="A13" s="18"/>
      <c r="B13" s="16">
        <f t="array" aca="1" ref="B13:C13" ca="1">DaysAndWeeks+DATE(CalendarYear,12,1)-WEEKDAY(DATE(CalendarYear,12,1),(WeekStart="Mandag")+1)+36</f>
        <v>44199</v>
      </c>
      <c r="C13" s="16">
        <f ca="1"/>
        <v>44200</v>
      </c>
      <c r="D13" s="34" t="s">
        <v>0</v>
      </c>
      <c r="E13" s="35"/>
      <c r="F13" s="35"/>
      <c r="G13" s="35"/>
      <c r="H13" s="35"/>
    </row>
    <row r="14" spans="1:8" ht="58" customHeight="1" x14ac:dyDescent="0.35">
      <c r="A14" s="18"/>
      <c r="B14" s="24"/>
      <c r="C14" s="24"/>
      <c r="D14" s="34"/>
      <c r="E14" s="35"/>
      <c r="F14" s="35"/>
      <c r="G14" s="35"/>
      <c r="H14" s="35"/>
    </row>
  </sheetData>
  <mergeCells count="2">
    <mergeCell ref="D13:D14"/>
    <mergeCell ref="E13:H14"/>
  </mergeCells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Automatisk fastsatt ukedag" sqref="C2:H2" xr:uid="{00000000-0002-0000-0B00-000000000000}"/>
    <dataValidation allowBlank="1" showInputMessage="1" showErrorMessage="1" prompt="Året i denne cellen oppdateres automatisk basert på året angitt i regnearket for januar. Kalenderen nedenfor har datoer for forrige og neste måned med lysere skriftsjattering" sqref="B1" xr:uid="{00000000-0002-0000-0B00-000001000000}"/>
    <dataValidation allowBlank="1" showInputMessage="1" showErrorMessage="1" prompt="Denne raden samt radene 5, 7, 9, 11 og 13 inneholder kalenderdager i uken. Hvis denne cellen ikke inneholder tallet 1, er det en dag fra forrige måned. Skriv inn notater i celle E13" sqref="B3" xr:uid="{00000000-0002-0000-0B00-000002000000}"/>
    <dataValidation allowBlank="1" showInputMessage="1" showErrorMessage="1" prompt="Denne raden inneholder ukedagnavnene for denne kalenderen. Denne cellen inneholder den første dagen i uken. Hvis du vil endre den første dagen, skriver du inn en ny ukedag i celle K3 i regnearket for januar" sqref="B2" xr:uid="{00000000-0002-0000-0B00-000003000000}"/>
    <dataValidation allowBlank="1" showInputMessage="1" showErrorMessage="1" prompt="Året i denne cellen oppdateres automatisk. Velg et annet år i celle K2 for å endre året" sqref="C1:D1" xr:uid="{00000000-0002-0000-0B00-000004000000}"/>
    <dataValidation allowBlank="1" showInputMessage="1" showErrorMessage="1" prompt="Månedskalender for desember" sqref="A1" xr:uid="{00000000-0002-0000-0B00-000005000000}"/>
    <dataValidation allowBlank="1" showInputMessage="1" showErrorMessage="1" prompt="Skriv inn notater i cellen til høyre" sqref="D13:D14" xr:uid="{00000000-0002-0000-0B00-000006000000}"/>
    <dataValidation allowBlank="1" showInputMessage="1" showErrorMessage="1" prompt="Skriv inn notater i denne cellen." sqref="E13:H14" xr:uid="{00000000-0002-0000-0B00-000007000000}"/>
    <dataValidation allowBlank="1" showInputMessage="1" showErrorMessage="1" prompt="Denne raden samt radene 6, 8, 10, 12 og 14 er celler for å skrive inn daglige notater som er knyttet til kalenderdagen i cellen over" sqref="B4" xr:uid="{00000000-0002-0000-0B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27</vt:i4>
      </vt:variant>
    </vt:vector>
  </HeadingPairs>
  <TitlesOfParts>
    <vt:vector size="39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Januar!Utskriftsområde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Ludvig</dc:creator>
  <cp:lastModifiedBy>ludvi</cp:lastModifiedBy>
  <dcterms:created xsi:type="dcterms:W3CDTF">2016-12-02T06:02:37Z</dcterms:created>
  <dcterms:modified xsi:type="dcterms:W3CDTF">2020-08-03T22:51:13Z</dcterms:modified>
</cp:coreProperties>
</file>