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richData/rdrichvalue.xml" ContentType="application/vnd.ms-excel.rdrichvalu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ichData/richValueRel.xml" ContentType="application/vnd.ms-excel.richvaluerel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metadata.xml" ContentType="application/vnd.openxmlformats-officedocument.spreadsheetml.sheetMetadata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305"/>
  </bookViews>
  <sheets>
    <sheet name="Poängställning" sheetId="3" r:id="rId1"/>
    <sheet name="1" sheetId="1" r:id="rId2"/>
    <sheet name="2" sheetId="2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22" r:id="rId13"/>
    <sheet name="13" sheetId="21" r:id="rId14"/>
    <sheet name="Resultat slutspelet" sheetId="13" r:id="rId15"/>
    <sheet name="Veckoblad" sheetId="16" r:id="rId16"/>
    <sheet name="PrisStege" sheetId="15" r:id="rId17"/>
    <sheet name="HCP" sheetId="14" r:id="rId18"/>
    <sheet name="Beräkning Alelyckan" sheetId="19" r:id="rId19"/>
    <sheet name="Viktigt" sheetId="20" r:id="rId20"/>
  </sheets>
  <definedNames>
    <definedName name="_xlnm.Print_Area" localSheetId="0">Poängställning!$A$1:$V$49</definedName>
  </definedNames>
  <calcPr calcId="125725"/>
</workbook>
</file>

<file path=xl/calcChain.xml><?xml version="1.0" encoding="utf-8"?>
<calcChain xmlns="http://schemas.openxmlformats.org/spreadsheetml/2006/main">
  <c r="G40" i="21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22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12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11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1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H40" i="9"/>
  <c r="G40"/>
  <c r="H39"/>
  <c r="G39"/>
  <c r="G38"/>
  <c r="H38" s="1"/>
  <c r="G37"/>
  <c r="H37" s="1"/>
  <c r="H36"/>
  <c r="G36"/>
  <c r="H35"/>
  <c r="G35"/>
  <c r="G34"/>
  <c r="H34" s="1"/>
  <c r="G33"/>
  <c r="H33" s="1"/>
  <c r="H32"/>
  <c r="G32"/>
  <c r="H31"/>
  <c r="G31"/>
  <c r="G28"/>
  <c r="H28" s="1"/>
  <c r="G27"/>
  <c r="H27" s="1"/>
  <c r="H26"/>
  <c r="G26"/>
  <c r="H25"/>
  <c r="G25"/>
  <c r="G24"/>
  <c r="H24" s="1"/>
  <c r="G23"/>
  <c r="H23" s="1"/>
  <c r="H22"/>
  <c r="G22"/>
  <c r="H21"/>
  <c r="G21"/>
  <c r="G20"/>
  <c r="H20" s="1"/>
  <c r="G19"/>
  <c r="H19" s="1"/>
  <c r="H16"/>
  <c r="G16"/>
  <c r="H15"/>
  <c r="G15"/>
  <c r="G14"/>
  <c r="H14" s="1"/>
  <c r="G13"/>
  <c r="H13" s="1"/>
  <c r="H12"/>
  <c r="G12"/>
  <c r="H11"/>
  <c r="G11"/>
  <c r="G10"/>
  <c r="H10" s="1"/>
  <c r="G9"/>
  <c r="H9" s="1"/>
  <c r="H8"/>
  <c r="G8"/>
  <c r="H7"/>
  <c r="G7"/>
  <c r="G40" i="8"/>
  <c r="H40" s="1"/>
  <c r="G39"/>
  <c r="H39" s="1"/>
  <c r="H38"/>
  <c r="G38"/>
  <c r="G37"/>
  <c r="H37" s="1"/>
  <c r="G36"/>
  <c r="H36" s="1"/>
  <c r="G35"/>
  <c r="H35" s="1"/>
  <c r="G34"/>
  <c r="H34" s="1"/>
  <c r="G33"/>
  <c r="H33" s="1"/>
  <c r="G32"/>
  <c r="H32" s="1"/>
  <c r="G31"/>
  <c r="H31" s="1"/>
  <c r="H28"/>
  <c r="G28"/>
  <c r="G27"/>
  <c r="H27" s="1"/>
  <c r="G26"/>
  <c r="H26" s="1"/>
  <c r="G25"/>
  <c r="H25" s="1"/>
  <c r="H24"/>
  <c r="G24"/>
  <c r="G23"/>
  <c r="H23" s="1"/>
  <c r="G22"/>
  <c r="H22" s="1"/>
  <c r="G21"/>
  <c r="H21" s="1"/>
  <c r="H20"/>
  <c r="G20"/>
  <c r="G19"/>
  <c r="H19" s="1"/>
  <c r="G16"/>
  <c r="H16" s="1"/>
  <c r="G15"/>
  <c r="H15" s="1"/>
  <c r="H14"/>
  <c r="G14"/>
  <c r="G13"/>
  <c r="H13" s="1"/>
  <c r="G12"/>
  <c r="H12" s="1"/>
  <c r="G11"/>
  <c r="H11" s="1"/>
  <c r="G10"/>
  <c r="H10" s="1"/>
  <c r="G9"/>
  <c r="H9" s="1"/>
  <c r="G8"/>
  <c r="H8" s="1"/>
  <c r="G7"/>
  <c r="H7" s="1"/>
  <c r="G40" i="7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6"/>
  <c r="H40" s="1"/>
  <c r="G39"/>
  <c r="H39" s="1"/>
  <c r="H38"/>
  <c r="G38"/>
  <c r="G37"/>
  <c r="H37" s="1"/>
  <c r="H36"/>
  <c r="G36"/>
  <c r="H35"/>
  <c r="G35"/>
  <c r="G34"/>
  <c r="H34" s="1"/>
  <c r="G33"/>
  <c r="H33" s="1"/>
  <c r="G32"/>
  <c r="H32" s="1"/>
  <c r="G31"/>
  <c r="H31" s="1"/>
  <c r="G28"/>
  <c r="H28" s="1"/>
  <c r="G27"/>
  <c r="H27" s="1"/>
  <c r="G26"/>
  <c r="H26" s="1"/>
  <c r="H25"/>
  <c r="G25"/>
  <c r="G24"/>
  <c r="H24" s="1"/>
  <c r="G23"/>
  <c r="H23" s="1"/>
  <c r="G22"/>
  <c r="H22" s="1"/>
  <c r="H21"/>
  <c r="G21"/>
  <c r="G20"/>
  <c r="H20" s="1"/>
  <c r="G19"/>
  <c r="H19" s="1"/>
  <c r="G16"/>
  <c r="H16" s="1"/>
  <c r="H15"/>
  <c r="G15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5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4"/>
  <c r="H40" s="1"/>
  <c r="G39"/>
  <c r="H39" s="1"/>
  <c r="H38"/>
  <c r="G38"/>
  <c r="G37"/>
  <c r="H37" s="1"/>
  <c r="G36"/>
  <c r="H36" s="1"/>
  <c r="G35"/>
  <c r="H35" s="1"/>
  <c r="H34"/>
  <c r="G34"/>
  <c r="G33"/>
  <c r="H33" s="1"/>
  <c r="G32"/>
  <c r="H32" s="1"/>
  <c r="G31"/>
  <c r="H31" s="1"/>
  <c r="H28"/>
  <c r="G28"/>
  <c r="G27"/>
  <c r="H27" s="1"/>
  <c r="G26"/>
  <c r="H26" s="1"/>
  <c r="G25"/>
  <c r="H25" s="1"/>
  <c r="H24"/>
  <c r="G24"/>
  <c r="G23"/>
  <c r="H23" s="1"/>
  <c r="G22"/>
  <c r="H22" s="1"/>
  <c r="G21"/>
  <c r="H21" s="1"/>
  <c r="G20"/>
  <c r="H20" s="1"/>
  <c r="G19"/>
  <c r="H19" s="1"/>
  <c r="G16"/>
  <c r="H16" s="1"/>
  <c r="G15"/>
  <c r="H15" s="1"/>
  <c r="H14"/>
  <c r="G14"/>
  <c r="G13"/>
  <c r="H13" s="1"/>
  <c r="G12"/>
  <c r="H12" s="1"/>
  <c r="G11"/>
  <c r="H11" s="1"/>
  <c r="G10"/>
  <c r="H10" s="1"/>
  <c r="G9"/>
  <c r="H9" s="1"/>
  <c r="G8"/>
  <c r="H8" s="1"/>
  <c r="G7"/>
  <c r="H7" s="1"/>
  <c r="H40" i="2"/>
  <c r="G40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H26"/>
  <c r="G26"/>
  <c r="G25"/>
  <c r="H25" s="1"/>
  <c r="G24"/>
  <c r="H24" s="1"/>
  <c r="G23"/>
  <c r="H23" s="1"/>
  <c r="G22"/>
  <c r="H22" s="1"/>
  <c r="G21"/>
  <c r="H21" s="1"/>
  <c r="G20"/>
  <c r="H20" s="1"/>
  <c r="G19"/>
  <c r="H19" s="1"/>
  <c r="H16"/>
  <c r="G16"/>
  <c r="G15"/>
  <c r="H15" s="1"/>
  <c r="G14"/>
  <c r="H14" s="1"/>
  <c r="G13"/>
  <c r="H13" s="1"/>
  <c r="H12"/>
  <c r="G12"/>
  <c r="G11"/>
  <c r="H11" s="1"/>
  <c r="G10"/>
  <c r="H10" s="1"/>
  <c r="G9"/>
  <c r="H9" s="1"/>
  <c r="G8"/>
  <c r="H8" s="1"/>
  <c r="G7"/>
  <c r="H7" s="1"/>
  <c r="H33" i="1"/>
  <c r="H37"/>
  <c r="H38"/>
  <c r="H40"/>
  <c r="G37"/>
  <c r="G38"/>
  <c r="G39"/>
  <c r="H39" s="1"/>
  <c r="G40"/>
  <c r="G43" i="13"/>
  <c r="I43" s="1"/>
  <c r="G44"/>
  <c r="I44" s="1"/>
  <c r="I42"/>
  <c r="I31"/>
  <c r="G31"/>
  <c r="I17"/>
  <c r="I18"/>
  <c r="G17"/>
  <c r="G18"/>
  <c r="G36" i="1"/>
  <c r="H36" s="1"/>
  <c r="G35"/>
  <c r="H35" s="1"/>
  <c r="G34"/>
  <c r="H34" s="1"/>
  <c r="G33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39" i="13"/>
  <c r="I39" s="1"/>
  <c r="G37"/>
  <c r="I37" s="1"/>
  <c r="G42"/>
  <c r="G38"/>
  <c r="I38" s="1"/>
  <c r="G36"/>
  <c r="I36" s="1"/>
  <c r="G40"/>
  <c r="I40" s="1"/>
  <c r="G41"/>
  <c r="I41" s="1"/>
  <c r="G29"/>
  <c r="I29" s="1"/>
  <c r="G30"/>
  <c r="I30" s="1"/>
  <c r="G25"/>
  <c r="I25" s="1"/>
  <c r="G28"/>
  <c r="I28" s="1"/>
  <c r="G24"/>
  <c r="I24" s="1"/>
  <c r="G27"/>
  <c r="I27" s="1"/>
  <c r="G23"/>
  <c r="I23" s="1"/>
  <c r="G26"/>
  <c r="I26" s="1"/>
  <c r="S46" i="3"/>
  <c r="U46" s="1"/>
  <c r="S35"/>
  <c r="U35" s="1"/>
  <c r="S16"/>
  <c r="U16" s="1"/>
  <c r="E14" i="19" l="1"/>
  <c r="D14"/>
  <c r="C13"/>
  <c r="C12"/>
  <c r="C11"/>
  <c r="C10"/>
  <c r="C9"/>
  <c r="C8"/>
  <c r="C7"/>
  <c r="C6"/>
  <c r="C5"/>
  <c r="C4"/>
  <c r="C3"/>
  <c r="C2"/>
  <c r="J6" i="15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5"/>
  <c r="G12" i="13"/>
  <c r="I12" s="1"/>
  <c r="G15"/>
  <c r="I15" s="1"/>
  <c r="S45" i="3"/>
  <c r="U45" s="1"/>
  <c r="S31"/>
  <c r="U31" s="1"/>
  <c r="S22"/>
  <c r="U22" s="1"/>
  <c r="S14"/>
  <c r="U14" s="1"/>
  <c r="S36"/>
  <c r="U36" s="1"/>
  <c r="S11"/>
  <c r="U11" s="1"/>
  <c r="S26"/>
  <c r="U26" s="1"/>
  <c r="S27"/>
  <c r="U27" s="1"/>
  <c r="S29"/>
  <c r="U29" s="1"/>
  <c r="C14" i="19" l="1"/>
  <c r="S6" i="3"/>
  <c r="U6" s="1"/>
  <c r="S9"/>
  <c r="U9" s="1"/>
  <c r="S12"/>
  <c r="U12" s="1"/>
  <c r="S17"/>
  <c r="U17" s="1"/>
  <c r="S8"/>
  <c r="U8" s="1"/>
  <c r="S7"/>
  <c r="U7" s="1"/>
  <c r="S13"/>
  <c r="U13" s="1"/>
  <c r="S10"/>
  <c r="U10" s="1"/>
  <c r="S15"/>
  <c r="U15" s="1"/>
  <c r="G16" i="13"/>
  <c r="I16" s="1"/>
  <c r="G14"/>
  <c r="I14" s="1"/>
  <c r="G10"/>
  <c r="I10" s="1"/>
  <c r="G11"/>
  <c r="I11" s="1"/>
  <c r="G13"/>
  <c r="I13" s="1"/>
  <c r="S42" i="3"/>
  <c r="U42" s="1"/>
  <c r="S28"/>
  <c r="U28" s="1"/>
  <c r="S20"/>
  <c r="U20" s="1"/>
  <c r="S44"/>
  <c r="U44" s="1"/>
  <c r="S41"/>
  <c r="U41" s="1"/>
  <c r="S40"/>
  <c r="U40" s="1"/>
  <c r="S43"/>
  <c r="U43" s="1"/>
  <c r="S39"/>
  <c r="U39" s="1"/>
  <c r="S38"/>
  <c r="U38" s="1"/>
  <c r="S37"/>
  <c r="U37" s="1"/>
  <c r="S23"/>
  <c r="U23" s="1"/>
  <c r="S24"/>
  <c r="U24" s="1"/>
  <c r="S21"/>
  <c r="U21" s="1"/>
  <c r="S30"/>
  <c r="U30" s="1"/>
  <c r="S25"/>
  <c r="U25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 xmlns:xlrd="http://schemas.microsoft.com/office/spreadsheetml/2017/richdata"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<sst xmlns="http://schemas.openxmlformats.org/spreadsheetml/2006/main" count="645" uniqueCount="230">
  <si>
    <t>A-klassen</t>
  </si>
  <si>
    <t>S:a</t>
  </si>
  <si>
    <t>Poäng</t>
  </si>
  <si>
    <t>B-klassen</t>
  </si>
  <si>
    <t>C-klassen</t>
  </si>
  <si>
    <t>Emma Nyqvist</t>
  </si>
  <si>
    <t>Uddevalla BGK</t>
  </si>
  <si>
    <t>Milan Bilèn</t>
  </si>
  <si>
    <t>Gullbergsbro BGK</t>
  </si>
  <si>
    <t>Roger Niord</t>
  </si>
  <si>
    <t>Kari Hakala</t>
  </si>
  <si>
    <t>Anders Pettersson</t>
  </si>
  <si>
    <t>Tuve Tigers BGK</t>
  </si>
  <si>
    <t>Per Fryklund</t>
  </si>
  <si>
    <t>Tomas Sennerby</t>
  </si>
  <si>
    <t>Eva Johansson</t>
  </si>
  <si>
    <t>Göteborg BGK</t>
  </si>
  <si>
    <t>Isabell Möller</t>
  </si>
  <si>
    <t>Madeleine Söderlind</t>
  </si>
  <si>
    <t xml:space="preserve">Mikael Lindström </t>
  </si>
  <si>
    <t>Mats Jänsby</t>
  </si>
  <si>
    <t>Örjan Johansson</t>
  </si>
  <si>
    <t>Linda Carlsson</t>
  </si>
  <si>
    <t>Staffan Lundblad</t>
  </si>
  <si>
    <t>Björn Nyqvist</t>
  </si>
  <si>
    <t>Maria Möller</t>
  </si>
  <si>
    <t>Jonny Jänsby</t>
  </si>
  <si>
    <t>Emil Loftbring</t>
  </si>
  <si>
    <t>Rebecka Johansson</t>
  </si>
  <si>
    <t>Kristian Norling</t>
  </si>
  <si>
    <t>Ralf Englund</t>
  </si>
  <si>
    <t>Robert Majlöv</t>
  </si>
  <si>
    <t>Askim BGK</t>
  </si>
  <si>
    <t>Erik Börjesson</t>
  </si>
  <si>
    <t>LO Johansson</t>
  </si>
  <si>
    <t>By Piratligan</t>
  </si>
  <si>
    <t>Victor Efrahimsson</t>
  </si>
  <si>
    <t>Kent Sedig</t>
  </si>
  <si>
    <t>Wimar Eliasson</t>
  </si>
  <si>
    <t>Hans Svensson</t>
  </si>
  <si>
    <t>Patrik Nilsson</t>
  </si>
  <si>
    <t>Lennart Timskär</t>
  </si>
  <si>
    <t>CO Nilsson</t>
  </si>
  <si>
    <t>Henrik Arvidsson</t>
  </si>
  <si>
    <t>Lena Hellström</t>
  </si>
  <si>
    <t>Gill Bengtsson</t>
  </si>
  <si>
    <t>Lasse Wikander</t>
  </si>
  <si>
    <t>Lennart Efrahimsson</t>
  </si>
  <si>
    <t>Tobbe Hellström</t>
  </si>
  <si>
    <t>Johanna Björkebo</t>
  </si>
  <si>
    <t>Mikael Hedberg</t>
  </si>
  <si>
    <t>Bo Olsson</t>
  </si>
  <si>
    <t>Robert Bernhardsson</t>
  </si>
  <si>
    <t>Amir El Quachani</t>
  </si>
  <si>
    <t>Avgår</t>
  </si>
  <si>
    <t>Tot.</t>
  </si>
  <si>
    <t>Peter Williamsson</t>
  </si>
  <si>
    <t>Mats Andersson</t>
  </si>
  <si>
    <t>Alexander Niord</t>
  </si>
  <si>
    <t>Spelare:</t>
  </si>
  <si>
    <t>Klubb:</t>
  </si>
  <si>
    <t>Varv 1</t>
  </si>
  <si>
    <t>Varv 2</t>
  </si>
  <si>
    <t>Varv 3</t>
  </si>
  <si>
    <t xml:space="preserve">S:a </t>
  </si>
  <si>
    <t xml:space="preserve">Klassindelning i ALELYCKAN </t>
  </si>
  <si>
    <t xml:space="preserve">Antal </t>
  </si>
  <si>
    <t>Antal priser och summa:</t>
  </si>
  <si>
    <t>Deltagare</t>
  </si>
  <si>
    <t>1:a</t>
  </si>
  <si>
    <t>2:a</t>
  </si>
  <si>
    <t>3:e</t>
  </si>
  <si>
    <t>4:e</t>
  </si>
  <si>
    <t>Deltävling:</t>
  </si>
  <si>
    <t>Slutspel:</t>
  </si>
  <si>
    <t>Totalt:</t>
  </si>
  <si>
    <t>Prisstege Poängjakten</t>
  </si>
  <si>
    <t>Namn:</t>
  </si>
  <si>
    <t>Klass:</t>
  </si>
  <si>
    <t>Summa:</t>
  </si>
  <si>
    <t>Placering: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</si>
  <si>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</si>
  <si>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</si>
  <si>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</si>
  <si>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</si>
  <si>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</si>
  <si>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</si>
  <si>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</si>
  <si>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</si>
  <si>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</si>
  <si>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</si>
  <si>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</si>
  <si>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</si>
  <si>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</si>
  <si>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</si>
  <si>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</si>
  <si>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</si>
  <si>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</si>
  <si>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</si>
  <si>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</si>
  <si>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</si>
  <si>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</si>
  <si>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</si>
  <si>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</si>
  <si>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</si>
  <si>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</si>
  <si>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</si>
  <si>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</si>
  <si>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</si>
  <si>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</si>
  <si>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</si>
  <si>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A-klassen ….......</t>
  </si>
  <si>
    <t>B-klassen ….......</t>
  </si>
  <si>
    <t>C-klassen ….......</t>
  </si>
  <si>
    <t>1:a …......</t>
  </si>
  <si>
    <t>2:a …......</t>
  </si>
  <si>
    <t>3:a….......</t>
  </si>
  <si>
    <t>Göteborgs BGK</t>
  </si>
  <si>
    <t>Anders Schack</t>
  </si>
  <si>
    <t>Mats Eisenschmidt</t>
  </si>
  <si>
    <t>Anneli Niord</t>
  </si>
  <si>
    <t>Eira Hillerström</t>
  </si>
  <si>
    <t>Cayou Song</t>
  </si>
  <si>
    <t>Erik Fause Hovind</t>
  </si>
  <si>
    <t>Jessica Jänsby</t>
  </si>
  <si>
    <t>Morgan Sunnanhag</t>
  </si>
  <si>
    <t>Paavo Rampa</t>
  </si>
  <si>
    <t>Jenny Erlandsson</t>
  </si>
  <si>
    <t>Håkan Erlandsson</t>
  </si>
  <si>
    <t>Pär Johannesson</t>
  </si>
  <si>
    <t>Staffan Thulin</t>
  </si>
  <si>
    <t>Pauli Kuikka</t>
  </si>
  <si>
    <t>Danny Sajatovic</t>
  </si>
  <si>
    <t>Borås MGK</t>
  </si>
  <si>
    <t>Jörgen Sandström</t>
  </si>
  <si>
    <t>Mikael Karlsson</t>
  </si>
  <si>
    <t>Hårdton IK</t>
  </si>
  <si>
    <t>Mattias Ståhl</t>
  </si>
  <si>
    <t>Kungälvs BGK</t>
  </si>
  <si>
    <t>Anders Klaesson</t>
  </si>
  <si>
    <t>Daniel Johansson</t>
  </si>
  <si>
    <t>Halden MGK</t>
  </si>
  <si>
    <t>Upp från B</t>
  </si>
  <si>
    <t>Har du inte deltagit i Poängjakten efter den 27/9-2022, kommer du att placeras in i A-B-C efter ditt</t>
  </si>
  <si>
    <t>Handikapp du har i HCP-online. I följande indelning A (-2 till 7,9) B (8 -14,9) C (15 -26)</t>
  </si>
  <si>
    <t xml:space="preserve">Upp från C </t>
  </si>
  <si>
    <t>Poängjakten 2023 - 2024</t>
  </si>
  <si>
    <t>Rasmus Bergkvist</t>
  </si>
  <si>
    <t>Christian Åkerquist</t>
  </si>
  <si>
    <t>Jan-Åke Göransson</t>
  </si>
  <si>
    <t>Fredrik Ljungberg</t>
  </si>
  <si>
    <t>Södertälje BGK</t>
  </si>
  <si>
    <t>Alelyckan:</t>
  </si>
  <si>
    <t>Antal startande</t>
  </si>
  <si>
    <t>20kr/startande</t>
  </si>
  <si>
    <t>Vem sitter vilka veckor, följande veckor och klubb ansvarar.</t>
  </si>
  <si>
    <t>v.40</t>
  </si>
  <si>
    <t>v.41</t>
  </si>
  <si>
    <t>v.42</t>
  </si>
  <si>
    <t>v.43</t>
  </si>
  <si>
    <t>v.44</t>
  </si>
  <si>
    <t>v.45</t>
  </si>
  <si>
    <t>v.46</t>
  </si>
  <si>
    <t>v.47</t>
  </si>
  <si>
    <t>v.48</t>
  </si>
  <si>
    <t>v.49</t>
  </si>
  <si>
    <t>v.50</t>
  </si>
  <si>
    <t>v.51</t>
  </si>
  <si>
    <t>Askims BGK</t>
  </si>
  <si>
    <t>v.2</t>
  </si>
  <si>
    <t>v.3</t>
  </si>
  <si>
    <t>v.4</t>
  </si>
  <si>
    <t>v.5</t>
  </si>
  <si>
    <t>v.6</t>
  </si>
  <si>
    <t>v.7</t>
  </si>
  <si>
    <t>v.8</t>
  </si>
  <si>
    <t>v.9</t>
  </si>
  <si>
    <t>v.10</t>
  </si>
  <si>
    <t>v.11</t>
  </si>
  <si>
    <t>v.12</t>
  </si>
  <si>
    <t>v.13</t>
  </si>
  <si>
    <t>Viktigt att tänka på när man håller i tävlingen.</t>
  </si>
  <si>
    <t>-</t>
  </si>
  <si>
    <t>Ta betalt av spelaren</t>
  </si>
  <si>
    <t>Skriv rätt klass på spelaren</t>
  </si>
  <si>
    <t>Dela upp prispengarna enligt prisstegen</t>
  </si>
  <si>
    <t>Betala Alelyckan sin del. Och ta kvitto.</t>
  </si>
  <si>
    <t>Lägg kvittot ihop med slutspelspengarna</t>
  </si>
  <si>
    <t>Ta foto på resultaten och SMS:a till Staffan</t>
  </si>
  <si>
    <t>Lås in kassaskrinet i skåpet vid bana 3</t>
  </si>
  <si>
    <t>Häng nyckeln i receptionen på Alelyckan</t>
  </si>
  <si>
    <t>Kenneth Gustavsson</t>
  </si>
  <si>
    <t>MGK Warberg</t>
  </si>
  <si>
    <t>Ronny Granholm</t>
  </si>
  <si>
    <t>Skoghalls BGK</t>
  </si>
  <si>
    <t>Spelare som deltagit i en klass får EJ byta klass</t>
  </si>
  <si>
    <t>Carl Elfström</t>
  </si>
  <si>
    <t>Uppsala BGK</t>
  </si>
  <si>
    <t>Haldens MGK</t>
  </si>
  <si>
    <t>Erik B,</t>
  </si>
  <si>
    <t xml:space="preserve">Erik B, </t>
  </si>
  <si>
    <t>Poängjakt Nr. 1, Göteborgs Filt, 20240508</t>
  </si>
  <si>
    <t>Poängjakt Nr. 2, Göteborgs Filt, 20240515</t>
  </si>
  <si>
    <t>Poängjakt Nr. 3, Göteborgs Filt, 20240522</t>
  </si>
  <si>
    <t>Poängjakt Nr. 5, Göteborgs Filt, 20240605</t>
  </si>
  <si>
    <t>Poängjakt Nr. 6, Göteborgs Filt, 20240612</t>
  </si>
  <si>
    <t>Poängjakt Nr. 7, Göteborgs Filt, 20240619</t>
  </si>
  <si>
    <t>Poängjakt Nr. 8, Göteborgs Filt, 20240626</t>
  </si>
  <si>
    <t>Poängjakt Nr. 9, Göteborgs Filt, 20240731</t>
  </si>
  <si>
    <t>Poängjakt Nr. 10, Göteborgs Filt, 20240807</t>
  </si>
  <si>
    <t>Poängjakt Nr. 11, Göteborgs Filt, 20240814</t>
  </si>
  <si>
    <t>Poängjakt Nr. 12, Göteborgs Filt, 20240821</t>
  </si>
  <si>
    <t>Poängjakt Nr. 13, Göteborgs Filt, 20240828</t>
  </si>
  <si>
    <t>Resultat Slutspelet i Poängjakt 31/8-2024</t>
  </si>
  <si>
    <t>L-O Johansson</t>
  </si>
  <si>
    <t>C-O Nilsson</t>
  </si>
  <si>
    <t xml:space="preserve">Lena Hellström </t>
  </si>
  <si>
    <t>Per Olsson</t>
  </si>
  <si>
    <t>Nässjö</t>
  </si>
  <si>
    <t>Björn Phersson</t>
  </si>
  <si>
    <t>Rickard Thyr</t>
  </si>
  <si>
    <t>Klubblös</t>
  </si>
  <si>
    <t>Poängjakt Nr. 4, Göteborgs Filt, 20240529 - Inställt pga regn</t>
  </si>
  <si>
    <t>Robert Svenroth</t>
  </si>
  <si>
    <t>SD</t>
  </si>
  <si>
    <t>Henrik Avidsson</t>
  </si>
  <si>
    <t>Poängställning efter 6 omgångar 2024</t>
  </si>
  <si>
    <t>Askim</t>
  </si>
  <si>
    <t>Jan Tapper</t>
  </si>
  <si>
    <t>Merja Tapper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</si>
</sst>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3" fillId="0" borderId="0" xfId="0" applyFo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3" fillId="0" borderId="4" xfId="0" applyFont="1" applyBorder="1" applyAlignment="1">
      <alignment horizontal="center"/>
    </xf>
    <xf numFmtId="0" fontId="6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0" xfId="0" applyFont="1"/>
    <xf numFmtId="0" fontId="24" fillId="0" borderId="0" xfId="0" applyFont="1"/>
    <xf numFmtId="0" fontId="26" fillId="0" borderId="0" xfId="0" applyFont="1"/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19" fillId="0" borderId="0" xfId="0" applyFont="1"/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2" borderId="0" xfId="0" applyFont="1" applyFill="1"/>
    <xf numFmtId="0" fontId="28" fillId="0" borderId="0" xfId="0" applyFont="1" applyAlignment="1">
      <alignment horizontal="center"/>
    </xf>
    <xf numFmtId="0" fontId="30" fillId="0" borderId="0" xfId="0" applyFont="1"/>
    <xf numFmtId="0" fontId="9" fillId="2" borderId="0" xfId="0" applyFont="1" applyFill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2" borderId="0" xfId="0" applyFill="1"/>
    <xf numFmtId="0" fontId="31" fillId="0" borderId="0" xfId="0" applyFo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3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1" xfId="0" applyFont="1" applyBorder="1"/>
    <xf numFmtId="0" fontId="17" fillId="0" borderId="0" xfId="0" applyFont="1" applyAlignment="1">
      <alignment vertical="center"/>
    </xf>
    <xf numFmtId="0" fontId="13" fillId="0" borderId="0" xfId="0" applyFont="1"/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130"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50800</xdr:colOff>
      <xdr:row>47</xdr:row>
      <xdr:rowOff>12700</xdr:rowOff>
    </xdr:from>
    <xdr:ext cx="304799" cy="334240"/>
    <xdr:pic>
      <xdr:nvPicPr>
        <xdr:cNvPr id="5" name="Bild 1">
          <a:extLst>
            <a:ext uri="{FF2B5EF4-FFF2-40B4-BE49-F238E27FC236}">
              <a16:creationId xmlns:a16="http://schemas.microsoft.com/office/drawing/2014/main" xmlns="" id="{E75FB6FF-4A16-46A2-8855-4517A8F36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55200" y="7461250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C6E60453-89BE-435E-8933-A6EAD796C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2CC2431E-6680-4C08-B4A1-7040E1221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C811B139-B3C7-44A6-8210-3FF90A0D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E6F633BE-770B-457B-9AA1-DB3287C4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72E63B47-50DE-4677-A991-629C8F3C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8D9C62BC-4FCE-43B7-A2DE-DB577C181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337B26EA-B04A-486D-B7CA-13B329EC1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9F10056D-CE48-4B77-B876-F5D0219A0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F0CE3D85-69D8-47CE-89E4-7A4D8B9AE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7B39F355-2CDC-4B14-8CD3-715314184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F6814DF7-D3C2-4966-A106-5289298B3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0FB16490-F7F3-4D2B-864F-22E3ED36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24077907-EE5D-4424-BD35-F7F6978F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DA4BEAC3-2264-4F92-BF45-0E41E47BE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0FB0CF7A-2EC6-49BA-9D78-D997FCE0C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CE65C8B8-EC96-4308-B6E7-7B58C4C88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E41176CC-F741-4AD2-9053-04292D3B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62FF2EA1-0137-4847-88D0-0E473175A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1" name="Bild 1">
          <a:extLst>
            <a:ext uri="{FF2B5EF4-FFF2-40B4-BE49-F238E27FC236}">
              <a16:creationId xmlns:a16="http://schemas.microsoft.com/office/drawing/2014/main" xmlns="" id="{11D539C9-CE35-4359-86A0-CB1E73E24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C382A03C-A469-4BAB-8233-A42AFCC5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82042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438BBBFD-2FBF-4FD8-9B38-BB8E6F1C9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FD2940A6-4F01-4873-88DF-D25F74EB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304334BF-AF29-4D80-9F8B-C574C32B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D4FE9E8E-B720-4AFE-98DE-91C6378C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961460D3-4186-440D-92DC-7C1217266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E825E814-AEBC-4132-8BF9-F23EE64C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C036B474-70A9-4533-B358-5B5E6554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F40D2159-8FB8-4B8B-8341-B006776C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1" name="Bild 1">
          <a:extLst>
            <a:ext uri="{FF2B5EF4-FFF2-40B4-BE49-F238E27FC236}">
              <a16:creationId xmlns:a16="http://schemas.microsoft.com/office/drawing/2014/main" xmlns="" id="{18F733FC-8A78-4514-9EE9-BA760C28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2" name="Bild 1">
          <a:extLst>
            <a:ext uri="{FF2B5EF4-FFF2-40B4-BE49-F238E27FC236}">
              <a16:creationId xmlns:a16="http://schemas.microsoft.com/office/drawing/2014/main" xmlns="" id="{356C1D99-C124-45E8-96D8-49258CB1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3" name="Bild 1">
          <a:extLst>
            <a:ext uri="{FF2B5EF4-FFF2-40B4-BE49-F238E27FC236}">
              <a16:creationId xmlns:a16="http://schemas.microsoft.com/office/drawing/2014/main" xmlns="" id="{81899658-A8EC-4FE1-BF49-707462363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4" name="Bild 1">
          <a:extLst>
            <a:ext uri="{FF2B5EF4-FFF2-40B4-BE49-F238E27FC236}">
              <a16:creationId xmlns:a16="http://schemas.microsoft.com/office/drawing/2014/main" xmlns="" id="{CE04B8F4-ECB2-43AD-8425-2C682D4B0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5" name="Bild 1">
          <a:extLst>
            <a:ext uri="{FF2B5EF4-FFF2-40B4-BE49-F238E27FC236}">
              <a16:creationId xmlns:a16="http://schemas.microsoft.com/office/drawing/2014/main" xmlns="" id="{9D4D57BB-1536-4723-8BA9-1C254D8CB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6" name="Bild 1">
          <a:extLst>
            <a:ext uri="{FF2B5EF4-FFF2-40B4-BE49-F238E27FC236}">
              <a16:creationId xmlns:a16="http://schemas.microsoft.com/office/drawing/2014/main" xmlns="" id="{02AC31D9-8263-4B87-8B2B-A99F4FB0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7" name="Bild 1">
          <a:extLst>
            <a:ext uri="{FF2B5EF4-FFF2-40B4-BE49-F238E27FC236}">
              <a16:creationId xmlns:a16="http://schemas.microsoft.com/office/drawing/2014/main" xmlns="" id="{846C9592-F2B8-4153-B2E5-D59563FA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8" name="Bild 1">
          <a:extLst>
            <a:ext uri="{FF2B5EF4-FFF2-40B4-BE49-F238E27FC236}">
              <a16:creationId xmlns:a16="http://schemas.microsoft.com/office/drawing/2014/main" xmlns="" id="{DAB87855-4BB0-45ED-9789-3B07DD4E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9" name="Bild 1">
          <a:extLst>
            <a:ext uri="{FF2B5EF4-FFF2-40B4-BE49-F238E27FC236}">
              <a16:creationId xmlns:a16="http://schemas.microsoft.com/office/drawing/2014/main" xmlns="" id="{DD1A2F94-24E4-4B21-82C1-619AA732D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0" name="Bild 1">
          <a:extLst>
            <a:ext uri="{FF2B5EF4-FFF2-40B4-BE49-F238E27FC236}">
              <a16:creationId xmlns:a16="http://schemas.microsoft.com/office/drawing/2014/main" xmlns="" id="{7EE3F57A-C8D4-46CC-B3C6-2853C6AF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21" name="Bild 1">
          <a:extLst>
            <a:ext uri="{FF2B5EF4-FFF2-40B4-BE49-F238E27FC236}">
              <a16:creationId xmlns:a16="http://schemas.microsoft.com/office/drawing/2014/main" xmlns="" id="{AF36A1A0-2728-4E6D-A976-18F30665E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2" name="Bild 1">
          <a:extLst>
            <a:ext uri="{FF2B5EF4-FFF2-40B4-BE49-F238E27FC236}">
              <a16:creationId xmlns:a16="http://schemas.microsoft.com/office/drawing/2014/main" xmlns="" id="{903A287A-4354-4B19-AC48-6130B30B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23" name="Bild 1">
          <a:extLst>
            <a:ext uri="{FF2B5EF4-FFF2-40B4-BE49-F238E27FC236}">
              <a16:creationId xmlns:a16="http://schemas.microsoft.com/office/drawing/2014/main" xmlns="" id="{438DA51E-8C9D-429E-B68D-1FDD97DFA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7BF5C2E6-09BE-4358-9947-047A84BBB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4126FE5F-D490-41AC-87AC-E1A4F6C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5EDAF7A9-71B6-4719-AFD8-BE1B8C3A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37817A3B-3603-48D6-BC66-9A8268B3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C3C59A23-D1D9-4B50-A91E-C20C8A817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2B302813-A3C0-4BC5-A4B5-01413A68B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3CB9C3D8-E827-4662-91F9-057341ACA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B7762CD6-44EE-4362-A06E-16A17B121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C6AD1599-2A88-43C1-81D0-8C2014D7D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1" name="Bild 1">
          <a:extLst>
            <a:ext uri="{FF2B5EF4-FFF2-40B4-BE49-F238E27FC236}">
              <a16:creationId xmlns:a16="http://schemas.microsoft.com/office/drawing/2014/main" xmlns="" id="{8C347021-8789-42CF-A841-1BF6EAB67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2" name="Bild 1">
          <a:extLst>
            <a:ext uri="{FF2B5EF4-FFF2-40B4-BE49-F238E27FC236}">
              <a16:creationId xmlns:a16="http://schemas.microsoft.com/office/drawing/2014/main" xmlns="" id="{5870F6BB-AAAA-4E7E-9016-5A12F4CD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260350</xdr:colOff>
      <xdr:row>44</xdr:row>
      <xdr:rowOff>38100</xdr:rowOff>
    </xdr:from>
    <xdr:ext cx="304799" cy="334240"/>
    <xdr:pic>
      <xdr:nvPicPr>
        <xdr:cNvPr id="2" name="Bild 1">
          <a:extLst>
            <a:ext uri="{FF2B5EF4-FFF2-40B4-BE49-F238E27FC236}">
              <a16:creationId xmlns:a16="http://schemas.microsoft.com/office/drawing/2014/main" xmlns="" id="{B2E6018E-798D-4C16-9C94-6EC328E7C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73750" y="7112000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336964</xdr:colOff>
      <xdr:row>3</xdr:row>
      <xdr:rowOff>116939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xmlns="" id="{3823A5BB-715A-B77D-069D-DDECAAA59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3550" y="0"/>
          <a:ext cx="660814" cy="60588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463550</xdr:colOff>
      <xdr:row>0</xdr:row>
      <xdr:rowOff>63500</xdr:rowOff>
    </xdr:from>
    <xdr:to>
      <xdr:col>2</xdr:col>
      <xdr:colOff>563693</xdr:colOff>
      <xdr:row>0</xdr:row>
      <xdr:rowOff>1238250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xmlns="" id="{4A906AFE-40AC-788B-94F5-8FDCF8CDD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3550" y="63500"/>
          <a:ext cx="1281243" cy="11747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146050</xdr:colOff>
      <xdr:row>75</xdr:row>
      <xdr:rowOff>34059</xdr:rowOff>
    </xdr:from>
    <xdr:ext cx="304799" cy="334240"/>
    <xdr:pic>
      <xdr:nvPicPr>
        <xdr:cNvPr id="3" name="Bild 1">
          <a:extLst>
            <a:ext uri="{FF2B5EF4-FFF2-40B4-BE49-F238E27FC236}">
              <a16:creationId xmlns:a16="http://schemas.microsoft.com/office/drawing/2014/main" xmlns="" id="{76B0859F-3E9E-444A-951C-1D5932BD8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92700" y="17928359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82550</xdr:colOff>
      <xdr:row>36</xdr:row>
      <xdr:rowOff>25400</xdr:rowOff>
    </xdr:from>
    <xdr:ext cx="304799" cy="334240"/>
    <xdr:pic>
      <xdr:nvPicPr>
        <xdr:cNvPr id="4" name="Bild 1">
          <a:extLst>
            <a:ext uri="{FF2B5EF4-FFF2-40B4-BE49-F238E27FC236}">
              <a16:creationId xmlns:a16="http://schemas.microsoft.com/office/drawing/2014/main" xmlns="" id="{5AEA4A6D-BFE7-495A-8535-D99ABE078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29200" y="8712200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127000</xdr:colOff>
      <xdr:row>113</xdr:row>
      <xdr:rowOff>44450</xdr:rowOff>
    </xdr:from>
    <xdr:ext cx="304799" cy="334240"/>
    <xdr:pic>
      <xdr:nvPicPr>
        <xdr:cNvPr id="5" name="Bild 1">
          <a:extLst>
            <a:ext uri="{FF2B5EF4-FFF2-40B4-BE49-F238E27FC236}">
              <a16:creationId xmlns:a16="http://schemas.microsoft.com/office/drawing/2014/main" xmlns="" id="{AAC27D3D-4C9A-42EF-B09D-E8011450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73650" y="27146250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152400</xdr:rowOff>
    </xdr:from>
    <xdr:to>
      <xdr:col>2</xdr:col>
      <xdr:colOff>433400</xdr:colOff>
      <xdr:row>6</xdr:row>
      <xdr:rowOff>400050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xmlns="" id="{59779AC8-A16D-52D2-6A36-1F4822A6D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7800" y="152400"/>
          <a:ext cx="1474800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58BC3A92-68B1-4BAD-AD96-ABFF636E8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0895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5E4DD0AA-4B5F-4F66-A9F4-C29A11B7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8F391B7D-4A8E-434D-83FF-9A92EFBF5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E07341C9-89CD-463E-9A2D-B4C07907B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0A7B58DD-1232-4FAF-85B3-0F4F2346E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6275C02C-D713-435F-94F8-455C1BCB3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BAB40BB3-99D7-4E48-A806-D9D14717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CA51066C-904E-4FCC-BFA1-76FE5748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D82D3CCB-32CC-42DD-B3BA-9125F32B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94AEB359-1BDE-408C-8244-B0F18719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7021367B-B3C6-4553-B8C7-E2E3C1C5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9A3BCD5D-538B-4106-8FB4-5CE9C83EB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5BE164CC-BD78-4722-B99A-3D46DF036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BDB9BCE1-1ECF-4508-8858-FE125C15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5F78D977-F476-4789-930B-CCBFC247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1085F421-EEBD-4CFD-B144-4BBA7A5B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302C1662-199C-4EA4-9B1D-C4951FBCE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40DB5975-11CA-41C7-BCF8-7D18B7594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89B70BD0-72B7-46DA-8BC7-B31E0278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1" name="Bild 1">
          <a:extLst>
            <a:ext uri="{FF2B5EF4-FFF2-40B4-BE49-F238E27FC236}">
              <a16:creationId xmlns:a16="http://schemas.microsoft.com/office/drawing/2014/main" xmlns="" id="{16C6423D-DC0C-4F99-8693-EA98B46FE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2" name="Bild 1">
          <a:extLst>
            <a:ext uri="{FF2B5EF4-FFF2-40B4-BE49-F238E27FC236}">
              <a16:creationId xmlns:a16="http://schemas.microsoft.com/office/drawing/2014/main" xmlns="" id="{7207CFC0-D6AD-4A01-B7FB-3D58666C9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AC53CDC2-4839-4801-8C9D-8032F08E6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FD96191B-9835-4322-8463-2D0D49240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D24B787D-0C1D-4C9C-991E-DE5983A45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AE0E8673-7A18-4F7D-B8C6-A298E9CA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F621BE17-7720-47AF-8A0A-2222CDAFB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32CB0954-89E9-4F92-B7D6-855151D8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362E8996-618D-4297-9E78-41ABFC99E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C780724B-583C-4031-B913-D4E90348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08C36DC5-8536-4269-ABDA-EE9D25327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380147DF-6269-4841-B782-D1C7612CF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F9A7BB47-038E-4023-B732-231B205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6FCEC0F7-BD78-4723-B740-3730E9F45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6EEAF7BD-DFA4-4190-98D2-85392B02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5DCC4EF2-CDBC-4A37-84E1-30A486C0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52FE4B93-C691-4E00-AB5A-D0C57E45F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U52"/>
  <sheetViews>
    <sheetView tabSelected="1" view="pageBreakPreview" topLeftCell="A4" zoomScaleNormal="100" zoomScaleSheetLayoutView="100" workbookViewId="0">
      <selection activeCell="E42" sqref="E42"/>
    </sheetView>
  </sheetViews>
  <sheetFormatPr defaultRowHeight="15"/>
  <cols>
    <col min="1" max="1" width="0.85546875" customWidth="1"/>
    <col min="2" max="2" width="7.5703125" customWidth="1"/>
    <col min="3" max="3" width="4.5703125" style="6" customWidth="1"/>
    <col min="4" max="4" width="20.5703125" style="6" customWidth="1"/>
    <col min="5" max="5" width="16.42578125" style="6" customWidth="1"/>
    <col min="6" max="19" width="5.5703125" style="6" customWidth="1"/>
    <col min="20" max="21" width="5.5703125" customWidth="1"/>
    <col min="22" max="22" width="6.5703125" customWidth="1"/>
  </cols>
  <sheetData>
    <row r="2" spans="2:21" ht="50.1" customHeight="1">
      <c r="B2" s="143" t="e" vm="1">
        <v>#VALUE!</v>
      </c>
      <c r="C2" s="143"/>
      <c r="T2" s="143" t="e" vm="1">
        <v>#VALUE!</v>
      </c>
      <c r="U2" s="143"/>
    </row>
    <row r="3" spans="2:21" ht="14.1" customHeight="1">
      <c r="C3" s="131"/>
      <c r="D3" s="131" t="s">
        <v>226</v>
      </c>
      <c r="E3" s="126"/>
    </row>
    <row r="4" spans="2:21" ht="9.9499999999999993" customHeight="1"/>
    <row r="5" spans="2:21" ht="20.100000000000001" customHeight="1" thickBot="1">
      <c r="C5" s="130" t="s">
        <v>0</v>
      </c>
      <c r="D5" s="7"/>
      <c r="E5" s="7"/>
      <c r="F5" s="51">
        <v>1</v>
      </c>
      <c r="G5" s="51">
        <v>2</v>
      </c>
      <c r="H5" s="51">
        <v>3</v>
      </c>
      <c r="I5" s="51">
        <v>4</v>
      </c>
      <c r="J5" s="51">
        <v>5</v>
      </c>
      <c r="K5" s="51">
        <v>6</v>
      </c>
      <c r="L5" s="51">
        <v>7</v>
      </c>
      <c r="M5" s="51">
        <v>8</v>
      </c>
      <c r="N5" s="51">
        <v>9</v>
      </c>
      <c r="O5" s="51">
        <v>10</v>
      </c>
      <c r="P5" s="51">
        <v>11</v>
      </c>
      <c r="Q5" s="51">
        <v>12</v>
      </c>
      <c r="R5" s="51">
        <v>13</v>
      </c>
      <c r="S5" s="51" t="s">
        <v>55</v>
      </c>
      <c r="T5" s="8" t="s">
        <v>54</v>
      </c>
      <c r="U5" s="9" t="s">
        <v>1</v>
      </c>
    </row>
    <row r="6" spans="2:21" ht="11.1" customHeight="1">
      <c r="C6" s="52">
        <v>1</v>
      </c>
      <c r="D6" s="134" t="s">
        <v>20</v>
      </c>
      <c r="E6" s="132"/>
      <c r="F6" s="133"/>
      <c r="G6" s="133"/>
      <c r="H6" s="133"/>
      <c r="I6" s="133"/>
      <c r="J6" s="133">
        <v>18</v>
      </c>
      <c r="K6" s="62">
        <v>6</v>
      </c>
      <c r="L6" s="62">
        <v>5</v>
      </c>
      <c r="M6" s="62"/>
      <c r="N6" s="62"/>
      <c r="O6" s="62"/>
      <c r="P6" s="62"/>
      <c r="Q6" s="62"/>
      <c r="R6" s="62"/>
      <c r="S6" s="57">
        <f t="shared" ref="S6:S17" si="0">SUM(F6:R6)</f>
        <v>29</v>
      </c>
      <c r="T6" s="58">
        <v>0</v>
      </c>
      <c r="U6" s="64">
        <f t="shared" ref="U6:U17" si="1">S6-T6</f>
        <v>29</v>
      </c>
    </row>
    <row r="7" spans="2:21" ht="11.1" customHeight="1">
      <c r="C7" s="52">
        <v>2</v>
      </c>
      <c r="D7" s="134" t="s">
        <v>26</v>
      </c>
      <c r="E7" s="132"/>
      <c r="F7" s="133">
        <v>14</v>
      </c>
      <c r="G7" s="133"/>
      <c r="H7" s="133"/>
      <c r="I7" s="133"/>
      <c r="J7" s="133">
        <v>0</v>
      </c>
      <c r="K7" s="62">
        <v>6</v>
      </c>
      <c r="L7" s="62">
        <v>6</v>
      </c>
      <c r="M7" s="62"/>
      <c r="N7" s="62"/>
      <c r="O7" s="62"/>
      <c r="P7" s="62"/>
      <c r="Q7" s="62"/>
      <c r="R7" s="62"/>
      <c r="S7" s="57">
        <f t="shared" si="0"/>
        <v>26</v>
      </c>
      <c r="T7" s="58">
        <v>0</v>
      </c>
      <c r="U7" s="64">
        <f t="shared" si="1"/>
        <v>26</v>
      </c>
    </row>
    <row r="8" spans="2:21" ht="11.1" customHeight="1">
      <c r="C8" s="52">
        <v>3</v>
      </c>
      <c r="D8" s="134" t="s">
        <v>56</v>
      </c>
      <c r="E8" s="132"/>
      <c r="F8" s="133"/>
      <c r="G8" s="133">
        <v>12</v>
      </c>
      <c r="H8" s="133">
        <v>0</v>
      </c>
      <c r="I8" s="133"/>
      <c r="J8" s="133">
        <v>0</v>
      </c>
      <c r="K8" s="62">
        <v>4</v>
      </c>
      <c r="L8" s="62">
        <v>9</v>
      </c>
      <c r="M8" s="62"/>
      <c r="N8" s="62"/>
      <c r="O8" s="62"/>
      <c r="P8" s="62"/>
      <c r="Q8" s="62"/>
      <c r="R8" s="62"/>
      <c r="S8" s="57">
        <f t="shared" si="0"/>
        <v>25</v>
      </c>
      <c r="T8" s="58">
        <v>0</v>
      </c>
      <c r="U8" s="64">
        <f t="shared" si="1"/>
        <v>25</v>
      </c>
    </row>
    <row r="9" spans="2:21" ht="11.1" customHeight="1">
      <c r="C9" s="52">
        <v>4</v>
      </c>
      <c r="D9" s="6" t="s">
        <v>193</v>
      </c>
      <c r="E9" s="132"/>
      <c r="F9" s="133"/>
      <c r="G9" s="133"/>
      <c r="H9" s="133"/>
      <c r="I9" s="133"/>
      <c r="J9" s="133"/>
      <c r="K9" s="62"/>
      <c r="L9" s="62">
        <v>9</v>
      </c>
      <c r="M9" s="62"/>
      <c r="N9" s="62"/>
      <c r="O9" s="62"/>
      <c r="P9" s="62"/>
      <c r="Q9" s="62"/>
      <c r="R9" s="62"/>
      <c r="S9" s="57">
        <f t="shared" si="0"/>
        <v>9</v>
      </c>
      <c r="T9" s="58">
        <v>0</v>
      </c>
      <c r="U9" s="64">
        <f t="shared" si="1"/>
        <v>9</v>
      </c>
    </row>
    <row r="10" spans="2:21" ht="11.1" customHeight="1">
      <c r="C10" s="52">
        <v>5</v>
      </c>
      <c r="D10" s="134" t="s">
        <v>43</v>
      </c>
      <c r="E10" s="132"/>
      <c r="F10" s="140"/>
      <c r="G10" s="140"/>
      <c r="H10" s="140"/>
      <c r="I10" s="140"/>
      <c r="J10" s="140"/>
      <c r="K10" s="140">
        <v>0</v>
      </c>
      <c r="L10" s="142">
        <v>6</v>
      </c>
      <c r="M10" s="62"/>
      <c r="N10" s="62"/>
      <c r="O10" s="62"/>
      <c r="P10" s="62"/>
      <c r="Q10" s="62"/>
      <c r="R10" s="62"/>
      <c r="S10" s="57">
        <f t="shared" si="0"/>
        <v>6</v>
      </c>
      <c r="T10" s="58">
        <v>0</v>
      </c>
      <c r="U10" s="64">
        <f t="shared" si="1"/>
        <v>6</v>
      </c>
    </row>
    <row r="11" spans="2:21" ht="11.1" customHeight="1">
      <c r="C11" s="52">
        <v>6</v>
      </c>
      <c r="D11" s="134" t="s">
        <v>9</v>
      </c>
      <c r="E11" s="132"/>
      <c r="F11" s="140"/>
      <c r="G11" s="140"/>
      <c r="H11" s="140"/>
      <c r="I11" s="140"/>
      <c r="J11" s="140">
        <v>7</v>
      </c>
      <c r="K11" s="140"/>
      <c r="L11" s="140"/>
      <c r="M11" s="62"/>
      <c r="N11" s="62"/>
      <c r="O11" s="62"/>
      <c r="P11" s="62"/>
      <c r="Q11" s="62"/>
      <c r="R11" s="62"/>
      <c r="S11" s="57">
        <f t="shared" si="0"/>
        <v>7</v>
      </c>
      <c r="T11" s="58">
        <v>0</v>
      </c>
      <c r="U11" s="64">
        <f t="shared" si="1"/>
        <v>7</v>
      </c>
    </row>
    <row r="12" spans="2:21" ht="11.1" customHeight="1">
      <c r="C12" s="52">
        <v>7</v>
      </c>
      <c r="D12" s="134" t="s">
        <v>41</v>
      </c>
      <c r="E12" s="132"/>
      <c r="F12" s="140">
        <v>0</v>
      </c>
      <c r="G12" s="140">
        <v>3</v>
      </c>
      <c r="H12" s="140">
        <v>0</v>
      </c>
      <c r="I12" s="140"/>
      <c r="J12" s="140"/>
      <c r="K12" s="140">
        <v>2</v>
      </c>
      <c r="L12" s="140"/>
      <c r="M12" s="62"/>
      <c r="N12" s="62"/>
      <c r="O12" s="62"/>
      <c r="P12" s="62"/>
      <c r="Q12" s="62"/>
      <c r="R12" s="62"/>
      <c r="S12" s="57">
        <f t="shared" si="0"/>
        <v>5</v>
      </c>
      <c r="T12" s="58">
        <v>0</v>
      </c>
      <c r="U12" s="64">
        <f t="shared" si="1"/>
        <v>5</v>
      </c>
    </row>
    <row r="13" spans="2:21" ht="11.1" customHeight="1">
      <c r="C13" s="52">
        <v>8</v>
      </c>
      <c r="D13" s="134" t="s">
        <v>217</v>
      </c>
      <c r="E13" s="132"/>
      <c r="F13" s="140"/>
      <c r="G13" s="140">
        <v>0</v>
      </c>
      <c r="H13" s="140">
        <v>0</v>
      </c>
      <c r="I13" s="140"/>
      <c r="J13" s="140"/>
      <c r="K13" s="140"/>
      <c r="L13" s="140"/>
      <c r="M13" s="62"/>
      <c r="N13" s="62"/>
      <c r="O13" s="62"/>
      <c r="P13" s="62"/>
      <c r="Q13" s="62"/>
      <c r="R13" s="62"/>
      <c r="S13" s="57">
        <f t="shared" si="0"/>
        <v>0</v>
      </c>
      <c r="T13" s="58">
        <v>0</v>
      </c>
      <c r="U13" s="64">
        <f t="shared" si="1"/>
        <v>0</v>
      </c>
    </row>
    <row r="14" spans="2:21" ht="11.1" customHeight="1" thickBot="1">
      <c r="C14" s="128">
        <v>9</v>
      </c>
      <c r="D14" s="92" t="s">
        <v>10</v>
      </c>
      <c r="E14" s="93"/>
      <c r="F14" s="63"/>
      <c r="G14" s="63"/>
      <c r="H14" s="63">
        <v>0</v>
      </c>
      <c r="I14" s="63"/>
      <c r="J14" s="63"/>
      <c r="K14" s="63"/>
      <c r="L14" s="63">
        <v>0</v>
      </c>
      <c r="M14" s="63"/>
      <c r="N14" s="63"/>
      <c r="O14" s="63"/>
      <c r="P14" s="63"/>
      <c r="Q14" s="63"/>
      <c r="R14" s="63"/>
      <c r="S14" s="59">
        <f t="shared" si="0"/>
        <v>0</v>
      </c>
      <c r="T14" s="60">
        <v>0</v>
      </c>
      <c r="U14" s="65">
        <f t="shared" si="1"/>
        <v>0</v>
      </c>
    </row>
    <row r="15" spans="2:21" ht="11.1" customHeight="1">
      <c r="C15" s="52">
        <v>10</v>
      </c>
      <c r="D15" s="91"/>
      <c r="E15" s="18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57">
        <f t="shared" si="0"/>
        <v>0</v>
      </c>
      <c r="T15" s="58">
        <v>0</v>
      </c>
      <c r="U15" s="64">
        <f t="shared" si="1"/>
        <v>0</v>
      </c>
    </row>
    <row r="16" spans="2:21" ht="11.1" customHeight="1">
      <c r="C16" s="52">
        <v>11</v>
      </c>
      <c r="D16" s="91"/>
      <c r="E16" s="18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57">
        <f t="shared" si="0"/>
        <v>0</v>
      </c>
      <c r="T16" s="58">
        <v>0</v>
      </c>
      <c r="U16" s="64">
        <f t="shared" si="1"/>
        <v>0</v>
      </c>
    </row>
    <row r="17" spans="3:21" ht="11.1" customHeight="1">
      <c r="C17" s="52">
        <v>12</v>
      </c>
      <c r="D17" s="134"/>
      <c r="E17" s="132"/>
      <c r="F17" s="140"/>
      <c r="G17" s="140"/>
      <c r="H17" s="140"/>
      <c r="I17" s="140"/>
      <c r="J17" s="140"/>
      <c r="K17" s="140"/>
      <c r="L17" s="142"/>
      <c r="M17" s="62"/>
      <c r="N17" s="62"/>
      <c r="O17" s="62"/>
      <c r="P17" s="62"/>
      <c r="Q17" s="62"/>
      <c r="R17" s="62"/>
      <c r="S17" s="57">
        <f t="shared" si="0"/>
        <v>0</v>
      </c>
      <c r="T17" s="58">
        <v>0</v>
      </c>
      <c r="U17" s="64">
        <f t="shared" si="1"/>
        <v>0</v>
      </c>
    </row>
    <row r="18" spans="3:21" ht="9.9499999999999993" customHeight="1">
      <c r="C18" s="13"/>
      <c r="D18" s="50"/>
      <c r="E18" s="50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20"/>
      <c r="T18" s="14"/>
      <c r="U18" s="11"/>
    </row>
    <row r="19" spans="3:21" ht="20.100000000000001" customHeight="1" thickBot="1">
      <c r="C19" s="130" t="s">
        <v>3</v>
      </c>
      <c r="D19" s="7"/>
      <c r="E19" s="7"/>
      <c r="F19" s="51">
        <v>1</v>
      </c>
      <c r="G19" s="51">
        <v>2</v>
      </c>
      <c r="H19" s="51">
        <v>3</v>
      </c>
      <c r="I19" s="51">
        <v>4</v>
      </c>
      <c r="J19" s="51">
        <v>5</v>
      </c>
      <c r="K19" s="51">
        <v>6</v>
      </c>
      <c r="L19" s="51">
        <v>7</v>
      </c>
      <c r="M19" s="51">
        <v>8</v>
      </c>
      <c r="N19" s="51">
        <v>9</v>
      </c>
      <c r="O19" s="51">
        <v>10</v>
      </c>
      <c r="P19" s="51">
        <v>11</v>
      </c>
      <c r="Q19" s="51">
        <v>12</v>
      </c>
      <c r="R19" s="51">
        <v>13</v>
      </c>
      <c r="S19" s="51" t="s">
        <v>55</v>
      </c>
      <c r="T19" s="8" t="s">
        <v>54</v>
      </c>
      <c r="U19" s="9" t="s">
        <v>1</v>
      </c>
    </row>
    <row r="20" spans="3:21" ht="11.1" customHeight="1">
      <c r="C20" s="127">
        <v>1</v>
      </c>
      <c r="D20" s="138" t="s">
        <v>214</v>
      </c>
      <c r="E20" s="138"/>
      <c r="F20" s="137">
        <v>19</v>
      </c>
      <c r="G20" s="137">
        <v>23</v>
      </c>
      <c r="H20" s="137">
        <v>27</v>
      </c>
      <c r="I20" s="137"/>
      <c r="J20" s="137">
        <v>30</v>
      </c>
      <c r="K20" s="66">
        <v>3</v>
      </c>
      <c r="L20" s="66">
        <v>21</v>
      </c>
      <c r="M20" s="66"/>
      <c r="N20" s="66"/>
      <c r="O20" s="66"/>
      <c r="P20" s="66"/>
      <c r="Q20" s="66"/>
      <c r="R20" s="66"/>
      <c r="S20" s="67">
        <f t="shared" ref="S20:S31" si="2">SUM(F20:R20)</f>
        <v>123</v>
      </c>
      <c r="T20" s="68">
        <v>0</v>
      </c>
      <c r="U20" s="69">
        <f t="shared" ref="U20:U31" si="3">S20-T20</f>
        <v>123</v>
      </c>
    </row>
    <row r="21" spans="3:21" ht="11.1" customHeight="1">
      <c r="C21" s="52">
        <v>2</v>
      </c>
      <c r="D21" s="135" t="s">
        <v>120</v>
      </c>
      <c r="E21" s="135"/>
      <c r="F21" s="136"/>
      <c r="G21" s="136"/>
      <c r="H21" s="136">
        <v>16</v>
      </c>
      <c r="I21" s="136"/>
      <c r="J21" s="136">
        <v>12</v>
      </c>
      <c r="K21" s="62">
        <v>24</v>
      </c>
      <c r="L21" s="62"/>
      <c r="M21" s="62"/>
      <c r="N21" s="62"/>
      <c r="O21" s="62"/>
      <c r="P21" s="62"/>
      <c r="Q21" s="62"/>
      <c r="R21" s="62"/>
      <c r="S21" s="57">
        <f t="shared" si="2"/>
        <v>52</v>
      </c>
      <c r="T21" s="58">
        <v>0</v>
      </c>
      <c r="U21" s="64">
        <f t="shared" si="3"/>
        <v>52</v>
      </c>
    </row>
    <row r="22" spans="3:21" ht="11.1" customHeight="1">
      <c r="C22" s="52">
        <v>3</v>
      </c>
      <c r="D22" s="138" t="s">
        <v>48</v>
      </c>
      <c r="E22" s="138"/>
      <c r="F22" s="136">
        <v>14</v>
      </c>
      <c r="G22" s="136">
        <v>12</v>
      </c>
      <c r="H22" s="136"/>
      <c r="I22" s="136"/>
      <c r="J22" s="136"/>
      <c r="K22" s="62">
        <v>25</v>
      </c>
      <c r="L22" s="62"/>
      <c r="M22" s="62"/>
      <c r="N22" s="62"/>
      <c r="O22" s="62"/>
      <c r="P22" s="62"/>
      <c r="Q22" s="62"/>
      <c r="R22" s="62"/>
      <c r="S22" s="57">
        <f t="shared" si="2"/>
        <v>51</v>
      </c>
      <c r="T22" s="58">
        <v>0</v>
      </c>
      <c r="U22" s="64">
        <f t="shared" si="3"/>
        <v>51</v>
      </c>
    </row>
    <row r="23" spans="3:21" ht="11.1" customHeight="1">
      <c r="C23" s="52">
        <v>4</v>
      </c>
      <c r="D23" s="138" t="s">
        <v>25</v>
      </c>
      <c r="E23" s="138"/>
      <c r="F23" s="136"/>
      <c r="G23" s="136">
        <v>21</v>
      </c>
      <c r="H23" s="136">
        <v>5</v>
      </c>
      <c r="I23" s="136"/>
      <c r="J23" s="136"/>
      <c r="K23" s="62"/>
      <c r="L23" s="62"/>
      <c r="M23" s="62"/>
      <c r="N23" s="62"/>
      <c r="O23" s="62"/>
      <c r="P23" s="62"/>
      <c r="Q23" s="62"/>
      <c r="R23" s="62"/>
      <c r="S23" s="57">
        <f t="shared" si="2"/>
        <v>26</v>
      </c>
      <c r="T23" s="58">
        <v>0</v>
      </c>
      <c r="U23" s="64">
        <f t="shared" si="3"/>
        <v>26</v>
      </c>
    </row>
    <row r="24" spans="3:21" ht="11.1" customHeight="1">
      <c r="C24" s="52">
        <v>5</v>
      </c>
      <c r="D24" s="138" t="s">
        <v>219</v>
      </c>
      <c r="E24" s="138"/>
      <c r="F24" s="136"/>
      <c r="G24" s="136">
        <v>18</v>
      </c>
      <c r="H24" s="136"/>
      <c r="I24" s="136"/>
      <c r="J24" s="136"/>
      <c r="K24" s="62"/>
      <c r="L24" s="62"/>
      <c r="M24" s="62"/>
      <c r="N24" s="62"/>
      <c r="O24" s="62"/>
      <c r="P24" s="62"/>
      <c r="Q24" s="62"/>
      <c r="R24" s="62"/>
      <c r="S24" s="57">
        <f t="shared" si="2"/>
        <v>18</v>
      </c>
      <c r="T24" s="58">
        <v>0</v>
      </c>
      <c r="U24" s="64">
        <f t="shared" si="3"/>
        <v>18</v>
      </c>
    </row>
    <row r="25" spans="3:21" ht="11.1" customHeight="1">
      <c r="C25" s="52">
        <v>6</v>
      </c>
      <c r="D25" s="135"/>
      <c r="E25" s="135"/>
      <c r="F25" s="136"/>
      <c r="G25" s="136"/>
      <c r="H25" s="136"/>
      <c r="I25" s="136"/>
      <c r="J25" s="136"/>
      <c r="K25" s="62"/>
      <c r="L25" s="62"/>
      <c r="M25" s="62"/>
      <c r="N25" s="62"/>
      <c r="O25" s="62"/>
      <c r="P25" s="62"/>
      <c r="Q25" s="62"/>
      <c r="R25" s="62"/>
      <c r="S25" s="57">
        <f t="shared" si="2"/>
        <v>0</v>
      </c>
      <c r="T25" s="58">
        <v>0</v>
      </c>
      <c r="U25" s="64">
        <f t="shared" si="3"/>
        <v>0</v>
      </c>
    </row>
    <row r="26" spans="3:21" ht="11.1" customHeight="1">
      <c r="C26" s="52">
        <v>7</v>
      </c>
      <c r="D26" s="138"/>
      <c r="E26" s="138"/>
      <c r="F26" s="136"/>
      <c r="G26" s="136"/>
      <c r="H26" s="136"/>
      <c r="I26" s="136"/>
      <c r="J26" s="136"/>
      <c r="K26" s="62"/>
      <c r="L26" s="62"/>
      <c r="M26" s="62"/>
      <c r="N26" s="62"/>
      <c r="O26" s="62"/>
      <c r="P26" s="62"/>
      <c r="Q26" s="62"/>
      <c r="R26" s="62"/>
      <c r="S26" s="57">
        <f t="shared" si="2"/>
        <v>0</v>
      </c>
      <c r="T26" s="58">
        <v>0</v>
      </c>
      <c r="U26" s="64">
        <f t="shared" si="3"/>
        <v>0</v>
      </c>
    </row>
    <row r="27" spans="3:21" ht="11.1" customHeight="1">
      <c r="C27" s="52">
        <v>8</v>
      </c>
      <c r="D27" s="86"/>
      <c r="E27" s="86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57">
        <f t="shared" si="2"/>
        <v>0</v>
      </c>
      <c r="T27" s="58">
        <v>0</v>
      </c>
      <c r="U27" s="64">
        <f t="shared" si="3"/>
        <v>0</v>
      </c>
    </row>
    <row r="28" spans="3:21" ht="11.1" customHeight="1" thickBot="1">
      <c r="C28" s="128">
        <v>9</v>
      </c>
      <c r="D28" s="94"/>
      <c r="E28" s="94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59">
        <f t="shared" si="2"/>
        <v>0</v>
      </c>
      <c r="T28" s="60">
        <v>0</v>
      </c>
      <c r="U28" s="65">
        <f t="shared" si="3"/>
        <v>0</v>
      </c>
    </row>
    <row r="29" spans="3:21" ht="11.1" customHeight="1">
      <c r="C29" s="52">
        <v>10</v>
      </c>
      <c r="D29" s="86"/>
      <c r="E29" s="86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57">
        <f t="shared" si="2"/>
        <v>0</v>
      </c>
      <c r="T29" s="58">
        <v>0</v>
      </c>
      <c r="U29" s="64">
        <f t="shared" si="3"/>
        <v>0</v>
      </c>
    </row>
    <row r="30" spans="3:21" ht="11.1" customHeight="1">
      <c r="C30" s="52">
        <v>11</v>
      </c>
      <c r="D30" s="86"/>
      <c r="E30" s="86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57">
        <f t="shared" si="2"/>
        <v>0</v>
      </c>
      <c r="T30" s="58">
        <v>0</v>
      </c>
      <c r="U30" s="64">
        <f t="shared" si="3"/>
        <v>0</v>
      </c>
    </row>
    <row r="31" spans="3:21" ht="11.1" customHeight="1">
      <c r="C31" s="52">
        <v>12</v>
      </c>
      <c r="D31" s="50"/>
      <c r="E31" s="50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57">
        <f t="shared" si="2"/>
        <v>0</v>
      </c>
      <c r="T31" s="58">
        <v>0</v>
      </c>
      <c r="U31" s="64">
        <f t="shared" si="3"/>
        <v>0</v>
      </c>
    </row>
    <row r="32" spans="3:21" ht="11.1" customHeight="1">
      <c r="C32" s="13"/>
      <c r="D32" s="61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57"/>
      <c r="T32" s="58"/>
      <c r="U32" s="64"/>
    </row>
    <row r="33" spans="3:21" ht="9.9499999999999993" customHeight="1">
      <c r="C33" s="13"/>
      <c r="D33" s="50"/>
      <c r="E33" s="18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20"/>
      <c r="T33" s="14"/>
      <c r="U33" s="11"/>
    </row>
    <row r="34" spans="3:21" ht="20.100000000000001" customHeight="1" thickBot="1">
      <c r="C34" s="130" t="s">
        <v>4</v>
      </c>
      <c r="D34" s="7"/>
      <c r="E34" s="7"/>
      <c r="F34" s="51">
        <v>1</v>
      </c>
      <c r="G34" s="51">
        <v>2</v>
      </c>
      <c r="H34" s="51">
        <v>3</v>
      </c>
      <c r="I34" s="51">
        <v>4</v>
      </c>
      <c r="J34" s="51">
        <v>5</v>
      </c>
      <c r="K34" s="51">
        <v>6</v>
      </c>
      <c r="L34" s="51">
        <v>7</v>
      </c>
      <c r="M34" s="51">
        <v>8</v>
      </c>
      <c r="N34" s="51">
        <v>9</v>
      </c>
      <c r="O34" s="51">
        <v>10</v>
      </c>
      <c r="P34" s="51">
        <v>11</v>
      </c>
      <c r="Q34" s="51">
        <v>12</v>
      </c>
      <c r="R34" s="51">
        <v>13</v>
      </c>
      <c r="S34" s="51" t="s">
        <v>55</v>
      </c>
      <c r="T34" s="8" t="s">
        <v>54</v>
      </c>
      <c r="U34" s="9" t="s">
        <v>1</v>
      </c>
    </row>
    <row r="35" spans="3:21" ht="11.1" customHeight="1">
      <c r="C35" s="127">
        <v>1</v>
      </c>
      <c r="D35" s="141" t="s">
        <v>15</v>
      </c>
      <c r="E35" s="141"/>
      <c r="F35" s="140">
        <v>26</v>
      </c>
      <c r="G35" s="140">
        <v>9</v>
      </c>
      <c r="H35" s="140">
        <v>15</v>
      </c>
      <c r="I35" s="140"/>
      <c r="J35" s="140">
        <v>31</v>
      </c>
      <c r="K35" s="66">
        <v>29</v>
      </c>
      <c r="L35" s="66">
        <v>19</v>
      </c>
      <c r="M35" s="66"/>
      <c r="N35" s="66"/>
      <c r="O35" s="66"/>
      <c r="P35" s="66"/>
      <c r="Q35" s="66"/>
      <c r="R35" s="66"/>
      <c r="S35" s="67">
        <f t="shared" ref="S35:S46" si="4">SUM(F35:R35)</f>
        <v>129</v>
      </c>
      <c r="T35" s="68">
        <v>0</v>
      </c>
      <c r="U35" s="69">
        <f t="shared" ref="U35:U46" si="5">S35-T35</f>
        <v>129</v>
      </c>
    </row>
    <row r="36" spans="3:21" ht="11.1" customHeight="1">
      <c r="C36" s="52">
        <v>2</v>
      </c>
      <c r="D36" s="139" t="s">
        <v>44</v>
      </c>
      <c r="E36" s="139"/>
      <c r="F36" s="142">
        <v>11</v>
      </c>
      <c r="G36" s="142">
        <v>33</v>
      </c>
      <c r="H36" s="142">
        <v>17</v>
      </c>
      <c r="I36" s="142"/>
      <c r="J36" s="142">
        <v>12</v>
      </c>
      <c r="K36" s="62">
        <v>30</v>
      </c>
      <c r="L36" s="62">
        <v>26</v>
      </c>
      <c r="M36" s="62"/>
      <c r="N36" s="62"/>
      <c r="O36" s="62"/>
      <c r="P36" s="62"/>
      <c r="Q36" s="62"/>
      <c r="R36" s="62"/>
      <c r="S36" s="57">
        <f t="shared" si="4"/>
        <v>129</v>
      </c>
      <c r="T36" s="58">
        <v>0</v>
      </c>
      <c r="U36" s="64">
        <f t="shared" si="5"/>
        <v>129</v>
      </c>
    </row>
    <row r="37" spans="3:21" ht="11.1" customHeight="1">
      <c r="C37" s="52">
        <v>3</v>
      </c>
      <c r="D37" s="141" t="s">
        <v>215</v>
      </c>
      <c r="E37" s="141"/>
      <c r="F37" s="142">
        <v>24</v>
      </c>
      <c r="G37" s="142">
        <v>19</v>
      </c>
      <c r="H37" s="142">
        <v>13</v>
      </c>
      <c r="I37" s="142"/>
      <c r="J37" s="142"/>
      <c r="K37" s="62">
        <v>20</v>
      </c>
      <c r="L37" s="62">
        <v>32</v>
      </c>
      <c r="M37" s="62"/>
      <c r="N37" s="62"/>
      <c r="O37" s="62"/>
      <c r="P37" s="62"/>
      <c r="Q37" s="62"/>
      <c r="R37" s="62"/>
      <c r="S37" s="57">
        <f t="shared" si="4"/>
        <v>108</v>
      </c>
      <c r="T37" s="58">
        <v>0</v>
      </c>
      <c r="U37" s="64">
        <f t="shared" si="5"/>
        <v>108</v>
      </c>
    </row>
    <row r="38" spans="3:21" ht="11.1" customHeight="1">
      <c r="C38" s="52">
        <v>4</v>
      </c>
      <c r="D38" s="141" t="s">
        <v>22</v>
      </c>
      <c r="E38" s="141"/>
      <c r="F38" s="140">
        <v>7</v>
      </c>
      <c r="G38" s="140"/>
      <c r="H38" s="140"/>
      <c r="I38" s="140"/>
      <c r="J38" s="140">
        <v>13</v>
      </c>
      <c r="K38" s="140"/>
      <c r="L38" s="140">
        <v>17</v>
      </c>
      <c r="M38" s="62"/>
      <c r="N38" s="62"/>
      <c r="O38" s="62"/>
      <c r="P38" s="62"/>
      <c r="Q38" s="62"/>
      <c r="R38" s="62"/>
      <c r="S38" s="57">
        <f t="shared" si="4"/>
        <v>37</v>
      </c>
      <c r="T38" s="58">
        <v>0</v>
      </c>
      <c r="U38" s="64">
        <f t="shared" si="5"/>
        <v>37</v>
      </c>
    </row>
    <row r="39" spans="3:21" ht="11.1" customHeight="1">
      <c r="C39" s="52">
        <v>5</v>
      </c>
      <c r="D39" s="141" t="s">
        <v>30</v>
      </c>
      <c r="E39" s="141"/>
      <c r="F39" s="140">
        <v>0</v>
      </c>
      <c r="G39" s="140">
        <v>20</v>
      </c>
      <c r="H39" s="140"/>
      <c r="I39" s="140"/>
      <c r="J39" s="140">
        <v>3</v>
      </c>
      <c r="K39" s="140"/>
      <c r="L39" s="140">
        <v>1</v>
      </c>
      <c r="M39" s="62"/>
      <c r="N39" s="62"/>
      <c r="O39" s="62"/>
      <c r="P39" s="62"/>
      <c r="Q39" s="62"/>
      <c r="R39" s="62"/>
      <c r="S39" s="57">
        <f t="shared" si="4"/>
        <v>24</v>
      </c>
      <c r="T39" s="58">
        <v>0</v>
      </c>
      <c r="U39" s="64">
        <f t="shared" si="5"/>
        <v>24</v>
      </c>
    </row>
    <row r="40" spans="3:21" ht="11.1" customHeight="1">
      <c r="C40" s="52">
        <v>6</v>
      </c>
      <c r="D40" s="141" t="s">
        <v>220</v>
      </c>
      <c r="E40" s="141"/>
      <c r="F40" s="140"/>
      <c r="G40" s="140">
        <v>19</v>
      </c>
      <c r="H40" s="140"/>
      <c r="I40" s="140"/>
      <c r="J40" s="140"/>
      <c r="K40" s="62"/>
      <c r="L40" s="62"/>
      <c r="M40" s="62"/>
      <c r="N40" s="62"/>
      <c r="O40" s="62"/>
      <c r="P40" s="62"/>
      <c r="Q40" s="62"/>
      <c r="R40" s="62"/>
      <c r="S40" s="57">
        <f t="shared" si="4"/>
        <v>19</v>
      </c>
      <c r="T40" s="58">
        <v>0</v>
      </c>
      <c r="U40" s="64">
        <f t="shared" si="5"/>
        <v>19</v>
      </c>
    </row>
    <row r="41" spans="3:21" ht="11.1" customHeight="1">
      <c r="C41" s="52">
        <v>7</v>
      </c>
      <c r="D41" s="132" t="s">
        <v>228</v>
      </c>
      <c r="E41" s="141"/>
      <c r="F41" s="140"/>
      <c r="G41" s="140"/>
      <c r="H41" s="140"/>
      <c r="I41" s="140"/>
      <c r="J41" s="140"/>
      <c r="K41" s="62"/>
      <c r="L41" s="62">
        <v>17</v>
      </c>
      <c r="M41" s="62"/>
      <c r="N41" s="62"/>
      <c r="O41" s="62"/>
      <c r="P41" s="62"/>
      <c r="Q41" s="62"/>
      <c r="R41" s="62"/>
      <c r="S41" s="57">
        <f t="shared" si="4"/>
        <v>17</v>
      </c>
      <c r="T41" s="58">
        <v>0</v>
      </c>
      <c r="U41" s="64">
        <f t="shared" si="5"/>
        <v>17</v>
      </c>
    </row>
    <row r="42" spans="3:21" ht="11.1" customHeight="1">
      <c r="C42" s="52">
        <v>8</v>
      </c>
      <c r="D42" s="141" t="s">
        <v>229</v>
      </c>
      <c r="E42" s="141"/>
      <c r="F42" s="140"/>
      <c r="G42" s="140"/>
      <c r="H42" s="140"/>
      <c r="I42" s="140"/>
      <c r="J42" s="140"/>
      <c r="K42" s="62"/>
      <c r="L42" s="62">
        <v>2</v>
      </c>
      <c r="M42" s="62"/>
      <c r="N42" s="62"/>
      <c r="O42" s="62"/>
      <c r="P42" s="62"/>
      <c r="Q42" s="62"/>
      <c r="R42" s="62"/>
      <c r="S42" s="57">
        <f t="shared" si="4"/>
        <v>2</v>
      </c>
      <c r="T42" s="58">
        <v>0</v>
      </c>
      <c r="U42" s="64">
        <f t="shared" si="5"/>
        <v>2</v>
      </c>
    </row>
    <row r="43" spans="3:21" ht="11.1" customHeight="1" thickBot="1">
      <c r="C43" s="128">
        <v>9</v>
      </c>
      <c r="D43" s="93" t="s">
        <v>223</v>
      </c>
      <c r="E43" s="87"/>
      <c r="F43" s="63"/>
      <c r="G43" s="63"/>
      <c r="H43" s="63"/>
      <c r="I43" s="63"/>
      <c r="J43" s="63"/>
      <c r="K43" s="63">
        <v>1</v>
      </c>
      <c r="L43" s="63"/>
      <c r="M43" s="63"/>
      <c r="N43" s="63"/>
      <c r="O43" s="63"/>
      <c r="P43" s="63"/>
      <c r="Q43" s="63"/>
      <c r="R43" s="63"/>
      <c r="S43" s="59">
        <f t="shared" si="4"/>
        <v>1</v>
      </c>
      <c r="T43" s="60">
        <v>0</v>
      </c>
      <c r="U43" s="65">
        <f t="shared" si="5"/>
        <v>1</v>
      </c>
    </row>
    <row r="44" spans="3:21" ht="11.1" customHeight="1">
      <c r="C44" s="52">
        <v>10</v>
      </c>
      <c r="D44" s="141" t="s">
        <v>40</v>
      </c>
      <c r="E44" s="141"/>
      <c r="F44" s="140">
        <v>0</v>
      </c>
      <c r="G44" s="140">
        <v>0</v>
      </c>
      <c r="H44" s="140"/>
      <c r="I44" s="140"/>
      <c r="J44" s="140"/>
      <c r="K44" s="140"/>
      <c r="L44" s="62"/>
      <c r="M44" s="62"/>
      <c r="N44" s="62"/>
      <c r="O44" s="62"/>
      <c r="P44" s="62"/>
      <c r="Q44" s="62"/>
      <c r="R44" s="62"/>
      <c r="S44" s="57">
        <f t="shared" si="4"/>
        <v>0</v>
      </c>
      <c r="T44" s="58">
        <v>0</v>
      </c>
      <c r="U44" s="64">
        <f t="shared" si="5"/>
        <v>0</v>
      </c>
    </row>
    <row r="45" spans="3:21" ht="11.1" customHeight="1">
      <c r="C45" s="52">
        <v>11</v>
      </c>
      <c r="D45" s="132"/>
      <c r="E45" s="141"/>
      <c r="F45" s="140"/>
      <c r="G45" s="140"/>
      <c r="H45" s="140"/>
      <c r="I45" s="140"/>
      <c r="J45" s="140"/>
      <c r="K45" s="140"/>
      <c r="L45" s="62"/>
      <c r="M45" s="62"/>
      <c r="N45" s="62"/>
      <c r="O45" s="62"/>
      <c r="P45" s="62"/>
      <c r="Q45" s="62"/>
      <c r="R45" s="62"/>
      <c r="S45" s="57">
        <f t="shared" si="4"/>
        <v>0</v>
      </c>
      <c r="T45" s="58">
        <v>0</v>
      </c>
      <c r="U45" s="64">
        <f t="shared" si="5"/>
        <v>0</v>
      </c>
    </row>
    <row r="46" spans="3:21" ht="11.1" customHeight="1">
      <c r="C46" s="52">
        <v>12</v>
      </c>
      <c r="D46" s="141"/>
      <c r="E46" s="141"/>
      <c r="F46" s="140"/>
      <c r="G46" s="140"/>
      <c r="H46" s="140"/>
      <c r="I46" s="140"/>
      <c r="J46" s="140"/>
      <c r="K46" s="140"/>
      <c r="L46" s="62"/>
      <c r="M46" s="62"/>
      <c r="N46" s="62"/>
      <c r="O46" s="62"/>
      <c r="P46" s="62"/>
      <c r="Q46" s="62"/>
      <c r="R46" s="62"/>
      <c r="S46" s="57">
        <f t="shared" si="4"/>
        <v>0</v>
      </c>
      <c r="T46" s="58">
        <v>0</v>
      </c>
      <c r="U46" s="64">
        <f t="shared" si="5"/>
        <v>0</v>
      </c>
    </row>
    <row r="47" spans="3:21" ht="11.1" customHeight="1">
      <c r="C47" s="52"/>
      <c r="D47" s="18"/>
      <c r="E47" s="18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56"/>
      <c r="T47" s="88"/>
      <c r="U47" s="64"/>
    </row>
    <row r="48" spans="3:21" ht="11.1" customHeight="1">
      <c r="C48" s="13"/>
      <c r="D48" s="141"/>
      <c r="E48" s="141"/>
      <c r="F48" s="140"/>
      <c r="G48" s="140"/>
      <c r="H48" s="140"/>
      <c r="I48" s="140"/>
      <c r="J48" s="140"/>
      <c r="K48" s="140"/>
      <c r="L48" s="140"/>
      <c r="M48" s="62"/>
      <c r="N48" s="62"/>
      <c r="O48" s="62"/>
      <c r="P48" s="62"/>
      <c r="Q48" s="62"/>
      <c r="R48" s="62"/>
      <c r="S48" s="57"/>
      <c r="T48" s="58"/>
      <c r="U48" s="64"/>
    </row>
    <row r="49" spans="3:21" ht="18.600000000000001" customHeight="1">
      <c r="C49" s="13"/>
      <c r="D49" s="18"/>
      <c r="E49" s="18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T49" s="126" t="s">
        <v>35</v>
      </c>
      <c r="U49" s="11"/>
    </row>
    <row r="50" spans="3:21" ht="12" customHeight="1">
      <c r="C50" s="13"/>
      <c r="D50" s="18"/>
      <c r="E50" s="18"/>
      <c r="F50" s="50"/>
      <c r="G50" s="50"/>
      <c r="H50" s="50"/>
      <c r="I50" s="50"/>
      <c r="J50" s="50"/>
      <c r="K50" s="50"/>
      <c r="L50" s="50"/>
      <c r="M50" s="50"/>
      <c r="N50" s="50"/>
      <c r="O50" s="52"/>
      <c r="P50" s="52"/>
      <c r="Q50" s="52"/>
      <c r="R50" s="50"/>
      <c r="S50" s="20"/>
      <c r="T50" s="14"/>
      <c r="U50" s="11"/>
    </row>
    <row r="51" spans="3:21" ht="12" customHeight="1">
      <c r="C51" s="13"/>
      <c r="D51" s="18"/>
      <c r="E51" s="18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20"/>
      <c r="T51" s="14"/>
      <c r="U51" s="11"/>
    </row>
    <row r="52" spans="3:21" ht="12.95" customHeight="1"/>
  </sheetData>
  <sortState ref="D35:U46">
    <sortCondition descending="1" ref="U35:U46"/>
  </sortState>
  <mergeCells count="2">
    <mergeCell ref="T2:U2"/>
    <mergeCell ref="B2:C2"/>
  </mergeCells>
  <pageMargins left="0.25" right="0.25" top="0.75" bottom="0.75" header="0.3" footer="0.3"/>
  <pageSetup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208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6:H16">
    <sortCondition descending="1" ref="H6:H16"/>
  </sortState>
  <mergeCells count="1">
    <mergeCell ref="A2:B3"/>
  </mergeCells>
  <conditionalFormatting sqref="E1:F1048576">
    <cfRule type="cellIs" dxfId="49" priority="8" operator="between">
      <formula>36</formula>
      <formula>39</formula>
    </cfRule>
    <cfRule type="cellIs" dxfId="48" priority="9" operator="between">
      <formula>30</formula>
      <formula>35</formula>
    </cfRule>
    <cfRule type="cellIs" dxfId="47" priority="10" operator="between">
      <formula>18</formula>
      <formula>29</formula>
    </cfRule>
  </conditionalFormatting>
  <conditionalFormatting sqref="G1:G1048576">
    <cfRule type="cellIs" dxfId="46" priority="1" operator="between">
      <formula>80</formula>
      <formula>256</formula>
    </cfRule>
    <cfRule type="cellIs" dxfId="45" priority="2" operator="between">
      <formula>72</formula>
      <formula>79</formula>
    </cfRule>
    <cfRule type="cellIs" dxfId="44" priority="3" operator="between">
      <formula>60</formula>
      <formula>71</formula>
    </cfRule>
    <cfRule type="cellIs" dxfId="43" priority="4" operator="between">
      <formula>0</formula>
      <formula>59</formula>
    </cfRule>
    <cfRule type="cellIs" dxfId="42" priority="5" operator="between">
      <formula>72</formula>
      <formula>79</formula>
    </cfRule>
    <cfRule type="cellIs" dxfId="41" priority="6" operator="between">
      <formula>60</formula>
      <formula>71</formula>
    </cfRule>
    <cfRule type="cellIs" dxfId="4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209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7:G8">
    <sortCondition ref="F7:F8"/>
  </sortState>
  <mergeCells count="1">
    <mergeCell ref="A2:B3"/>
  </mergeCells>
  <conditionalFormatting sqref="E1:F1048576">
    <cfRule type="cellIs" dxfId="39" priority="8" operator="between">
      <formula>36</formula>
      <formula>39</formula>
    </cfRule>
    <cfRule type="cellIs" dxfId="38" priority="9" operator="between">
      <formula>30</formula>
      <formula>35</formula>
    </cfRule>
    <cfRule type="cellIs" dxfId="37" priority="10" operator="between">
      <formula>18</formula>
      <formula>29</formula>
    </cfRule>
  </conditionalFormatting>
  <conditionalFormatting sqref="G1:G1048576">
    <cfRule type="cellIs" dxfId="36" priority="1" operator="between">
      <formula>80</formula>
      <formula>256</formula>
    </cfRule>
    <cfRule type="cellIs" dxfId="35" priority="2" operator="between">
      <formula>72</formula>
      <formula>79</formula>
    </cfRule>
    <cfRule type="cellIs" dxfId="34" priority="3" operator="between">
      <formula>60</formula>
      <formula>71</formula>
    </cfRule>
    <cfRule type="cellIs" dxfId="33" priority="4" operator="between">
      <formula>0</formula>
      <formula>59</formula>
    </cfRule>
    <cfRule type="cellIs" dxfId="32" priority="5" operator="between">
      <formula>72</formula>
      <formula>79</formula>
    </cfRule>
    <cfRule type="cellIs" dxfId="31" priority="6" operator="between">
      <formula>60</formula>
      <formula>71</formula>
    </cfRule>
    <cfRule type="cellIs" dxfId="3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210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6:H16">
    <sortCondition descending="1" ref="H6:H16"/>
  </sortState>
  <mergeCells count="1">
    <mergeCell ref="A2:B3"/>
  </mergeCells>
  <conditionalFormatting sqref="E1:F1048576">
    <cfRule type="cellIs" dxfId="29" priority="8" operator="between">
      <formula>36</formula>
      <formula>39</formula>
    </cfRule>
    <cfRule type="cellIs" dxfId="28" priority="9" operator="between">
      <formula>30</formula>
      <formula>35</formula>
    </cfRule>
    <cfRule type="cellIs" dxfId="27" priority="10" operator="between">
      <formula>18</formula>
      <formula>29</formula>
    </cfRule>
  </conditionalFormatting>
  <conditionalFormatting sqref="G1:G1048576">
    <cfRule type="cellIs" dxfId="26" priority="1" operator="between">
      <formula>80</formula>
      <formula>256</formula>
    </cfRule>
    <cfRule type="cellIs" dxfId="25" priority="2" operator="between">
      <formula>72</formula>
      <formula>79</formula>
    </cfRule>
    <cfRule type="cellIs" dxfId="24" priority="3" operator="between">
      <formula>60</formula>
      <formula>71</formula>
    </cfRule>
    <cfRule type="cellIs" dxfId="23" priority="4" operator="between">
      <formula>0</formula>
      <formula>59</formula>
    </cfRule>
    <cfRule type="cellIs" dxfId="22" priority="5" operator="between">
      <formula>72</formula>
      <formula>79</formula>
    </cfRule>
    <cfRule type="cellIs" dxfId="21" priority="6" operator="between">
      <formula>60</formula>
      <formula>71</formula>
    </cfRule>
    <cfRule type="cellIs" dxfId="2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211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mergeCells count="1">
    <mergeCell ref="A2:B3"/>
  </mergeCells>
  <conditionalFormatting sqref="E1:F1048576">
    <cfRule type="cellIs" dxfId="19" priority="8" operator="between">
      <formula>36</formula>
      <formula>39</formula>
    </cfRule>
    <cfRule type="cellIs" dxfId="18" priority="9" operator="between">
      <formula>30</formula>
      <formula>35</formula>
    </cfRule>
    <cfRule type="cellIs" dxfId="17" priority="10" operator="between">
      <formula>18</formula>
      <formula>29</formula>
    </cfRule>
  </conditionalFormatting>
  <conditionalFormatting sqref="G1:G1048576">
    <cfRule type="cellIs" dxfId="16" priority="1" operator="between">
      <formula>80</formula>
      <formula>256</formula>
    </cfRule>
    <cfRule type="cellIs" dxfId="15" priority="2" operator="between">
      <formula>72</formula>
      <formula>79</formula>
    </cfRule>
    <cfRule type="cellIs" dxfId="14" priority="3" operator="between">
      <formula>60</formula>
      <formula>71</formula>
    </cfRule>
    <cfRule type="cellIs" dxfId="13" priority="4" operator="between">
      <formula>0</formula>
      <formula>59</formula>
    </cfRule>
    <cfRule type="cellIs" dxfId="12" priority="5" operator="between">
      <formula>72</formula>
      <formula>79</formula>
    </cfRule>
    <cfRule type="cellIs" dxfId="11" priority="6" operator="between">
      <formula>60</formula>
      <formula>71</formula>
    </cfRule>
    <cfRule type="cellIs" dxfId="10" priority="7" operator="between">
      <formula>36</formula>
      <formula>59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activeCell="L5" sqref="L5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212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mergeCells count="1">
    <mergeCell ref="A2:B3"/>
  </mergeCells>
  <conditionalFormatting sqref="E1:F1048576">
    <cfRule type="cellIs" dxfId="9" priority="8" operator="between">
      <formula>36</formula>
      <formula>39</formula>
    </cfRule>
    <cfRule type="cellIs" dxfId="8" priority="9" operator="between">
      <formula>30</formula>
      <formula>35</formula>
    </cfRule>
    <cfRule type="cellIs" dxfId="7" priority="10" operator="between">
      <formula>18</formula>
      <formula>29</formula>
    </cfRule>
  </conditionalFormatting>
  <conditionalFormatting sqref="G1:G1048576">
    <cfRule type="cellIs" dxfId="6" priority="1" operator="between">
      <formula>80</formula>
      <formula>256</formula>
    </cfRule>
    <cfRule type="cellIs" dxfId="5" priority="2" operator="between">
      <formula>72</formula>
      <formula>79</formula>
    </cfRule>
    <cfRule type="cellIs" dxfId="4" priority="3" operator="between">
      <formula>60</formula>
      <formula>71</formula>
    </cfRule>
    <cfRule type="cellIs" dxfId="3" priority="4" operator="between">
      <formula>0</formula>
      <formula>59</formula>
    </cfRule>
    <cfRule type="cellIs" dxfId="2" priority="5" operator="between">
      <formula>72</formula>
      <formula>79</formula>
    </cfRule>
    <cfRule type="cellIs" dxfId="1" priority="6" operator="between">
      <formula>60</formula>
      <formula>71</formula>
    </cfRule>
    <cfRule type="cellIs" dxfId="0" priority="7" operator="between">
      <formula>36</formula>
      <formula>59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J46"/>
  <sheetViews>
    <sheetView workbookViewId="0">
      <selection activeCell="N9" sqref="N9"/>
    </sheetView>
  </sheetViews>
  <sheetFormatPr defaultColWidth="8.7109375" defaultRowHeight="15"/>
  <cols>
    <col min="1" max="2" width="3.5703125" style="6" customWidth="1"/>
    <col min="3" max="3" width="17.5703125" style="6" customWidth="1"/>
    <col min="4" max="4" width="15.5703125" style="6" customWidth="1"/>
    <col min="5" max="9" width="8.5703125" style="6" customWidth="1"/>
    <col min="10" max="10" width="3.5703125" style="6" customWidth="1"/>
    <col min="11" max="16384" width="8.7109375" style="6"/>
  </cols>
  <sheetData>
    <row r="2" spans="2:10" ht="24.95" customHeight="1">
      <c r="B2" s="144" t="e" vm="1">
        <v>#VALUE!</v>
      </c>
      <c r="C2" s="144"/>
      <c r="D2" s="21"/>
      <c r="E2" s="21"/>
      <c r="F2" s="21"/>
      <c r="G2" s="21"/>
      <c r="H2" s="21"/>
    </row>
    <row r="3" spans="2:10" ht="24.95" customHeight="1">
      <c r="B3" s="144"/>
      <c r="C3" s="144"/>
      <c r="D3" s="21" t="s">
        <v>213</v>
      </c>
      <c r="E3" s="21"/>
      <c r="F3" s="21"/>
      <c r="G3" s="21"/>
      <c r="H3" s="21"/>
    </row>
    <row r="4" spans="2:10" ht="20.100000000000001" customHeight="1">
      <c r="C4" s="22"/>
    </row>
    <row r="5" spans="2:10" ht="20.100000000000001" customHeight="1">
      <c r="C5" s="22"/>
    </row>
    <row r="6" spans="2:10" ht="12.95" customHeight="1">
      <c r="C6" s="22"/>
    </row>
    <row r="7" spans="2:10" ht="20.100000000000001" customHeight="1">
      <c r="C7" s="32" t="s">
        <v>0</v>
      </c>
    </row>
    <row r="8" spans="2:10" ht="14.45" customHeight="1">
      <c r="C8" s="23"/>
    </row>
    <row r="9" spans="2:10" s="18" customFormat="1" ht="12.95" customHeight="1" thickBot="1">
      <c r="C9" s="24" t="s">
        <v>59</v>
      </c>
      <c r="D9" s="24" t="s">
        <v>60</v>
      </c>
      <c r="E9" s="13" t="s">
        <v>61</v>
      </c>
      <c r="F9" s="13" t="s">
        <v>62</v>
      </c>
      <c r="G9" s="13" t="s">
        <v>1</v>
      </c>
      <c r="H9" s="13" t="s">
        <v>63</v>
      </c>
      <c r="I9" s="13" t="s">
        <v>64</v>
      </c>
      <c r="J9" s="13"/>
    </row>
    <row r="10" spans="2:10">
      <c r="B10" s="25">
        <v>1</v>
      </c>
      <c r="C10" s="26"/>
      <c r="D10" s="70"/>
      <c r="E10" s="101"/>
      <c r="F10" s="112"/>
      <c r="G10" s="80">
        <f t="shared" ref="G10:G18" si="0">SUM(E10:F10)</f>
        <v>0</v>
      </c>
      <c r="H10" s="112"/>
      <c r="I10" s="81">
        <f t="shared" ref="I10:I18" si="1">SUM(G10:H10)</f>
        <v>0</v>
      </c>
    </row>
    <row r="11" spans="2:10">
      <c r="B11" s="27">
        <v>2</v>
      </c>
      <c r="D11" s="71"/>
      <c r="E11" s="103"/>
      <c r="F11" s="113"/>
      <c r="G11" s="28">
        <f t="shared" si="0"/>
        <v>0</v>
      </c>
      <c r="H11" s="113"/>
      <c r="I11" s="82">
        <f t="shared" si="1"/>
        <v>0</v>
      </c>
    </row>
    <row r="12" spans="2:10" ht="15.75" thickBot="1">
      <c r="B12" s="29">
        <v>3</v>
      </c>
      <c r="C12" s="7"/>
      <c r="D12" s="72"/>
      <c r="E12" s="105"/>
      <c r="F12" s="106"/>
      <c r="G12" s="15">
        <f t="shared" si="0"/>
        <v>0</v>
      </c>
      <c r="H12" s="115"/>
      <c r="I12" s="30">
        <f t="shared" si="1"/>
        <v>0</v>
      </c>
    </row>
    <row r="13" spans="2:10">
      <c r="B13" s="27">
        <v>4</v>
      </c>
      <c r="D13" s="71"/>
      <c r="E13" s="111"/>
      <c r="F13" s="107"/>
      <c r="G13" s="95">
        <f t="shared" si="0"/>
        <v>0</v>
      </c>
      <c r="H13" s="107"/>
      <c r="I13" s="96">
        <f t="shared" si="1"/>
        <v>0</v>
      </c>
    </row>
    <row r="14" spans="2:10">
      <c r="B14" s="27">
        <v>5</v>
      </c>
      <c r="D14" s="71"/>
      <c r="E14" s="110"/>
      <c r="F14" s="104"/>
      <c r="G14" s="28">
        <f t="shared" si="0"/>
        <v>0</v>
      </c>
      <c r="H14" s="113"/>
      <c r="I14" s="82">
        <f t="shared" si="1"/>
        <v>0</v>
      </c>
    </row>
    <row r="15" spans="2:10" ht="15.75" thickBot="1">
      <c r="B15" s="27">
        <v>6</v>
      </c>
      <c r="D15" s="71"/>
      <c r="E15" s="108"/>
      <c r="F15" s="109"/>
      <c r="G15" s="122">
        <f t="shared" si="0"/>
        <v>0</v>
      </c>
      <c r="H15" s="109"/>
      <c r="I15" s="123">
        <f t="shared" si="1"/>
        <v>0</v>
      </c>
    </row>
    <row r="16" spans="2:10">
      <c r="B16" s="25">
        <v>7</v>
      </c>
      <c r="C16" s="26"/>
      <c r="D16" s="26"/>
      <c r="E16" s="119"/>
      <c r="F16" s="102"/>
      <c r="G16" s="80">
        <f t="shared" si="0"/>
        <v>0</v>
      </c>
      <c r="H16" s="102"/>
      <c r="I16" s="81">
        <f t="shared" si="1"/>
        <v>0</v>
      </c>
    </row>
    <row r="17" spans="2:10">
      <c r="B17" s="27">
        <v>8</v>
      </c>
      <c r="E17" s="120"/>
      <c r="F17" s="28"/>
      <c r="G17" s="28">
        <f t="shared" si="0"/>
        <v>0</v>
      </c>
      <c r="H17" s="28"/>
      <c r="I17" s="82">
        <f t="shared" si="1"/>
        <v>0</v>
      </c>
    </row>
    <row r="18" spans="2:10" ht="15.75" thickBot="1">
      <c r="B18" s="29">
        <v>9</v>
      </c>
      <c r="C18" s="7"/>
      <c r="D18" s="7"/>
      <c r="E18" s="121"/>
      <c r="F18" s="15"/>
      <c r="G18" s="15">
        <f t="shared" si="0"/>
        <v>0</v>
      </c>
      <c r="H18" s="15"/>
      <c r="I18" s="30">
        <f t="shared" si="1"/>
        <v>0</v>
      </c>
    </row>
    <row r="19" spans="2:10">
      <c r="B19" s="2"/>
    </row>
    <row r="20" spans="2:10" ht="20.100000000000001" customHeight="1">
      <c r="C20" s="32" t="s">
        <v>3</v>
      </c>
    </row>
    <row r="21" spans="2:10" ht="14.45" customHeight="1">
      <c r="C21" s="23"/>
    </row>
    <row r="22" spans="2:10" ht="12.95" customHeight="1" thickBot="1">
      <c r="C22" s="31" t="s">
        <v>59</v>
      </c>
      <c r="D22" s="31" t="s">
        <v>60</v>
      </c>
      <c r="E22" s="13" t="s">
        <v>61</v>
      </c>
      <c r="F22" s="13" t="s">
        <v>62</v>
      </c>
      <c r="G22" s="13" t="s">
        <v>1</v>
      </c>
      <c r="H22" s="13" t="s">
        <v>63</v>
      </c>
      <c r="I22" s="13" t="s">
        <v>64</v>
      </c>
    </row>
    <row r="23" spans="2:10" s="18" customFormat="1" ht="12.95" customHeight="1">
      <c r="B23" s="25">
        <v>1</v>
      </c>
      <c r="C23" s="26"/>
      <c r="D23" s="70"/>
      <c r="E23" s="101"/>
      <c r="F23" s="102"/>
      <c r="G23" s="80">
        <f t="shared" ref="G23:G31" si="2">SUM(E23:F23)</f>
        <v>0</v>
      </c>
      <c r="H23" s="80"/>
      <c r="I23" s="81">
        <f t="shared" ref="I23:I31" si="3">SUM(G23:H23)</f>
        <v>0</v>
      </c>
      <c r="J23" s="13"/>
    </row>
    <row r="24" spans="2:10">
      <c r="B24" s="27">
        <v>2</v>
      </c>
      <c r="D24" s="71"/>
      <c r="E24" s="103"/>
      <c r="F24" s="104"/>
      <c r="G24" s="28">
        <f t="shared" si="2"/>
        <v>0</v>
      </c>
      <c r="H24" s="28"/>
      <c r="I24" s="82">
        <f t="shared" si="3"/>
        <v>0</v>
      </c>
    </row>
    <row r="25" spans="2:10" ht="15.75" thickBot="1">
      <c r="B25" s="29">
        <v>3</v>
      </c>
      <c r="C25" s="7"/>
      <c r="D25" s="72"/>
      <c r="E25" s="105"/>
      <c r="F25" s="106"/>
      <c r="G25" s="15">
        <f t="shared" si="2"/>
        <v>0</v>
      </c>
      <c r="H25" s="15"/>
      <c r="I25" s="30">
        <f t="shared" si="3"/>
        <v>0</v>
      </c>
    </row>
    <row r="26" spans="2:10">
      <c r="B26" s="25">
        <v>4</v>
      </c>
      <c r="C26" s="26"/>
      <c r="D26" s="70"/>
      <c r="E26" s="101"/>
      <c r="F26" s="102"/>
      <c r="G26" s="80">
        <f t="shared" si="2"/>
        <v>0</v>
      </c>
      <c r="H26" s="80"/>
      <c r="I26" s="81">
        <f t="shared" si="3"/>
        <v>0</v>
      </c>
    </row>
    <row r="27" spans="2:10">
      <c r="B27" s="27">
        <v>5</v>
      </c>
      <c r="D27" s="71"/>
      <c r="E27" s="103"/>
      <c r="F27" s="116"/>
      <c r="G27" s="28">
        <f t="shared" si="2"/>
        <v>0</v>
      </c>
      <c r="H27" s="28"/>
      <c r="I27" s="82">
        <f t="shared" si="3"/>
        <v>0</v>
      </c>
    </row>
    <row r="28" spans="2:10" ht="15.75" thickBot="1">
      <c r="B28" s="29">
        <v>6</v>
      </c>
      <c r="C28" s="7"/>
      <c r="D28" s="72"/>
      <c r="E28" s="105"/>
      <c r="F28" s="106"/>
      <c r="G28" s="15">
        <f t="shared" si="2"/>
        <v>0</v>
      </c>
      <c r="H28" s="15"/>
      <c r="I28" s="30">
        <f t="shared" si="3"/>
        <v>0</v>
      </c>
    </row>
    <row r="29" spans="2:10">
      <c r="B29" s="27">
        <v>7</v>
      </c>
      <c r="D29" s="71"/>
      <c r="E29" s="119"/>
      <c r="F29" s="102"/>
      <c r="G29" s="80">
        <f t="shared" si="2"/>
        <v>0</v>
      </c>
      <c r="H29" s="80"/>
      <c r="I29" s="81">
        <f t="shared" si="3"/>
        <v>0</v>
      </c>
    </row>
    <row r="30" spans="2:10">
      <c r="B30" s="27">
        <v>8</v>
      </c>
      <c r="D30" s="71"/>
      <c r="E30" s="98"/>
      <c r="F30" s="116"/>
      <c r="G30" s="28">
        <f t="shared" si="2"/>
        <v>0</v>
      </c>
      <c r="H30" s="28"/>
      <c r="I30" s="82">
        <f t="shared" si="3"/>
        <v>0</v>
      </c>
    </row>
    <row r="31" spans="2:10" ht="15.75" thickBot="1">
      <c r="B31" s="29">
        <v>9</v>
      </c>
      <c r="C31" s="7"/>
      <c r="D31" s="72"/>
      <c r="E31" s="121"/>
      <c r="F31" s="15"/>
      <c r="G31" s="15">
        <f t="shared" si="2"/>
        <v>0</v>
      </c>
      <c r="H31" s="15"/>
      <c r="I31" s="30">
        <f t="shared" si="3"/>
        <v>0</v>
      </c>
    </row>
    <row r="33" spans="2:10" ht="20.100000000000001" customHeight="1">
      <c r="C33" s="32" t="s">
        <v>4</v>
      </c>
    </row>
    <row r="34" spans="2:10" ht="14.45" customHeight="1">
      <c r="C34" s="23"/>
    </row>
    <row r="35" spans="2:10" s="18" customFormat="1" ht="12.95" customHeight="1" thickBot="1">
      <c r="C35" s="31" t="s">
        <v>59</v>
      </c>
      <c r="D35" s="31" t="s">
        <v>60</v>
      </c>
      <c r="E35" s="13" t="s">
        <v>61</v>
      </c>
      <c r="F35" s="13" t="s">
        <v>62</v>
      </c>
      <c r="G35" s="13" t="s">
        <v>1</v>
      </c>
      <c r="H35" s="13" t="s">
        <v>63</v>
      </c>
      <c r="I35" s="13" t="s">
        <v>64</v>
      </c>
      <c r="J35" s="13"/>
    </row>
    <row r="36" spans="2:10">
      <c r="B36" s="25">
        <v>1</v>
      </c>
      <c r="C36" s="26"/>
      <c r="D36" s="70"/>
      <c r="E36" s="118"/>
      <c r="F36" s="102"/>
      <c r="G36" s="102">
        <f t="shared" ref="G36:G44" si="4">SUM(E36:F36)</f>
        <v>0</v>
      </c>
      <c r="H36" s="112"/>
      <c r="I36" s="114">
        <f t="shared" ref="I36:I44" si="5">SUM(G36:H36)</f>
        <v>0</v>
      </c>
    </row>
    <row r="37" spans="2:10">
      <c r="B37" s="27">
        <v>2</v>
      </c>
      <c r="D37" s="71"/>
      <c r="E37" s="98"/>
      <c r="F37" s="116"/>
      <c r="G37" s="28">
        <f t="shared" si="4"/>
        <v>0</v>
      </c>
      <c r="H37" s="28"/>
      <c r="I37" s="82">
        <f t="shared" si="5"/>
        <v>0</v>
      </c>
    </row>
    <row r="38" spans="2:10" ht="15.75" thickBot="1">
      <c r="B38" s="29">
        <v>3</v>
      </c>
      <c r="C38" s="7"/>
      <c r="D38" s="72"/>
      <c r="E38" s="99"/>
      <c r="F38" s="15"/>
      <c r="G38" s="15">
        <f t="shared" si="4"/>
        <v>0</v>
      </c>
      <c r="H38" s="100"/>
      <c r="I38" s="30">
        <f t="shared" si="5"/>
        <v>0</v>
      </c>
    </row>
    <row r="39" spans="2:10">
      <c r="B39" s="25">
        <v>4</v>
      </c>
      <c r="C39" s="26"/>
      <c r="D39" s="70"/>
      <c r="E39" s="97"/>
      <c r="F39" s="80"/>
      <c r="G39" s="80">
        <f t="shared" si="4"/>
        <v>0</v>
      </c>
      <c r="H39" s="80"/>
      <c r="I39" s="81">
        <f t="shared" si="5"/>
        <v>0</v>
      </c>
    </row>
    <row r="40" spans="2:10">
      <c r="B40" s="27">
        <v>5</v>
      </c>
      <c r="D40" s="71"/>
      <c r="E40" s="98"/>
      <c r="F40" s="28"/>
      <c r="G40" s="28">
        <f t="shared" si="4"/>
        <v>0</v>
      </c>
      <c r="H40" s="28"/>
      <c r="I40" s="82">
        <f t="shared" si="5"/>
        <v>0</v>
      </c>
    </row>
    <row r="41" spans="2:10" ht="15.75" thickBot="1">
      <c r="B41" s="29">
        <v>6</v>
      </c>
      <c r="C41" s="7"/>
      <c r="D41" s="72"/>
      <c r="E41" s="124"/>
      <c r="F41" s="122"/>
      <c r="G41" s="122">
        <f t="shared" si="4"/>
        <v>0</v>
      </c>
      <c r="H41" s="122"/>
      <c r="I41" s="123">
        <f t="shared" si="5"/>
        <v>0</v>
      </c>
    </row>
    <row r="42" spans="2:10">
      <c r="B42" s="27">
        <v>7</v>
      </c>
      <c r="E42" s="125"/>
      <c r="F42" s="117"/>
      <c r="G42" s="80">
        <f t="shared" si="4"/>
        <v>0</v>
      </c>
      <c r="H42" s="80"/>
      <c r="I42" s="81">
        <f t="shared" si="5"/>
        <v>0</v>
      </c>
    </row>
    <row r="43" spans="2:10">
      <c r="B43" s="27">
        <v>8</v>
      </c>
      <c r="E43" s="120"/>
      <c r="F43" s="28"/>
      <c r="G43" s="28">
        <f t="shared" si="4"/>
        <v>0</v>
      </c>
      <c r="H43" s="28"/>
      <c r="I43" s="82">
        <f t="shared" si="5"/>
        <v>0</v>
      </c>
    </row>
    <row r="44" spans="2:10" ht="15.75" thickBot="1">
      <c r="B44" s="29">
        <v>9</v>
      </c>
      <c r="C44" s="7"/>
      <c r="D44" s="7"/>
      <c r="E44" s="121"/>
      <c r="F44" s="15"/>
      <c r="G44" s="15">
        <f t="shared" si="4"/>
        <v>0</v>
      </c>
      <c r="H44" s="15"/>
      <c r="I44" s="30">
        <f t="shared" si="5"/>
        <v>0</v>
      </c>
    </row>
    <row r="46" spans="2:10">
      <c r="H46" s="6" t="s">
        <v>35</v>
      </c>
    </row>
  </sheetData>
  <sortState ref="C36:I44">
    <sortCondition ref="I36:I44"/>
  </sortState>
  <mergeCells count="1">
    <mergeCell ref="B2:C3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H38"/>
  <sheetViews>
    <sheetView workbookViewId="0">
      <selection activeCell="K7" sqref="K7"/>
    </sheetView>
  </sheetViews>
  <sheetFormatPr defaultColWidth="8.7109375" defaultRowHeight="15"/>
  <cols>
    <col min="1" max="1" width="6.5703125" style="5" customWidth="1"/>
    <col min="2" max="2" width="4.5703125" style="1" customWidth="1"/>
    <col min="3" max="3" width="36.5703125" style="1" customWidth="1"/>
    <col min="4" max="8" width="9.140625" style="1" customWidth="1"/>
    <col min="9" max="16384" width="8.7109375" style="5"/>
  </cols>
  <sheetData>
    <row r="1" spans="2:8" ht="3.95" customHeight="1"/>
    <row r="2" spans="2:8" ht="20.100000000000001" customHeight="1">
      <c r="C2" s="38"/>
      <c r="D2" s="39" t="s">
        <v>146</v>
      </c>
    </row>
    <row r="4" spans="2:8" ht="15.75" thickBot="1">
      <c r="C4" s="1" t="s">
        <v>77</v>
      </c>
      <c r="D4" s="1" t="s">
        <v>78</v>
      </c>
      <c r="E4" s="1" t="s">
        <v>69</v>
      </c>
      <c r="F4" s="1" t="s">
        <v>70</v>
      </c>
      <c r="G4" s="1" t="s">
        <v>79</v>
      </c>
      <c r="H4" s="1" t="s">
        <v>80</v>
      </c>
    </row>
    <row r="5" spans="2:8" ht="21" customHeight="1">
      <c r="B5" s="42" t="s">
        <v>81</v>
      </c>
      <c r="C5" s="43"/>
      <c r="D5" s="43"/>
      <c r="E5" s="43"/>
      <c r="F5" s="43"/>
      <c r="G5" s="43"/>
      <c r="H5" s="44"/>
    </row>
    <row r="6" spans="2:8" ht="21" customHeight="1">
      <c r="B6" s="45" t="s">
        <v>82</v>
      </c>
      <c r="C6" s="41"/>
      <c r="D6" s="41"/>
      <c r="E6" s="41"/>
      <c r="F6" s="41"/>
      <c r="G6" s="41"/>
      <c r="H6" s="46"/>
    </row>
    <row r="7" spans="2:8" ht="21" customHeight="1">
      <c r="B7" s="45" t="s">
        <v>83</v>
      </c>
      <c r="C7" s="41"/>
      <c r="D7" s="41"/>
      <c r="E7" s="41"/>
      <c r="F7" s="41"/>
      <c r="G7" s="41"/>
      <c r="H7" s="46"/>
    </row>
    <row r="8" spans="2:8" ht="21" customHeight="1">
      <c r="B8" s="45" t="s">
        <v>84</v>
      </c>
      <c r="C8" s="41"/>
      <c r="D8" s="41"/>
      <c r="E8" s="41"/>
      <c r="F8" s="41"/>
      <c r="G8" s="41"/>
      <c r="H8" s="46"/>
    </row>
    <row r="9" spans="2:8" ht="21" customHeight="1">
      <c r="B9" s="45" t="s">
        <v>85</v>
      </c>
      <c r="C9" s="41"/>
      <c r="D9" s="41"/>
      <c r="E9" s="41"/>
      <c r="F9" s="41"/>
      <c r="G9" s="41"/>
      <c r="H9" s="46"/>
    </row>
    <row r="10" spans="2:8" ht="21" customHeight="1">
      <c r="B10" s="45" t="s">
        <v>86</v>
      </c>
      <c r="C10" s="41"/>
      <c r="D10" s="41"/>
      <c r="E10" s="41"/>
      <c r="F10" s="41"/>
      <c r="G10" s="41"/>
      <c r="H10" s="46"/>
    </row>
    <row r="11" spans="2:8" ht="21" customHeight="1">
      <c r="B11" s="45" t="s">
        <v>87</v>
      </c>
      <c r="C11" s="41"/>
      <c r="D11" s="41"/>
      <c r="E11" s="41"/>
      <c r="F11" s="41"/>
      <c r="G11" s="41"/>
      <c r="H11" s="46"/>
    </row>
    <row r="12" spans="2:8" ht="21" customHeight="1">
      <c r="B12" s="45" t="s">
        <v>88</v>
      </c>
      <c r="C12" s="41"/>
      <c r="D12" s="41"/>
      <c r="E12" s="41"/>
      <c r="F12" s="41"/>
      <c r="G12" s="41"/>
      <c r="H12" s="46"/>
    </row>
    <row r="13" spans="2:8" ht="21" customHeight="1">
      <c r="B13" s="45" t="s">
        <v>89</v>
      </c>
      <c r="C13" s="41"/>
      <c r="D13" s="41"/>
      <c r="E13" s="41"/>
      <c r="F13" s="41"/>
      <c r="G13" s="41"/>
      <c r="H13" s="46"/>
    </row>
    <row r="14" spans="2:8" ht="21" customHeight="1">
      <c r="B14" s="45" t="s">
        <v>90</v>
      </c>
      <c r="C14" s="41"/>
      <c r="D14" s="41"/>
      <c r="E14" s="41"/>
      <c r="F14" s="41"/>
      <c r="G14" s="41"/>
      <c r="H14" s="46"/>
    </row>
    <row r="15" spans="2:8" ht="21" customHeight="1">
      <c r="B15" s="45" t="s">
        <v>91</v>
      </c>
      <c r="C15" s="41"/>
      <c r="D15" s="41"/>
      <c r="E15" s="41"/>
      <c r="F15" s="41"/>
      <c r="G15" s="41"/>
      <c r="H15" s="46"/>
    </row>
    <row r="16" spans="2:8" ht="21" customHeight="1">
      <c r="B16" s="45" t="s">
        <v>92</v>
      </c>
      <c r="C16" s="41"/>
      <c r="D16" s="41"/>
      <c r="E16" s="41"/>
      <c r="F16" s="41"/>
      <c r="G16" s="41"/>
      <c r="H16" s="46"/>
    </row>
    <row r="17" spans="2:8" ht="21" customHeight="1">
      <c r="B17" s="45" t="s">
        <v>93</v>
      </c>
      <c r="C17" s="41"/>
      <c r="D17" s="41"/>
      <c r="E17" s="41"/>
      <c r="F17" s="41"/>
      <c r="G17" s="41"/>
      <c r="H17" s="46"/>
    </row>
    <row r="18" spans="2:8" ht="21" customHeight="1">
      <c r="B18" s="45" t="s">
        <v>94</v>
      </c>
      <c r="C18" s="41"/>
      <c r="D18" s="41"/>
      <c r="E18" s="41"/>
      <c r="F18" s="41"/>
      <c r="G18" s="41"/>
      <c r="H18" s="46"/>
    </row>
    <row r="19" spans="2:8" ht="21" customHeight="1">
      <c r="B19" s="45" t="s">
        <v>95</v>
      </c>
      <c r="C19" s="41"/>
      <c r="D19" s="41"/>
      <c r="E19" s="41"/>
      <c r="F19" s="41"/>
      <c r="G19" s="41"/>
      <c r="H19" s="46"/>
    </row>
    <row r="20" spans="2:8" ht="21" customHeight="1">
      <c r="B20" s="45" t="s">
        <v>96</v>
      </c>
      <c r="C20" s="41"/>
      <c r="D20" s="41"/>
      <c r="E20" s="41"/>
      <c r="F20" s="41"/>
      <c r="G20" s="41"/>
      <c r="H20" s="46"/>
    </row>
    <row r="21" spans="2:8" ht="21" customHeight="1">
      <c r="B21" s="45" t="s">
        <v>97</v>
      </c>
      <c r="C21" s="41"/>
      <c r="D21" s="41"/>
      <c r="E21" s="41"/>
      <c r="F21" s="41"/>
      <c r="G21" s="41"/>
      <c r="H21" s="46"/>
    </row>
    <row r="22" spans="2:8" ht="21" customHeight="1">
      <c r="B22" s="45" t="s">
        <v>98</v>
      </c>
      <c r="C22" s="41"/>
      <c r="D22" s="41"/>
      <c r="E22" s="41"/>
      <c r="F22" s="41"/>
      <c r="G22" s="41"/>
      <c r="H22" s="46"/>
    </row>
    <row r="23" spans="2:8" ht="21" customHeight="1">
      <c r="B23" s="45" t="s">
        <v>99</v>
      </c>
      <c r="C23" s="41"/>
      <c r="D23" s="41"/>
      <c r="E23" s="41"/>
      <c r="F23" s="41"/>
      <c r="G23" s="41"/>
      <c r="H23" s="46"/>
    </row>
    <row r="24" spans="2:8" ht="21" customHeight="1">
      <c r="B24" s="45" t="s">
        <v>100</v>
      </c>
      <c r="C24" s="41"/>
      <c r="D24" s="41"/>
      <c r="E24" s="41"/>
      <c r="F24" s="41"/>
      <c r="G24" s="41"/>
      <c r="H24" s="46"/>
    </row>
    <row r="25" spans="2:8" ht="21" customHeight="1">
      <c r="B25" s="45" t="s">
        <v>101</v>
      </c>
      <c r="C25" s="41"/>
      <c r="D25" s="41"/>
      <c r="E25" s="41"/>
      <c r="F25" s="41"/>
      <c r="G25" s="41"/>
      <c r="H25" s="46"/>
    </row>
    <row r="26" spans="2:8" ht="21" customHeight="1">
      <c r="B26" s="45" t="s">
        <v>102</v>
      </c>
      <c r="C26" s="41"/>
      <c r="D26" s="41"/>
      <c r="E26" s="41"/>
      <c r="F26" s="41"/>
      <c r="G26" s="41"/>
      <c r="H26" s="46"/>
    </row>
    <row r="27" spans="2:8" ht="21" customHeight="1">
      <c r="B27" s="45" t="s">
        <v>103</v>
      </c>
      <c r="C27" s="41"/>
      <c r="D27" s="41"/>
      <c r="E27" s="41"/>
      <c r="F27" s="41"/>
      <c r="G27" s="41"/>
      <c r="H27" s="46"/>
    </row>
    <row r="28" spans="2:8" ht="21" customHeight="1">
      <c r="B28" s="45" t="s">
        <v>104</v>
      </c>
      <c r="C28" s="41"/>
      <c r="D28" s="41"/>
      <c r="E28" s="41"/>
      <c r="F28" s="41"/>
      <c r="G28" s="41"/>
      <c r="H28" s="46"/>
    </row>
    <row r="29" spans="2:8" ht="21" customHeight="1">
      <c r="B29" s="45" t="s">
        <v>105</v>
      </c>
      <c r="C29" s="41"/>
      <c r="D29" s="41"/>
      <c r="E29" s="41"/>
      <c r="F29" s="41"/>
      <c r="G29" s="41"/>
      <c r="H29" s="46"/>
    </row>
    <row r="30" spans="2:8" ht="21" customHeight="1">
      <c r="B30" s="45" t="s">
        <v>106</v>
      </c>
      <c r="C30" s="41"/>
      <c r="D30" s="41"/>
      <c r="E30" s="41"/>
      <c r="F30" s="41"/>
      <c r="G30" s="41"/>
      <c r="H30" s="46"/>
    </row>
    <row r="31" spans="2:8" ht="21" customHeight="1">
      <c r="B31" s="45" t="s">
        <v>107</v>
      </c>
      <c r="C31" s="41"/>
      <c r="D31" s="41"/>
      <c r="E31" s="41"/>
      <c r="F31" s="41"/>
      <c r="G31" s="41"/>
      <c r="H31" s="46"/>
    </row>
    <row r="32" spans="2:8" ht="21" customHeight="1">
      <c r="B32" s="45" t="s">
        <v>108</v>
      </c>
      <c r="C32" s="41"/>
      <c r="D32" s="41"/>
      <c r="E32" s="41"/>
      <c r="F32" s="41"/>
      <c r="G32" s="41"/>
      <c r="H32" s="46"/>
    </row>
    <row r="33" spans="2:8" ht="21" customHeight="1">
      <c r="B33" s="45" t="s">
        <v>109</v>
      </c>
      <c r="C33" s="41"/>
      <c r="D33" s="41"/>
      <c r="E33" s="41"/>
      <c r="F33" s="41"/>
      <c r="G33" s="41"/>
      <c r="H33" s="46"/>
    </row>
    <row r="34" spans="2:8" ht="21" customHeight="1" thickBot="1">
      <c r="B34" s="47" t="s">
        <v>110</v>
      </c>
      <c r="C34" s="48"/>
      <c r="D34" s="48"/>
      <c r="E34" s="48"/>
      <c r="F34" s="48"/>
      <c r="G34" s="48"/>
      <c r="H34" s="49"/>
    </row>
    <row r="35" spans="2:8" ht="5.0999999999999996" customHeight="1"/>
    <row r="36" spans="2:8">
      <c r="C36" s="40" t="s">
        <v>111</v>
      </c>
      <c r="D36" s="40" t="s">
        <v>114</v>
      </c>
      <c r="E36" s="40" t="s">
        <v>115</v>
      </c>
      <c r="F36" s="40" t="s">
        <v>116</v>
      </c>
    </row>
    <row r="37" spans="2:8">
      <c r="C37" s="40" t="s">
        <v>112</v>
      </c>
      <c r="D37" s="40" t="s">
        <v>114</v>
      </c>
      <c r="E37" s="40" t="s">
        <v>115</v>
      </c>
      <c r="F37" s="40" t="s">
        <v>116</v>
      </c>
    </row>
    <row r="38" spans="2:8">
      <c r="C38" s="40" t="s">
        <v>113</v>
      </c>
      <c r="D38" s="40" t="s">
        <v>114</v>
      </c>
      <c r="E38" s="40" t="s">
        <v>115</v>
      </c>
      <c r="F38" s="40" t="s">
        <v>116</v>
      </c>
    </row>
  </sheetData>
  <pageMargins left="0.25" right="0.25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sqref="A1:XFD1048576"/>
    </sheetView>
  </sheetViews>
  <sheetFormatPr defaultRowHeight="15"/>
  <cols>
    <col min="2" max="6" width="8.140625" customWidth="1"/>
    <col min="7" max="7" width="9.140625" customWidth="1"/>
  </cols>
  <sheetData>
    <row r="1" spans="1:10" ht="99.95" customHeight="1">
      <c r="E1" s="33" t="s">
        <v>76</v>
      </c>
    </row>
    <row r="2" spans="1:10" ht="15.95" customHeight="1">
      <c r="E2" s="33"/>
    </row>
    <row r="3" spans="1:10" ht="15.95" customHeight="1">
      <c r="A3" s="16" t="s">
        <v>66</v>
      </c>
      <c r="B3" s="143" t="s">
        <v>67</v>
      </c>
      <c r="C3" s="143"/>
      <c r="D3" s="143"/>
      <c r="E3" s="143"/>
      <c r="F3" s="143"/>
    </row>
    <row r="4" spans="1:10" ht="15.95" customHeight="1">
      <c r="A4" t="s">
        <v>68</v>
      </c>
      <c r="B4" s="16" t="s">
        <v>69</v>
      </c>
      <c r="C4" s="16" t="s">
        <v>70</v>
      </c>
      <c r="D4" s="16" t="s">
        <v>71</v>
      </c>
      <c r="E4" s="16" t="s">
        <v>72</v>
      </c>
      <c r="F4" s="16"/>
      <c r="G4" t="s">
        <v>73</v>
      </c>
      <c r="H4" t="s">
        <v>74</v>
      </c>
      <c r="I4" s="16" t="s">
        <v>152</v>
      </c>
      <c r="J4" t="s">
        <v>75</v>
      </c>
    </row>
    <row r="5" spans="1:10" ht="15.95" customHeight="1">
      <c r="A5" s="16">
        <v>1</v>
      </c>
      <c r="B5" s="35">
        <v>20</v>
      </c>
      <c r="C5" s="35"/>
      <c r="D5" s="35"/>
      <c r="E5" s="35"/>
      <c r="F5" s="34"/>
      <c r="G5" s="35">
        <v>20</v>
      </c>
      <c r="H5" s="35">
        <v>20</v>
      </c>
      <c r="I5" s="35">
        <v>20</v>
      </c>
      <c r="J5" s="35">
        <f>SUM(G5:I5)</f>
        <v>60</v>
      </c>
    </row>
    <row r="6" spans="1:10" ht="15.95" customHeight="1">
      <c r="A6" s="16">
        <v>2</v>
      </c>
      <c r="B6" s="37">
        <v>40</v>
      </c>
      <c r="C6" s="37"/>
      <c r="D6" s="37"/>
      <c r="E6" s="37"/>
      <c r="F6" s="36"/>
      <c r="G6" s="37">
        <v>40</v>
      </c>
      <c r="H6" s="37">
        <v>40</v>
      </c>
      <c r="I6" s="37">
        <v>40</v>
      </c>
      <c r="J6" s="35">
        <f t="shared" ref="J6:J29" si="0">SUM(G6:I6)</f>
        <v>120</v>
      </c>
    </row>
    <row r="7" spans="1:10" ht="15.95" customHeight="1">
      <c r="A7" s="16">
        <v>3</v>
      </c>
      <c r="B7" s="37">
        <v>60</v>
      </c>
      <c r="C7" s="37"/>
      <c r="D7" s="37"/>
      <c r="E7" s="37"/>
      <c r="F7" s="36"/>
      <c r="G7" s="37">
        <v>60</v>
      </c>
      <c r="H7" s="37">
        <v>60</v>
      </c>
      <c r="I7" s="37">
        <v>60</v>
      </c>
      <c r="J7" s="35">
        <f t="shared" si="0"/>
        <v>180</v>
      </c>
    </row>
    <row r="8" spans="1:10" ht="15.95" customHeight="1">
      <c r="A8" s="16">
        <v>4</v>
      </c>
      <c r="B8" s="37">
        <v>80</v>
      </c>
      <c r="C8" s="37"/>
      <c r="D8" s="37"/>
      <c r="E8" s="37"/>
      <c r="F8" s="36"/>
      <c r="G8" s="37">
        <v>80</v>
      </c>
      <c r="H8" s="37">
        <v>80</v>
      </c>
      <c r="I8" s="37">
        <v>80</v>
      </c>
      <c r="J8" s="35">
        <f t="shared" si="0"/>
        <v>240</v>
      </c>
    </row>
    <row r="9" spans="1:10" ht="15.95" customHeight="1">
      <c r="A9" s="16">
        <v>5</v>
      </c>
      <c r="B9" s="37">
        <v>100</v>
      </c>
      <c r="C9" s="37"/>
      <c r="D9" s="37"/>
      <c r="E9" s="37"/>
      <c r="F9" s="36"/>
      <c r="G9" s="37">
        <v>100</v>
      </c>
      <c r="H9" s="37">
        <v>100</v>
      </c>
      <c r="I9" s="37">
        <v>100</v>
      </c>
      <c r="J9" s="35">
        <f t="shared" si="0"/>
        <v>300</v>
      </c>
    </row>
    <row r="10" spans="1:10" ht="15.95" customHeight="1">
      <c r="A10" s="16">
        <v>6</v>
      </c>
      <c r="B10" s="37">
        <v>120</v>
      </c>
      <c r="C10" s="37"/>
      <c r="D10" s="37"/>
      <c r="E10" s="37"/>
      <c r="F10" s="36"/>
      <c r="G10" s="37">
        <v>120</v>
      </c>
      <c r="H10" s="37">
        <v>120</v>
      </c>
      <c r="I10" s="37">
        <v>120</v>
      </c>
      <c r="J10" s="35">
        <f t="shared" si="0"/>
        <v>360</v>
      </c>
    </row>
    <row r="11" spans="1:10" ht="15.95" customHeight="1">
      <c r="A11" s="16">
        <v>7</v>
      </c>
      <c r="B11" s="37">
        <v>140</v>
      </c>
      <c r="C11" s="37"/>
      <c r="D11" s="37"/>
      <c r="E11" s="37"/>
      <c r="F11" s="36"/>
      <c r="G11" s="37">
        <v>140</v>
      </c>
      <c r="H11" s="37">
        <v>140</v>
      </c>
      <c r="I11" s="37">
        <v>140</v>
      </c>
      <c r="J11" s="35">
        <f t="shared" si="0"/>
        <v>420</v>
      </c>
    </row>
    <row r="12" spans="1:10" ht="15.95" customHeight="1">
      <c r="A12" s="16">
        <v>8</v>
      </c>
      <c r="B12" s="37">
        <v>160</v>
      </c>
      <c r="C12" s="37"/>
      <c r="D12" s="37"/>
      <c r="E12" s="37"/>
      <c r="F12" s="36"/>
      <c r="G12" s="37">
        <v>160</v>
      </c>
      <c r="H12" s="37">
        <v>160</v>
      </c>
      <c r="I12" s="37">
        <v>160</v>
      </c>
      <c r="J12" s="35">
        <f t="shared" si="0"/>
        <v>480</v>
      </c>
    </row>
    <row r="13" spans="1:10" ht="15.95" customHeight="1">
      <c r="A13" s="16">
        <v>9</v>
      </c>
      <c r="B13" s="37">
        <v>120</v>
      </c>
      <c r="C13" s="37">
        <v>60</v>
      </c>
      <c r="D13" s="37"/>
      <c r="E13" s="37"/>
      <c r="F13" s="36"/>
      <c r="G13" s="37">
        <v>180</v>
      </c>
      <c r="H13" s="37">
        <v>180</v>
      </c>
      <c r="I13" s="37">
        <v>180</v>
      </c>
      <c r="J13" s="35">
        <f t="shared" si="0"/>
        <v>540</v>
      </c>
    </row>
    <row r="14" spans="1:10" ht="15.95" customHeight="1">
      <c r="A14" s="16">
        <v>10</v>
      </c>
      <c r="B14" s="37">
        <v>140</v>
      </c>
      <c r="C14" s="37">
        <v>60</v>
      </c>
      <c r="D14" s="37"/>
      <c r="E14" s="37"/>
      <c r="F14" s="36"/>
      <c r="G14" s="37">
        <v>200</v>
      </c>
      <c r="H14" s="37">
        <v>200</v>
      </c>
      <c r="I14" s="37">
        <v>200</v>
      </c>
      <c r="J14" s="35">
        <f t="shared" si="0"/>
        <v>600</v>
      </c>
    </row>
    <row r="15" spans="1:10" ht="15.95" customHeight="1">
      <c r="A15" s="16">
        <v>11</v>
      </c>
      <c r="B15" s="37">
        <v>160</v>
      </c>
      <c r="C15" s="37">
        <v>60</v>
      </c>
      <c r="D15" s="37"/>
      <c r="E15" s="37"/>
      <c r="F15" s="36"/>
      <c r="G15" s="37">
        <v>220</v>
      </c>
      <c r="H15" s="37">
        <v>220</v>
      </c>
      <c r="I15" s="37">
        <v>220</v>
      </c>
      <c r="J15" s="35">
        <f t="shared" si="0"/>
        <v>660</v>
      </c>
    </row>
    <row r="16" spans="1:10" ht="15.95" customHeight="1">
      <c r="A16" s="16">
        <v>12</v>
      </c>
      <c r="B16" s="37">
        <v>180</v>
      </c>
      <c r="C16" s="37">
        <v>60</v>
      </c>
      <c r="D16" s="37"/>
      <c r="E16" s="37"/>
      <c r="F16" s="36"/>
      <c r="G16" s="37">
        <v>240</v>
      </c>
      <c r="H16" s="37">
        <v>240</v>
      </c>
      <c r="I16" s="37">
        <v>240</v>
      </c>
      <c r="J16" s="35">
        <f t="shared" si="0"/>
        <v>720</v>
      </c>
    </row>
    <row r="17" spans="1:10" ht="15.95" customHeight="1">
      <c r="A17" s="16">
        <v>13</v>
      </c>
      <c r="B17" s="37">
        <v>200</v>
      </c>
      <c r="C17" s="37">
        <v>60</v>
      </c>
      <c r="D17" s="37"/>
      <c r="E17" s="37"/>
      <c r="F17" s="36"/>
      <c r="G17" s="37">
        <v>260</v>
      </c>
      <c r="H17" s="37">
        <v>260</v>
      </c>
      <c r="I17" s="37">
        <v>260</v>
      </c>
      <c r="J17" s="35">
        <f t="shared" si="0"/>
        <v>780</v>
      </c>
    </row>
    <row r="18" spans="1:10" ht="15.95" customHeight="1">
      <c r="A18" s="16">
        <v>14</v>
      </c>
      <c r="B18" s="37">
        <v>200</v>
      </c>
      <c r="C18" s="37">
        <v>80</v>
      </c>
      <c r="D18" s="37"/>
      <c r="E18" s="37"/>
      <c r="F18" s="36"/>
      <c r="G18" s="37">
        <v>280</v>
      </c>
      <c r="H18" s="37">
        <v>280</v>
      </c>
      <c r="I18" s="37">
        <v>280</v>
      </c>
      <c r="J18" s="35">
        <f t="shared" si="0"/>
        <v>840</v>
      </c>
    </row>
    <row r="19" spans="1:10" ht="15.95" customHeight="1">
      <c r="A19" s="16">
        <v>15</v>
      </c>
      <c r="B19" s="37">
        <v>210</v>
      </c>
      <c r="C19" s="37">
        <v>90</v>
      </c>
      <c r="D19" s="37"/>
      <c r="E19" s="37"/>
      <c r="F19" s="36"/>
      <c r="G19" s="37">
        <v>300</v>
      </c>
      <c r="H19" s="37">
        <v>300</v>
      </c>
      <c r="I19" s="37">
        <v>300</v>
      </c>
      <c r="J19" s="35">
        <f t="shared" si="0"/>
        <v>900</v>
      </c>
    </row>
    <row r="20" spans="1:10" ht="15.95" customHeight="1">
      <c r="A20" s="16">
        <v>16</v>
      </c>
      <c r="B20" s="37">
        <v>220</v>
      </c>
      <c r="C20" s="37">
        <v>100</v>
      </c>
      <c r="D20" s="37"/>
      <c r="E20" s="37"/>
      <c r="F20" s="36"/>
      <c r="G20" s="37">
        <v>320</v>
      </c>
      <c r="H20" s="37">
        <v>320</v>
      </c>
      <c r="I20" s="37">
        <v>320</v>
      </c>
      <c r="J20" s="35">
        <f t="shared" si="0"/>
        <v>960</v>
      </c>
    </row>
    <row r="21" spans="1:10" ht="15.95" customHeight="1">
      <c r="A21" s="16">
        <v>17</v>
      </c>
      <c r="B21" s="37">
        <v>200</v>
      </c>
      <c r="C21" s="37">
        <v>80</v>
      </c>
      <c r="D21" s="37">
        <v>60</v>
      </c>
      <c r="E21" s="37"/>
      <c r="F21" s="36"/>
      <c r="G21" s="37">
        <v>340</v>
      </c>
      <c r="H21" s="37">
        <v>340</v>
      </c>
      <c r="I21" s="37">
        <v>340</v>
      </c>
      <c r="J21" s="35">
        <f t="shared" si="0"/>
        <v>1020</v>
      </c>
    </row>
    <row r="22" spans="1:10" ht="15.95" customHeight="1">
      <c r="A22" s="16">
        <v>18</v>
      </c>
      <c r="B22" s="37">
        <v>200</v>
      </c>
      <c r="C22" s="37">
        <v>100</v>
      </c>
      <c r="D22" s="37">
        <v>60</v>
      </c>
      <c r="E22" s="37"/>
      <c r="F22" s="36"/>
      <c r="G22" s="37">
        <v>360</v>
      </c>
      <c r="H22" s="37">
        <v>360</v>
      </c>
      <c r="I22" s="37">
        <v>360</v>
      </c>
      <c r="J22" s="35">
        <f t="shared" si="0"/>
        <v>1080</v>
      </c>
    </row>
    <row r="23" spans="1:10" ht="15.95" customHeight="1">
      <c r="A23" s="16">
        <v>19</v>
      </c>
      <c r="B23" s="37">
        <v>210</v>
      </c>
      <c r="C23" s="37">
        <v>110</v>
      </c>
      <c r="D23" s="37">
        <v>60</v>
      </c>
      <c r="E23" s="37"/>
      <c r="F23" s="36"/>
      <c r="G23" s="37">
        <v>380</v>
      </c>
      <c r="H23" s="37">
        <v>380</v>
      </c>
      <c r="I23" s="37">
        <v>380</v>
      </c>
      <c r="J23" s="35">
        <f t="shared" si="0"/>
        <v>1140</v>
      </c>
    </row>
    <row r="24" spans="1:10" ht="15.95" customHeight="1">
      <c r="A24" s="16">
        <v>20</v>
      </c>
      <c r="B24" s="35">
        <v>220</v>
      </c>
      <c r="C24" s="35">
        <v>120</v>
      </c>
      <c r="D24" s="35">
        <v>60</v>
      </c>
      <c r="E24" s="35"/>
      <c r="F24" s="34"/>
      <c r="G24" s="35">
        <v>400</v>
      </c>
      <c r="H24" s="35">
        <v>400</v>
      </c>
      <c r="I24" s="35">
        <v>400</v>
      </c>
      <c r="J24" s="35">
        <f t="shared" si="0"/>
        <v>1200</v>
      </c>
    </row>
    <row r="25" spans="1:10">
      <c r="A25" s="16">
        <v>21</v>
      </c>
      <c r="B25" s="37">
        <v>230</v>
      </c>
      <c r="C25" s="37">
        <v>130</v>
      </c>
      <c r="D25" s="37">
        <v>60</v>
      </c>
      <c r="E25" s="37"/>
      <c r="F25" s="37"/>
      <c r="G25" s="37">
        <v>420</v>
      </c>
      <c r="H25" s="37">
        <v>420</v>
      </c>
      <c r="I25" s="37">
        <v>420</v>
      </c>
      <c r="J25" s="35">
        <f t="shared" si="0"/>
        <v>1260</v>
      </c>
    </row>
    <row r="26" spans="1:10">
      <c r="A26" s="16">
        <v>22</v>
      </c>
      <c r="B26" s="37">
        <v>240</v>
      </c>
      <c r="C26" s="37">
        <v>130</v>
      </c>
      <c r="D26" s="37">
        <v>70</v>
      </c>
      <c r="E26" s="37"/>
      <c r="F26" s="37"/>
      <c r="G26" s="37">
        <v>440</v>
      </c>
      <c r="H26" s="37">
        <v>440</v>
      </c>
      <c r="I26" s="37">
        <v>440</v>
      </c>
      <c r="J26" s="35">
        <f t="shared" si="0"/>
        <v>1320</v>
      </c>
    </row>
    <row r="27" spans="1:10">
      <c r="A27" s="16">
        <v>23</v>
      </c>
      <c r="B27" s="37">
        <v>250</v>
      </c>
      <c r="C27" s="37">
        <v>140</v>
      </c>
      <c r="D27" s="37">
        <v>70</v>
      </c>
      <c r="E27" s="37"/>
      <c r="F27" s="37"/>
      <c r="G27" s="37">
        <v>460</v>
      </c>
      <c r="H27" s="37">
        <v>460</v>
      </c>
      <c r="I27" s="37">
        <v>460</v>
      </c>
      <c r="J27" s="35">
        <f t="shared" si="0"/>
        <v>1380</v>
      </c>
    </row>
    <row r="28" spans="1:10">
      <c r="A28" s="16">
        <v>24</v>
      </c>
      <c r="B28" s="37">
        <v>260</v>
      </c>
      <c r="C28" s="37">
        <v>150</v>
      </c>
      <c r="D28" s="37">
        <v>70</v>
      </c>
      <c r="E28" s="37"/>
      <c r="F28" s="37"/>
      <c r="G28" s="37">
        <v>480</v>
      </c>
      <c r="H28" s="37">
        <v>480</v>
      </c>
      <c r="I28" s="37">
        <v>480</v>
      </c>
      <c r="J28" s="35">
        <f t="shared" si="0"/>
        <v>1440</v>
      </c>
    </row>
    <row r="29" spans="1:10">
      <c r="A29" s="16">
        <v>25</v>
      </c>
      <c r="B29" s="37">
        <v>240</v>
      </c>
      <c r="C29" s="37">
        <v>120</v>
      </c>
      <c r="D29" s="37">
        <v>80</v>
      </c>
      <c r="E29" s="37">
        <v>60</v>
      </c>
      <c r="F29" s="37"/>
      <c r="G29" s="37">
        <v>500</v>
      </c>
      <c r="H29" s="37">
        <v>500</v>
      </c>
      <c r="I29" s="37">
        <v>500</v>
      </c>
      <c r="J29" s="35">
        <f t="shared" si="0"/>
        <v>1500</v>
      </c>
    </row>
  </sheetData>
  <mergeCells count="1">
    <mergeCell ref="B3:F3"/>
  </mergeCell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H128"/>
  <sheetViews>
    <sheetView workbookViewId="0">
      <selection activeCell="G64" sqref="G64"/>
    </sheetView>
  </sheetViews>
  <sheetFormatPr defaultRowHeight="15"/>
  <cols>
    <col min="1" max="1" width="3.5703125" customWidth="1"/>
    <col min="2" max="2" width="5.5703125" customWidth="1"/>
    <col min="3" max="3" width="25.5703125" customWidth="1"/>
    <col min="4" max="4" width="20.5703125" customWidth="1"/>
    <col min="5" max="5" width="15.28515625" style="16" customWidth="1"/>
  </cols>
  <sheetData>
    <row r="1" spans="2:5" ht="14.1" customHeight="1"/>
    <row r="2" spans="2:5" ht="20.45" customHeight="1">
      <c r="B2" s="3"/>
      <c r="C2" s="73" t="s">
        <v>65</v>
      </c>
      <c r="D2" s="5"/>
    </row>
    <row r="3" spans="2:5" ht="14.1" customHeight="1"/>
    <row r="4" spans="2:5" ht="15" customHeight="1">
      <c r="E4" s="17"/>
    </row>
    <row r="5" spans="2:5" ht="20.100000000000001" customHeight="1">
      <c r="C5" s="74" t="s">
        <v>0</v>
      </c>
      <c r="E5" s="17"/>
    </row>
    <row r="6" spans="2:5" ht="20.100000000000001" customHeight="1">
      <c r="B6" s="75">
        <v>1</v>
      </c>
      <c r="C6" s="4" t="s">
        <v>130</v>
      </c>
      <c r="D6" s="4" t="s">
        <v>32</v>
      </c>
    </row>
    <row r="7" spans="2:5" ht="20.100000000000001" customHeight="1">
      <c r="B7" s="75">
        <v>2</v>
      </c>
      <c r="C7" s="4" t="s">
        <v>123</v>
      </c>
      <c r="D7" s="4" t="s">
        <v>198</v>
      </c>
    </row>
    <row r="8" spans="2:5" ht="20.100000000000001" customHeight="1">
      <c r="B8" s="75">
        <v>3</v>
      </c>
      <c r="C8" s="4" t="s">
        <v>58</v>
      </c>
      <c r="D8" s="4" t="s">
        <v>8</v>
      </c>
    </row>
    <row r="9" spans="2:5" ht="20.100000000000001" customHeight="1">
      <c r="B9" s="75">
        <v>4</v>
      </c>
      <c r="C9" s="4" t="s">
        <v>53</v>
      </c>
      <c r="D9" s="4" t="s">
        <v>197</v>
      </c>
    </row>
    <row r="10" spans="2:5" ht="20.100000000000001" customHeight="1">
      <c r="B10" s="75">
        <v>5</v>
      </c>
      <c r="C10" s="4" t="s">
        <v>118</v>
      </c>
      <c r="D10" s="4" t="s">
        <v>8</v>
      </c>
    </row>
    <row r="11" spans="2:5" ht="20.100000000000001" customHeight="1">
      <c r="B11" s="75">
        <v>6</v>
      </c>
      <c r="C11" s="4" t="s">
        <v>43</v>
      </c>
      <c r="D11" s="4" t="s">
        <v>8</v>
      </c>
    </row>
    <row r="12" spans="2:5" ht="20.100000000000001" customHeight="1">
      <c r="B12" s="75">
        <v>7</v>
      </c>
      <c r="C12" s="4" t="s">
        <v>26</v>
      </c>
      <c r="D12" s="4" t="s">
        <v>8</v>
      </c>
    </row>
    <row r="13" spans="2:5" ht="20.100000000000001" customHeight="1">
      <c r="B13" s="75">
        <v>8</v>
      </c>
      <c r="C13" s="4" t="s">
        <v>10</v>
      </c>
      <c r="D13" s="4" t="s">
        <v>8</v>
      </c>
    </row>
    <row r="14" spans="2:5" ht="20.100000000000001" customHeight="1">
      <c r="B14" s="75">
        <v>9</v>
      </c>
      <c r="C14" s="4" t="s">
        <v>41</v>
      </c>
      <c r="D14" s="4" t="s">
        <v>8</v>
      </c>
    </row>
    <row r="15" spans="2:5" ht="20.100000000000001" customHeight="1">
      <c r="B15" s="75">
        <v>10</v>
      </c>
      <c r="C15" s="4" t="s">
        <v>20</v>
      </c>
      <c r="D15" s="4" t="s">
        <v>8</v>
      </c>
    </row>
    <row r="16" spans="2:5" ht="20.100000000000001" customHeight="1">
      <c r="B16" s="75">
        <v>11</v>
      </c>
      <c r="C16" s="4" t="s">
        <v>7</v>
      </c>
      <c r="D16" s="4" t="s">
        <v>192</v>
      </c>
    </row>
    <row r="17" spans="2:5" ht="20.100000000000001" customHeight="1">
      <c r="B17" s="75">
        <v>12</v>
      </c>
      <c r="C17" s="4" t="s">
        <v>9</v>
      </c>
      <c r="D17" s="4" t="s">
        <v>8</v>
      </c>
    </row>
    <row r="18" spans="2:5" ht="20.100000000000001" customHeight="1">
      <c r="B18" s="75">
        <v>13</v>
      </c>
      <c r="C18" s="4" t="s">
        <v>14</v>
      </c>
      <c r="D18" s="4" t="s">
        <v>8</v>
      </c>
    </row>
    <row r="19" spans="2:5" ht="20.100000000000001" customHeight="1">
      <c r="B19" s="75">
        <v>14</v>
      </c>
      <c r="C19" s="4" t="s">
        <v>21</v>
      </c>
      <c r="D19" s="4" t="s">
        <v>8</v>
      </c>
    </row>
    <row r="20" spans="2:5" ht="20.100000000000001" customHeight="1">
      <c r="B20" s="75">
        <v>15</v>
      </c>
      <c r="C20" s="4" t="s">
        <v>34</v>
      </c>
      <c r="D20" s="4" t="s">
        <v>16</v>
      </c>
    </row>
    <row r="21" spans="2:5" ht="20.100000000000001" customHeight="1">
      <c r="B21" s="75">
        <v>16</v>
      </c>
      <c r="C21" s="4" t="s">
        <v>56</v>
      </c>
      <c r="D21" s="4" t="s">
        <v>16</v>
      </c>
    </row>
    <row r="22" spans="2:5" ht="20.100000000000001" customHeight="1">
      <c r="B22" s="75">
        <v>17</v>
      </c>
      <c r="C22" s="4" t="s">
        <v>48</v>
      </c>
      <c r="D22" s="4" t="s">
        <v>16</v>
      </c>
    </row>
    <row r="23" spans="2:5" ht="20.100000000000001" customHeight="1">
      <c r="B23" s="75">
        <v>18</v>
      </c>
      <c r="C23" s="4" t="s">
        <v>147</v>
      </c>
      <c r="D23" s="4" t="s">
        <v>8</v>
      </c>
    </row>
    <row r="24" spans="2:5" ht="20.100000000000001" customHeight="1">
      <c r="B24" s="10"/>
      <c r="C24" s="18" t="s">
        <v>142</v>
      </c>
      <c r="D24" s="18"/>
    </row>
    <row r="25" spans="2:5" ht="20.100000000000001" customHeight="1">
      <c r="B25" s="10"/>
      <c r="C25" s="76" t="s">
        <v>193</v>
      </c>
      <c r="D25" s="76" t="s">
        <v>32</v>
      </c>
      <c r="E25" s="129" t="s">
        <v>199</v>
      </c>
    </row>
    <row r="26" spans="2:5" ht="20.100000000000001" customHeight="1">
      <c r="B26" s="10"/>
      <c r="C26" s="76" t="s">
        <v>23</v>
      </c>
      <c r="D26" s="76" t="s">
        <v>192</v>
      </c>
      <c r="E26" s="129" t="s">
        <v>199</v>
      </c>
    </row>
    <row r="27" spans="2:5" ht="20.100000000000001" customHeight="1">
      <c r="B27" s="10"/>
      <c r="C27" s="18"/>
      <c r="D27" s="18"/>
    </row>
    <row r="28" spans="2:5" ht="20.100000000000001" customHeight="1">
      <c r="B28" s="10"/>
      <c r="C28" s="12"/>
      <c r="D28" s="12"/>
    </row>
    <row r="29" spans="2:5" ht="20.100000000000001" customHeight="1">
      <c r="B29" s="3"/>
      <c r="E29" s="1"/>
    </row>
    <row r="30" spans="2:5" ht="20.100000000000001" customHeight="1">
      <c r="B30" s="10"/>
      <c r="C30" s="12"/>
      <c r="D30" s="12"/>
    </row>
    <row r="31" spans="2:5" ht="20.100000000000001" customHeight="1">
      <c r="B31" s="10"/>
      <c r="C31" s="12"/>
      <c r="D31" s="12"/>
    </row>
    <row r="32" spans="2:5" ht="15" customHeight="1">
      <c r="B32" s="10"/>
      <c r="C32" s="12"/>
      <c r="D32" s="12"/>
    </row>
    <row r="33" spans="2:6" ht="15" customHeight="1">
      <c r="B33" s="10"/>
      <c r="C33" s="12"/>
      <c r="D33" s="12"/>
    </row>
    <row r="34" spans="2:6" ht="15" customHeight="1">
      <c r="B34" s="10"/>
      <c r="C34" s="12"/>
      <c r="D34" s="12"/>
    </row>
    <row r="35" spans="2:6" ht="15" customHeight="1">
      <c r="B35" s="10"/>
      <c r="C35" s="12"/>
      <c r="D35" s="12"/>
    </row>
    <row r="36" spans="2:6" ht="15" customHeight="1">
      <c r="B36" s="10"/>
      <c r="C36" s="12"/>
      <c r="D36" s="12"/>
    </row>
    <row r="37" spans="2:6" ht="15" customHeight="1">
      <c r="B37" s="54" t="s">
        <v>143</v>
      </c>
      <c r="D37" s="53"/>
      <c r="E37" s="77"/>
      <c r="F37" s="54"/>
    </row>
    <row r="38" spans="2:6" ht="15" customHeight="1">
      <c r="B38" s="54" t="s">
        <v>144</v>
      </c>
      <c r="E38" s="1"/>
    </row>
    <row r="39" spans="2:6" ht="15" customHeight="1"/>
    <row r="40" spans="2:6" ht="15" customHeight="1">
      <c r="E40" s="19"/>
    </row>
    <row r="41" spans="2:6" ht="15" customHeight="1"/>
    <row r="42" spans="2:6" ht="20.100000000000001" customHeight="1">
      <c r="C42" s="74" t="s">
        <v>3</v>
      </c>
    </row>
    <row r="43" spans="2:6" ht="20.100000000000001" customHeight="1">
      <c r="B43" s="75">
        <v>1</v>
      </c>
      <c r="C43" s="78" t="s">
        <v>128</v>
      </c>
      <c r="D43" s="78" t="s">
        <v>32</v>
      </c>
    </row>
    <row r="44" spans="2:6" ht="20.100000000000001" customHeight="1">
      <c r="B44" s="75">
        <v>2</v>
      </c>
      <c r="C44" s="78" t="s">
        <v>127</v>
      </c>
      <c r="D44" s="78" t="s">
        <v>32</v>
      </c>
    </row>
    <row r="45" spans="2:6" ht="20.100000000000001" customHeight="1">
      <c r="B45" s="75">
        <v>3</v>
      </c>
      <c r="C45" s="78" t="s">
        <v>131</v>
      </c>
      <c r="D45" s="78" t="s">
        <v>32</v>
      </c>
    </row>
    <row r="46" spans="2:6" ht="20.100000000000001" customHeight="1">
      <c r="B46" s="75">
        <v>4</v>
      </c>
      <c r="C46" s="4" t="s">
        <v>120</v>
      </c>
      <c r="D46" s="4" t="s">
        <v>8</v>
      </c>
    </row>
    <row r="47" spans="2:6" ht="20.100000000000001" customHeight="1">
      <c r="B47" s="75">
        <v>5</v>
      </c>
      <c r="C47" s="78" t="s">
        <v>25</v>
      </c>
      <c r="D47" s="78" t="s">
        <v>8</v>
      </c>
    </row>
    <row r="48" spans="2:6" ht="20.100000000000001" customHeight="1">
      <c r="B48" s="75">
        <v>6</v>
      </c>
      <c r="C48" s="78" t="s">
        <v>119</v>
      </c>
      <c r="D48" s="78" t="s">
        <v>8</v>
      </c>
    </row>
    <row r="49" spans="2:4" ht="20.100000000000001" customHeight="1">
      <c r="B49" s="75">
        <v>7</v>
      </c>
      <c r="C49" s="4" t="s">
        <v>28</v>
      </c>
      <c r="D49" s="4" t="s">
        <v>194</v>
      </c>
    </row>
    <row r="50" spans="2:4" ht="20.100000000000001" customHeight="1">
      <c r="B50" s="75">
        <v>8</v>
      </c>
      <c r="C50" s="4" t="s">
        <v>23</v>
      </c>
      <c r="D50" s="4" t="s">
        <v>192</v>
      </c>
    </row>
    <row r="51" spans="2:4" ht="20.100000000000001" customHeight="1">
      <c r="B51" s="75">
        <v>9</v>
      </c>
      <c r="C51" s="78" t="s">
        <v>140</v>
      </c>
      <c r="D51" s="78" t="s">
        <v>16</v>
      </c>
    </row>
    <row r="52" spans="2:4" ht="20.100000000000001" customHeight="1">
      <c r="B52" s="75">
        <v>10</v>
      </c>
      <c r="C52" s="78" t="s">
        <v>15</v>
      </c>
      <c r="D52" s="78" t="s">
        <v>16</v>
      </c>
    </row>
    <row r="53" spans="2:4" ht="20.100000000000001" customHeight="1">
      <c r="B53" s="75">
        <v>11</v>
      </c>
      <c r="C53" s="78" t="s">
        <v>44</v>
      </c>
      <c r="D53" s="78" t="s">
        <v>16</v>
      </c>
    </row>
    <row r="54" spans="2:4" ht="20.100000000000001" customHeight="1">
      <c r="B54" s="75">
        <v>12</v>
      </c>
      <c r="C54" s="4" t="s">
        <v>38</v>
      </c>
      <c r="D54" s="4" t="s">
        <v>16</v>
      </c>
    </row>
    <row r="55" spans="2:4" ht="20.100000000000001" customHeight="1">
      <c r="B55" s="75">
        <v>13</v>
      </c>
      <c r="C55" s="78" t="s">
        <v>139</v>
      </c>
      <c r="D55" s="78" t="s">
        <v>136</v>
      </c>
    </row>
    <row r="56" spans="2:4" ht="20.100000000000001" customHeight="1">
      <c r="B56" s="75">
        <v>14</v>
      </c>
      <c r="C56" s="78" t="s">
        <v>137</v>
      </c>
      <c r="D56" s="78" t="s">
        <v>138</v>
      </c>
    </row>
    <row r="57" spans="2:4" ht="20.100000000000001" customHeight="1">
      <c r="B57" s="75">
        <v>15</v>
      </c>
      <c r="C57" s="4" t="s">
        <v>11</v>
      </c>
      <c r="D57" s="4" t="s">
        <v>12</v>
      </c>
    </row>
    <row r="58" spans="2:4" ht="20.100000000000001" customHeight="1">
      <c r="B58" s="75">
        <v>16</v>
      </c>
      <c r="C58" s="4" t="s">
        <v>33</v>
      </c>
      <c r="D58" s="4" t="s">
        <v>12</v>
      </c>
    </row>
    <row r="59" spans="2:4" ht="20.100000000000001" customHeight="1">
      <c r="B59" s="75">
        <v>17</v>
      </c>
      <c r="C59" s="4" t="s">
        <v>37</v>
      </c>
      <c r="D59" s="4" t="s">
        <v>12</v>
      </c>
    </row>
    <row r="60" spans="2:4" ht="20.100000000000001" customHeight="1">
      <c r="B60" s="75">
        <v>18</v>
      </c>
      <c r="C60" s="78" t="s">
        <v>47</v>
      </c>
      <c r="D60" s="78" t="s">
        <v>12</v>
      </c>
    </row>
    <row r="61" spans="2:4" ht="20.100000000000001" customHeight="1">
      <c r="B61" s="75">
        <v>19</v>
      </c>
      <c r="C61" s="4" t="s">
        <v>19</v>
      </c>
      <c r="D61" s="4" t="s">
        <v>12</v>
      </c>
    </row>
    <row r="62" spans="2:4" ht="20.100000000000001" customHeight="1">
      <c r="B62" s="75">
        <v>20</v>
      </c>
      <c r="C62" s="4" t="s">
        <v>24</v>
      </c>
      <c r="D62" s="4" t="s">
        <v>6</v>
      </c>
    </row>
    <row r="63" spans="2:4" ht="20.100000000000001" customHeight="1">
      <c r="B63" s="75">
        <v>21</v>
      </c>
      <c r="C63" s="4" t="s">
        <v>42</v>
      </c>
      <c r="D63" s="4" t="s">
        <v>16</v>
      </c>
    </row>
    <row r="64" spans="2:4" ht="20.100000000000001" customHeight="1">
      <c r="B64" s="75">
        <v>22</v>
      </c>
      <c r="C64" s="4" t="s">
        <v>134</v>
      </c>
      <c r="D64" s="4" t="s">
        <v>6</v>
      </c>
    </row>
    <row r="65" spans="2:8" ht="20.100000000000001" customHeight="1">
      <c r="B65" s="75"/>
      <c r="C65" s="4"/>
      <c r="D65" s="4"/>
    </row>
    <row r="66" spans="2:8" ht="20.100000000000001" customHeight="1">
      <c r="B66" s="10"/>
      <c r="C66" s="18" t="s">
        <v>145</v>
      </c>
    </row>
    <row r="67" spans="2:8" ht="20.100000000000001" customHeight="1">
      <c r="C67" s="79" t="s">
        <v>196</v>
      </c>
      <c r="D67" s="76" t="s">
        <v>12</v>
      </c>
      <c r="E67" s="129" t="s">
        <v>200</v>
      </c>
    </row>
    <row r="68" spans="2:8" ht="20.100000000000001" customHeight="1">
      <c r="C68" s="79" t="s">
        <v>191</v>
      </c>
      <c r="D68" s="79" t="s">
        <v>6</v>
      </c>
      <c r="E68" s="129" t="s">
        <v>200</v>
      </c>
    </row>
    <row r="69" spans="2:8" ht="20.100000000000001" customHeight="1">
      <c r="C69" s="83"/>
      <c r="D69" s="83"/>
    </row>
    <row r="70" spans="2:8" ht="15" customHeight="1"/>
    <row r="71" spans="2:8" ht="15" customHeight="1"/>
    <row r="72" spans="2:8" ht="15" customHeight="1"/>
    <row r="73" spans="2:8" ht="15" customHeight="1"/>
    <row r="74" spans="2:8" ht="15" customHeight="1"/>
    <row r="75" spans="2:8" ht="15" customHeight="1">
      <c r="G75" s="54"/>
      <c r="H75" s="54"/>
    </row>
    <row r="76" spans="2:8" ht="15" customHeight="1">
      <c r="B76" s="54" t="s">
        <v>143</v>
      </c>
      <c r="C76" s="53"/>
      <c r="D76" s="77"/>
      <c r="E76" s="54"/>
      <c r="G76" s="54"/>
      <c r="H76" s="54"/>
    </row>
    <row r="77" spans="2:8" ht="15" customHeight="1">
      <c r="B77" s="54" t="s">
        <v>144</v>
      </c>
      <c r="C77" s="53"/>
      <c r="D77" s="77"/>
      <c r="E77" s="54"/>
    </row>
    <row r="78" spans="2:8" ht="15" customHeight="1"/>
    <row r="79" spans="2:8" ht="15" customHeight="1"/>
    <row r="80" spans="2:8" ht="15" customHeight="1">
      <c r="E80" s="19"/>
    </row>
    <row r="81" spans="2:5" ht="20.100000000000001" customHeight="1">
      <c r="B81" s="3"/>
      <c r="C81" s="74" t="s">
        <v>4</v>
      </c>
      <c r="E81" s="19"/>
    </row>
    <row r="82" spans="2:5" ht="20.100000000000001" customHeight="1">
      <c r="B82" s="75">
        <v>1</v>
      </c>
      <c r="C82" s="4" t="s">
        <v>31</v>
      </c>
      <c r="D82" s="4" t="s">
        <v>32</v>
      </c>
      <c r="E82" s="19"/>
    </row>
    <row r="83" spans="2:5" ht="20.100000000000001" customHeight="1">
      <c r="B83" s="75">
        <v>2</v>
      </c>
      <c r="C83" s="4" t="s">
        <v>132</v>
      </c>
      <c r="D83" s="4" t="s">
        <v>133</v>
      </c>
    </row>
    <row r="84" spans="2:5" ht="20.100000000000001" customHeight="1">
      <c r="B84" s="75">
        <v>3</v>
      </c>
      <c r="C84" s="4" t="s">
        <v>148</v>
      </c>
      <c r="D84" s="4" t="s">
        <v>8</v>
      </c>
    </row>
    <row r="85" spans="2:5" ht="20.100000000000001" customHeight="1">
      <c r="B85" s="75">
        <v>4</v>
      </c>
      <c r="C85" s="4" t="s">
        <v>45</v>
      </c>
      <c r="D85" s="4" t="s">
        <v>8</v>
      </c>
    </row>
    <row r="86" spans="2:5" ht="20.100000000000001" customHeight="1">
      <c r="B86" s="75">
        <v>5</v>
      </c>
      <c r="C86" s="4" t="s">
        <v>17</v>
      </c>
      <c r="D86" s="4" t="s">
        <v>8</v>
      </c>
    </row>
    <row r="87" spans="2:5" ht="20.100000000000001" customHeight="1">
      <c r="B87" s="75">
        <v>6</v>
      </c>
      <c r="C87" s="78" t="s">
        <v>149</v>
      </c>
      <c r="D87" s="78" t="s">
        <v>8</v>
      </c>
    </row>
    <row r="88" spans="2:5" ht="20.100000000000001" customHeight="1">
      <c r="B88" s="75">
        <v>7</v>
      </c>
      <c r="C88" s="4" t="s">
        <v>124</v>
      </c>
      <c r="D88" s="4" t="s">
        <v>8</v>
      </c>
    </row>
    <row r="89" spans="2:5" ht="20.100000000000001" customHeight="1">
      <c r="B89" s="75">
        <v>8</v>
      </c>
      <c r="C89" s="4" t="s">
        <v>57</v>
      </c>
      <c r="D89" s="4" t="s">
        <v>8</v>
      </c>
    </row>
    <row r="90" spans="2:5" ht="20.100000000000001" customHeight="1">
      <c r="B90" s="75">
        <v>9</v>
      </c>
      <c r="C90" s="4" t="s">
        <v>50</v>
      </c>
      <c r="D90" s="4" t="s">
        <v>8</v>
      </c>
    </row>
    <row r="91" spans="2:5" ht="20.100000000000001" customHeight="1">
      <c r="B91" s="75">
        <v>10</v>
      </c>
      <c r="C91" s="4" t="s">
        <v>39</v>
      </c>
      <c r="D91" s="4" t="s">
        <v>16</v>
      </c>
    </row>
    <row r="92" spans="2:5" ht="20.100000000000001" customHeight="1">
      <c r="B92" s="75">
        <v>11</v>
      </c>
      <c r="C92" s="4" t="s">
        <v>22</v>
      </c>
      <c r="D92" s="4" t="s">
        <v>16</v>
      </c>
    </row>
    <row r="93" spans="2:5" ht="20.100000000000001" customHeight="1">
      <c r="B93" s="75">
        <v>12</v>
      </c>
      <c r="C93" s="4" t="s">
        <v>40</v>
      </c>
      <c r="D93" s="4" t="s">
        <v>16</v>
      </c>
    </row>
    <row r="94" spans="2:5" ht="20.100000000000001" customHeight="1">
      <c r="B94" s="75">
        <v>13</v>
      </c>
      <c r="C94" s="4" t="s">
        <v>30</v>
      </c>
      <c r="D94" s="4" t="s">
        <v>16</v>
      </c>
    </row>
    <row r="95" spans="2:5" ht="20.100000000000001" customHeight="1">
      <c r="B95" s="75">
        <v>14</v>
      </c>
      <c r="C95" s="4" t="s">
        <v>122</v>
      </c>
      <c r="D95" s="4" t="s">
        <v>141</v>
      </c>
    </row>
    <row r="96" spans="2:5" ht="20.100000000000001" customHeight="1">
      <c r="B96" s="75">
        <v>15</v>
      </c>
      <c r="C96" s="78" t="s">
        <v>150</v>
      </c>
      <c r="D96" s="78" t="s">
        <v>151</v>
      </c>
    </row>
    <row r="97" spans="2:5" ht="20.100000000000001" customHeight="1">
      <c r="B97" s="75">
        <v>16</v>
      </c>
      <c r="C97" s="4" t="s">
        <v>135</v>
      </c>
      <c r="D97" s="4" t="s">
        <v>138</v>
      </c>
    </row>
    <row r="98" spans="2:5" ht="20.100000000000001" customHeight="1">
      <c r="B98" s="75">
        <v>17</v>
      </c>
      <c r="C98" s="4" t="s">
        <v>121</v>
      </c>
      <c r="D98" s="4" t="s">
        <v>12</v>
      </c>
    </row>
    <row r="99" spans="2:5" ht="20.100000000000001" customHeight="1">
      <c r="B99" s="75">
        <v>18</v>
      </c>
      <c r="C99" s="4" t="s">
        <v>49</v>
      </c>
      <c r="D99" s="4" t="s">
        <v>12</v>
      </c>
      <c r="E99"/>
    </row>
    <row r="100" spans="2:5" ht="20.100000000000001" customHeight="1">
      <c r="B100" s="75">
        <v>19</v>
      </c>
      <c r="C100" s="4" t="s">
        <v>46</v>
      </c>
      <c r="D100" s="4" t="s">
        <v>12</v>
      </c>
      <c r="E100"/>
    </row>
    <row r="101" spans="2:5" ht="20.100000000000001" customHeight="1">
      <c r="B101" s="75">
        <v>20</v>
      </c>
      <c r="C101" s="4" t="s">
        <v>125</v>
      </c>
      <c r="D101" s="4" t="s">
        <v>12</v>
      </c>
      <c r="E101"/>
    </row>
    <row r="102" spans="2:5" ht="20.100000000000001" customHeight="1">
      <c r="B102" s="75">
        <v>21</v>
      </c>
      <c r="C102" s="4" t="s">
        <v>126</v>
      </c>
      <c r="D102" s="4" t="s">
        <v>12</v>
      </c>
      <c r="E102"/>
    </row>
    <row r="103" spans="2:5" ht="20.100000000000001" customHeight="1">
      <c r="B103" s="75">
        <v>22</v>
      </c>
      <c r="C103" s="4" t="s">
        <v>13</v>
      </c>
      <c r="D103" s="4" t="s">
        <v>12</v>
      </c>
      <c r="E103"/>
    </row>
    <row r="104" spans="2:5" ht="20.100000000000001" customHeight="1">
      <c r="B104" s="75">
        <v>23</v>
      </c>
      <c r="C104" s="4" t="s">
        <v>129</v>
      </c>
      <c r="D104" s="4" t="s">
        <v>12</v>
      </c>
    </row>
    <row r="105" spans="2:5" ht="20.100000000000001" customHeight="1">
      <c r="B105" s="75">
        <v>24</v>
      </c>
      <c r="C105" s="4" t="s">
        <v>52</v>
      </c>
      <c r="D105" s="4" t="s">
        <v>12</v>
      </c>
    </row>
    <row r="106" spans="2:5" ht="20.100000000000001" customHeight="1">
      <c r="B106" s="75">
        <v>25</v>
      </c>
      <c r="C106" s="78" t="s">
        <v>36</v>
      </c>
      <c r="D106" s="78" t="s">
        <v>12</v>
      </c>
    </row>
    <row r="107" spans="2:5" ht="20.100000000000001" customHeight="1">
      <c r="B107" s="75">
        <v>26</v>
      </c>
      <c r="C107" s="4" t="s">
        <v>51</v>
      </c>
      <c r="D107" s="4" t="s">
        <v>6</v>
      </c>
    </row>
    <row r="108" spans="2:5" ht="20.100000000000001" customHeight="1">
      <c r="B108" s="75">
        <v>27</v>
      </c>
      <c r="C108" s="4" t="s">
        <v>27</v>
      </c>
      <c r="D108" s="4" t="s">
        <v>6</v>
      </c>
    </row>
    <row r="109" spans="2:5" ht="20.100000000000001" customHeight="1">
      <c r="B109" s="75">
        <v>28</v>
      </c>
      <c r="C109" s="4" t="s">
        <v>5</v>
      </c>
      <c r="D109" s="4" t="s">
        <v>6</v>
      </c>
    </row>
    <row r="110" spans="2:5" ht="20.100000000000001" customHeight="1">
      <c r="B110" s="75">
        <v>29</v>
      </c>
      <c r="C110" s="4" t="s">
        <v>29</v>
      </c>
      <c r="D110" s="4" t="s">
        <v>6</v>
      </c>
    </row>
    <row r="111" spans="2:5" ht="20.100000000000001" customHeight="1">
      <c r="B111" s="75">
        <v>30</v>
      </c>
      <c r="C111" s="4" t="s">
        <v>18</v>
      </c>
      <c r="D111" s="4" t="s">
        <v>6</v>
      </c>
    </row>
    <row r="112" spans="2:5" ht="15" customHeight="1">
      <c r="B112" s="10"/>
    </row>
    <row r="113" spans="2:7" ht="15" customHeight="1"/>
    <row r="114" spans="2:7" ht="15" customHeight="1">
      <c r="B114" s="54" t="s">
        <v>143</v>
      </c>
      <c r="C114" s="53"/>
      <c r="D114" s="77"/>
      <c r="E114" s="54"/>
      <c r="F114" s="54"/>
      <c r="G114" s="54"/>
    </row>
    <row r="115" spans="2:7" ht="15" customHeight="1">
      <c r="B115" s="54" t="s">
        <v>144</v>
      </c>
      <c r="C115" s="53"/>
      <c r="D115" s="77"/>
      <c r="E115" s="54"/>
      <c r="F115" s="54"/>
      <c r="G115" s="54"/>
    </row>
    <row r="116" spans="2:7" ht="15" customHeight="1"/>
    <row r="117" spans="2:7" ht="15" customHeight="1"/>
    <row r="118" spans="2:7" ht="15" customHeight="1"/>
    <row r="119" spans="2:7" ht="15" customHeight="1"/>
    <row r="120" spans="2:7" ht="15" customHeight="1"/>
    <row r="121" spans="2:7" ht="15" customHeight="1"/>
    <row r="122" spans="2:7" ht="15" customHeight="1"/>
    <row r="123" spans="2:7" ht="15" customHeight="1"/>
    <row r="124" spans="2:7" ht="15" customHeight="1"/>
    <row r="125" spans="2:7" ht="15" customHeight="1"/>
    <row r="126" spans="2:7" ht="15" customHeight="1"/>
    <row r="127" spans="2:7" ht="15" customHeight="1"/>
    <row r="128" spans="2:7" ht="15" customHeight="1"/>
  </sheetData>
  <sortState ref="C82:D111">
    <sortCondition ref="D82:D111"/>
    <sortCondition ref="C82:C111"/>
  </sortState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8" sqref="G8"/>
    </sheetView>
  </sheetViews>
  <sheetFormatPr defaultRowHeight="15"/>
  <cols>
    <col min="2" max="2" width="15.85546875" style="16" customWidth="1"/>
    <col min="3" max="3" width="13.85546875" customWidth="1"/>
    <col min="4" max="4" width="12" customWidth="1"/>
  </cols>
  <sheetData>
    <row r="1" spans="1:5">
      <c r="B1" s="16" t="s">
        <v>153</v>
      </c>
      <c r="C1" t="s">
        <v>154</v>
      </c>
      <c r="D1" s="55">
        <v>20</v>
      </c>
    </row>
    <row r="2" spans="1:5">
      <c r="A2" s="16">
        <v>1</v>
      </c>
      <c r="B2" s="16">
        <v>26</v>
      </c>
      <c r="C2">
        <f>B2*D1</f>
        <v>520</v>
      </c>
      <c r="D2" s="55">
        <v>500</v>
      </c>
      <c r="E2" s="55">
        <v>600</v>
      </c>
    </row>
    <row r="3" spans="1:5">
      <c r="A3" s="16">
        <v>2</v>
      </c>
      <c r="B3" s="16">
        <v>31</v>
      </c>
      <c r="C3">
        <f>B3*D1</f>
        <v>620</v>
      </c>
      <c r="D3" s="55">
        <v>500</v>
      </c>
      <c r="E3" s="55">
        <v>600</v>
      </c>
    </row>
    <row r="4" spans="1:5">
      <c r="A4" s="16">
        <v>3</v>
      </c>
      <c r="B4" s="16">
        <v>29</v>
      </c>
      <c r="C4">
        <f>B4*D1</f>
        <v>580</v>
      </c>
      <c r="D4" s="55">
        <v>500</v>
      </c>
      <c r="E4" s="55">
        <v>600</v>
      </c>
    </row>
    <row r="5" spans="1:5">
      <c r="A5" s="16">
        <v>4</v>
      </c>
      <c r="B5" s="16">
        <v>35</v>
      </c>
      <c r="C5">
        <f>B5*D1</f>
        <v>700</v>
      </c>
      <c r="D5" s="55">
        <v>500</v>
      </c>
      <c r="E5" s="55">
        <v>600</v>
      </c>
    </row>
    <row r="6" spans="1:5">
      <c r="A6" s="16">
        <v>5</v>
      </c>
      <c r="B6" s="16">
        <v>28</v>
      </c>
      <c r="C6">
        <f>B6*D1</f>
        <v>560</v>
      </c>
      <c r="D6" s="55">
        <v>500</v>
      </c>
      <c r="E6" s="55">
        <v>600</v>
      </c>
    </row>
    <row r="7" spans="1:5">
      <c r="A7" s="16">
        <v>6</v>
      </c>
      <c r="B7" s="16">
        <v>37</v>
      </c>
      <c r="C7">
        <f>B7*D1</f>
        <v>740</v>
      </c>
      <c r="D7" s="55">
        <v>500</v>
      </c>
      <c r="E7" s="55">
        <v>600</v>
      </c>
    </row>
    <row r="8" spans="1:5">
      <c r="A8" s="16">
        <v>7</v>
      </c>
      <c r="B8" s="16">
        <v>38</v>
      </c>
      <c r="C8">
        <f>B8*D1</f>
        <v>760</v>
      </c>
      <c r="D8" s="55">
        <v>500</v>
      </c>
      <c r="E8" s="55">
        <v>600</v>
      </c>
    </row>
    <row r="9" spans="1:5">
      <c r="A9" s="16">
        <v>8</v>
      </c>
      <c r="B9" s="16">
        <v>34</v>
      </c>
      <c r="C9">
        <f>B9*D1</f>
        <v>680</v>
      </c>
      <c r="D9" s="55">
        <v>500</v>
      </c>
      <c r="E9" s="55">
        <v>600</v>
      </c>
    </row>
    <row r="10" spans="1:5">
      <c r="A10" s="16">
        <v>9</v>
      </c>
      <c r="B10" s="16">
        <v>28</v>
      </c>
      <c r="C10">
        <f>B10*D1</f>
        <v>560</v>
      </c>
      <c r="D10" s="55">
        <v>500</v>
      </c>
      <c r="E10" s="55">
        <v>600</v>
      </c>
    </row>
    <row r="11" spans="1:5">
      <c r="A11" s="16">
        <v>10</v>
      </c>
      <c r="B11" s="16">
        <v>36</v>
      </c>
      <c r="C11">
        <f>B11*D1</f>
        <v>720</v>
      </c>
      <c r="D11" s="55">
        <v>500</v>
      </c>
      <c r="E11" s="55">
        <v>600</v>
      </c>
    </row>
    <row r="12" spans="1:5">
      <c r="A12" s="16">
        <v>11</v>
      </c>
      <c r="B12" s="16">
        <v>32</v>
      </c>
      <c r="C12">
        <f>B12*D1</f>
        <v>640</v>
      </c>
      <c r="D12" s="55">
        <v>500</v>
      </c>
      <c r="E12" s="55">
        <v>600</v>
      </c>
    </row>
    <row r="13" spans="1:5">
      <c r="A13" s="16" t="s">
        <v>74</v>
      </c>
      <c r="B13" s="16">
        <v>26</v>
      </c>
      <c r="C13">
        <f>B13*D1</f>
        <v>520</v>
      </c>
      <c r="D13" s="55">
        <v>500</v>
      </c>
      <c r="E13" s="55">
        <v>600</v>
      </c>
    </row>
    <row r="14" spans="1:5" ht="26.25">
      <c r="C14" s="73">
        <f>SUM(C2:C13)</f>
        <v>7600</v>
      </c>
      <c r="D14" s="84">
        <f>SUM(D2:D13)</f>
        <v>6000</v>
      </c>
      <c r="E14" s="55">
        <f>SUM(E2:E13)</f>
        <v>7200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43"/>
  <sheetViews>
    <sheetView topLeftCell="A4" workbookViewId="0">
      <selection activeCell="C33" activeCellId="1" sqref="C31:D31 C33:D35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6.5703125" style="6" bestFit="1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201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C7" s="6" t="s">
        <v>26</v>
      </c>
      <c r="D7" s="6" t="s">
        <v>8</v>
      </c>
      <c r="E7" s="2">
        <v>33</v>
      </c>
      <c r="F7" s="2">
        <v>34</v>
      </c>
      <c r="G7" s="2">
        <f t="shared" ref="G7:G16" si="0">E7+F7</f>
        <v>67</v>
      </c>
      <c r="H7" s="2">
        <f>81-G7</f>
        <v>14</v>
      </c>
    </row>
    <row r="8" spans="1:8">
      <c r="B8" s="2">
        <v>2</v>
      </c>
      <c r="C8" s="6" t="s">
        <v>41</v>
      </c>
      <c r="D8" s="6" t="s">
        <v>8</v>
      </c>
      <c r="E8" s="2">
        <v>42</v>
      </c>
      <c r="F8" s="2">
        <v>43</v>
      </c>
      <c r="G8" s="2">
        <f t="shared" si="0"/>
        <v>85</v>
      </c>
      <c r="H8" s="2">
        <f>81-G8</f>
        <v>-4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C19" s="6" t="s">
        <v>214</v>
      </c>
      <c r="D19" s="6" t="s">
        <v>16</v>
      </c>
      <c r="E19" s="2">
        <v>39</v>
      </c>
      <c r="F19" s="2">
        <v>43</v>
      </c>
      <c r="G19" s="2">
        <f t="shared" ref="G19:G28" si="2">E19+F19</f>
        <v>82</v>
      </c>
      <c r="H19" s="2">
        <f t="shared" ref="H19:H28" si="3">101-G19</f>
        <v>19</v>
      </c>
    </row>
    <row r="20" spans="2:8">
      <c r="B20" s="2">
        <v>2</v>
      </c>
      <c r="C20" s="6" t="s">
        <v>48</v>
      </c>
      <c r="D20" s="6" t="s">
        <v>16</v>
      </c>
      <c r="E20" s="2">
        <v>44</v>
      </c>
      <c r="F20" s="2">
        <v>43</v>
      </c>
      <c r="G20" s="2">
        <f t="shared" si="2"/>
        <v>87</v>
      </c>
      <c r="H20" s="2">
        <f t="shared" si="3"/>
        <v>14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C31" s="6" t="s">
        <v>15</v>
      </c>
      <c r="D31" s="6" t="s">
        <v>16</v>
      </c>
      <c r="E31" s="2">
        <v>47</v>
      </c>
      <c r="F31" s="2">
        <v>48</v>
      </c>
      <c r="G31" s="2">
        <f t="shared" ref="G31:G40" si="4">E31+F31</f>
        <v>95</v>
      </c>
      <c r="H31" s="2">
        <f>121-G31</f>
        <v>26</v>
      </c>
    </row>
    <row r="32" spans="2:8">
      <c r="B32" s="2">
        <v>2</v>
      </c>
      <c r="C32" s="6" t="s">
        <v>215</v>
      </c>
      <c r="D32" s="6" t="s">
        <v>16</v>
      </c>
      <c r="E32" s="2">
        <v>53</v>
      </c>
      <c r="F32" s="2">
        <v>44</v>
      </c>
      <c r="G32" s="2">
        <f t="shared" si="4"/>
        <v>97</v>
      </c>
      <c r="H32" s="2">
        <f>121-G32</f>
        <v>24</v>
      </c>
    </row>
    <row r="33" spans="2:8">
      <c r="B33" s="2">
        <v>3</v>
      </c>
      <c r="C33" s="6" t="s">
        <v>216</v>
      </c>
      <c r="D33" s="6" t="s">
        <v>16</v>
      </c>
      <c r="E33" s="2">
        <v>57</v>
      </c>
      <c r="F33" s="2">
        <v>53</v>
      </c>
      <c r="G33" s="2">
        <f t="shared" si="4"/>
        <v>110</v>
      </c>
      <c r="H33" s="2">
        <f t="shared" ref="H33:H40" si="5">121-G33</f>
        <v>11</v>
      </c>
    </row>
    <row r="34" spans="2:8">
      <c r="B34" s="2">
        <v>4</v>
      </c>
      <c r="C34" s="6" t="s">
        <v>22</v>
      </c>
      <c r="D34" s="6" t="s">
        <v>16</v>
      </c>
      <c r="E34" s="2">
        <v>58</v>
      </c>
      <c r="F34" s="2">
        <v>56</v>
      </c>
      <c r="G34" s="2">
        <f t="shared" si="4"/>
        <v>114</v>
      </c>
      <c r="H34" s="2">
        <f t="shared" si="5"/>
        <v>7</v>
      </c>
    </row>
    <row r="35" spans="2:8">
      <c r="B35" s="2">
        <v>5</v>
      </c>
      <c r="C35" s="6" t="s">
        <v>30</v>
      </c>
      <c r="D35" s="6" t="s">
        <v>16</v>
      </c>
      <c r="E35" s="2">
        <v>66</v>
      </c>
      <c r="F35" s="2">
        <v>57</v>
      </c>
      <c r="G35" s="2">
        <f t="shared" si="4"/>
        <v>123</v>
      </c>
      <c r="H35" s="2">
        <f t="shared" si="5"/>
        <v>-2</v>
      </c>
    </row>
    <row r="36" spans="2:8">
      <c r="B36" s="2">
        <v>6</v>
      </c>
      <c r="C36" s="6" t="s">
        <v>40</v>
      </c>
      <c r="D36" s="6" t="s">
        <v>16</v>
      </c>
      <c r="E36" s="2">
        <v>76</v>
      </c>
      <c r="F36" s="2">
        <v>67</v>
      </c>
      <c r="G36" s="2">
        <f t="shared" si="4"/>
        <v>143</v>
      </c>
      <c r="H36" s="2">
        <f t="shared" si="5"/>
        <v>-22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7:H16">
    <sortCondition ref="G7:G16"/>
  </sortState>
  <mergeCells count="1">
    <mergeCell ref="A2:B3"/>
  </mergeCells>
  <conditionalFormatting sqref="E1:F1048576">
    <cfRule type="cellIs" dxfId="129" priority="8" operator="between">
      <formula>36</formula>
      <formula>39</formula>
    </cfRule>
    <cfRule type="cellIs" dxfId="128" priority="9" operator="between">
      <formula>30</formula>
      <formula>35</formula>
    </cfRule>
    <cfRule type="cellIs" dxfId="127" priority="10" operator="between">
      <formula>18</formula>
      <formula>29</formula>
    </cfRule>
  </conditionalFormatting>
  <conditionalFormatting sqref="G1:G1048576">
    <cfRule type="cellIs" dxfId="126" priority="1" operator="between">
      <formula>80</formula>
      <formula>256</formula>
    </cfRule>
    <cfRule type="cellIs" dxfId="125" priority="2" operator="between">
      <formula>72</formula>
      <formula>79</formula>
    </cfRule>
    <cfRule type="cellIs" dxfId="124" priority="3" operator="between">
      <formula>60</formula>
      <formula>71</formula>
    </cfRule>
    <cfRule type="cellIs" dxfId="123" priority="4" operator="between">
      <formula>0</formula>
      <formula>59</formula>
    </cfRule>
    <cfRule type="cellIs" dxfId="122" priority="5" operator="between">
      <formula>72</formula>
      <formula>79</formula>
    </cfRule>
    <cfRule type="cellIs" dxfId="121" priority="6" operator="between">
      <formula>60</formula>
      <formula>71</formula>
    </cfRule>
    <cfRule type="cellIs" dxfId="12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7:G34"/>
  <sheetViews>
    <sheetView topLeftCell="A22" workbookViewId="0">
      <selection activeCell="J29" sqref="J29"/>
    </sheetView>
  </sheetViews>
  <sheetFormatPr defaultRowHeight="15"/>
  <sheetData>
    <row r="7" spans="2:7" ht="80.099999999999994" customHeight="1"/>
    <row r="8" spans="2:7">
      <c r="B8" t="s">
        <v>155</v>
      </c>
    </row>
    <row r="10" spans="2:7" ht="15.75">
      <c r="B10" s="75">
        <v>2023</v>
      </c>
      <c r="F10" s="75">
        <v>2024</v>
      </c>
    </row>
    <row r="11" spans="2:7">
      <c r="B11" s="16" t="s">
        <v>156</v>
      </c>
      <c r="C11" t="s">
        <v>117</v>
      </c>
      <c r="F11" s="16" t="s">
        <v>169</v>
      </c>
      <c r="G11" t="s">
        <v>12</v>
      </c>
    </row>
    <row r="12" spans="2:7">
      <c r="B12" s="16" t="s">
        <v>157</v>
      </c>
      <c r="C12" t="s">
        <v>117</v>
      </c>
      <c r="F12" s="16" t="s">
        <v>170</v>
      </c>
      <c r="G12" t="s">
        <v>12</v>
      </c>
    </row>
    <row r="13" spans="2:7">
      <c r="B13" s="16" t="s">
        <v>158</v>
      </c>
      <c r="C13" t="s">
        <v>117</v>
      </c>
      <c r="F13" s="16" t="s">
        <v>171</v>
      </c>
      <c r="G13" t="s">
        <v>12</v>
      </c>
    </row>
    <row r="14" spans="2:7">
      <c r="B14" s="16" t="s">
        <v>159</v>
      </c>
      <c r="C14" t="s">
        <v>117</v>
      </c>
      <c r="F14" s="16" t="s">
        <v>172</v>
      </c>
      <c r="G14" t="s">
        <v>12</v>
      </c>
    </row>
    <row r="15" spans="2:7">
      <c r="B15" s="16" t="s">
        <v>160</v>
      </c>
      <c r="C15" t="s">
        <v>117</v>
      </c>
      <c r="F15" s="16" t="s">
        <v>173</v>
      </c>
      <c r="G15" t="s">
        <v>12</v>
      </c>
    </row>
    <row r="16" spans="2:7">
      <c r="B16" s="16" t="s">
        <v>161</v>
      </c>
      <c r="C16" t="s">
        <v>168</v>
      </c>
      <c r="F16" s="16" t="s">
        <v>174</v>
      </c>
      <c r="G16" t="s">
        <v>8</v>
      </c>
    </row>
    <row r="17" spans="2:7">
      <c r="B17" s="16" t="s">
        <v>162</v>
      </c>
      <c r="C17" t="s">
        <v>168</v>
      </c>
      <c r="F17" s="16" t="s">
        <v>175</v>
      </c>
      <c r="G17" t="s">
        <v>8</v>
      </c>
    </row>
    <row r="18" spans="2:7">
      <c r="B18" s="16" t="s">
        <v>163</v>
      </c>
      <c r="C18" t="s">
        <v>168</v>
      </c>
      <c r="F18" s="16" t="s">
        <v>176</v>
      </c>
      <c r="G18" t="s">
        <v>8</v>
      </c>
    </row>
    <row r="19" spans="2:7">
      <c r="B19" s="16" t="s">
        <v>164</v>
      </c>
      <c r="C19" t="s">
        <v>168</v>
      </c>
      <c r="F19" s="16" t="s">
        <v>177</v>
      </c>
      <c r="G19" t="s">
        <v>8</v>
      </c>
    </row>
    <row r="20" spans="2:7">
      <c r="B20" s="16" t="s">
        <v>165</v>
      </c>
      <c r="C20" t="s">
        <v>168</v>
      </c>
      <c r="F20" s="16" t="s">
        <v>178</v>
      </c>
      <c r="G20" t="s">
        <v>8</v>
      </c>
    </row>
    <row r="21" spans="2:7">
      <c r="B21" s="16" t="s">
        <v>166</v>
      </c>
      <c r="C21" t="s">
        <v>8</v>
      </c>
      <c r="F21" s="16" t="s">
        <v>179</v>
      </c>
      <c r="G21" t="s">
        <v>8</v>
      </c>
    </row>
    <row r="22" spans="2:7">
      <c r="B22" s="16" t="s">
        <v>167</v>
      </c>
      <c r="C22" t="s">
        <v>8</v>
      </c>
      <c r="F22" s="16" t="s">
        <v>180</v>
      </c>
      <c r="G22" t="s">
        <v>8</v>
      </c>
    </row>
    <row r="24" spans="2:7" ht="45.95" customHeight="1"/>
    <row r="25" spans="2:7" ht="15.75">
      <c r="B25" s="85" t="s">
        <v>181</v>
      </c>
      <c r="C25" s="3"/>
      <c r="D25" s="3"/>
      <c r="E25" s="3"/>
      <c r="F25" s="3"/>
    </row>
    <row r="26" spans="2:7">
      <c r="B26" s="16" t="s">
        <v>182</v>
      </c>
      <c r="C26" t="s">
        <v>183</v>
      </c>
    </row>
    <row r="27" spans="2:7">
      <c r="B27" s="16" t="s">
        <v>182</v>
      </c>
      <c r="C27" t="s">
        <v>184</v>
      </c>
    </row>
    <row r="28" spans="2:7">
      <c r="B28" s="16" t="s">
        <v>182</v>
      </c>
      <c r="C28" t="s">
        <v>195</v>
      </c>
    </row>
    <row r="29" spans="2:7">
      <c r="B29" s="16" t="s">
        <v>182</v>
      </c>
      <c r="C29" t="s">
        <v>185</v>
      </c>
    </row>
    <row r="30" spans="2:7">
      <c r="B30" s="16" t="s">
        <v>182</v>
      </c>
      <c r="C30" t="s">
        <v>186</v>
      </c>
    </row>
    <row r="31" spans="2:7">
      <c r="B31" s="16" t="s">
        <v>182</v>
      </c>
      <c r="C31" t="s">
        <v>187</v>
      </c>
    </row>
    <row r="32" spans="2:7">
      <c r="B32" s="16" t="s">
        <v>182</v>
      </c>
      <c r="C32" t="s">
        <v>188</v>
      </c>
    </row>
    <row r="33" spans="2:3">
      <c r="B33" s="16" t="s">
        <v>182</v>
      </c>
      <c r="C33" t="s">
        <v>189</v>
      </c>
    </row>
    <row r="34" spans="2:3">
      <c r="B34" s="16" t="s">
        <v>182</v>
      </c>
      <c r="C34" t="s">
        <v>190</v>
      </c>
    </row>
  </sheetData>
  <phoneticPr fontId="25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43"/>
  <sheetViews>
    <sheetView topLeftCell="A4" workbookViewId="0">
      <selection activeCell="C22" sqref="C22:D22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6.5703125" style="6" bestFit="1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202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C7" s="6" t="s">
        <v>56</v>
      </c>
      <c r="D7" s="6" t="s">
        <v>16</v>
      </c>
      <c r="E7" s="2">
        <v>32</v>
      </c>
      <c r="F7" s="2">
        <v>37</v>
      </c>
      <c r="G7" s="2">
        <f t="shared" ref="G7:G16" si="0">E7+F7</f>
        <v>69</v>
      </c>
      <c r="H7" s="2">
        <f>81-G7</f>
        <v>12</v>
      </c>
    </row>
    <row r="8" spans="1:8">
      <c r="B8" s="2">
        <v>2</v>
      </c>
      <c r="C8" s="6" t="s">
        <v>41</v>
      </c>
      <c r="D8" s="6" t="s">
        <v>8</v>
      </c>
      <c r="E8" s="2">
        <v>39</v>
      </c>
      <c r="F8" s="2">
        <v>39</v>
      </c>
      <c r="G8" s="2">
        <f t="shared" si="0"/>
        <v>78</v>
      </c>
      <c r="H8" s="2">
        <f>81-G8</f>
        <v>3</v>
      </c>
    </row>
    <row r="9" spans="1:8">
      <c r="B9" s="2">
        <v>3</v>
      </c>
      <c r="C9" s="6" t="s">
        <v>217</v>
      </c>
      <c r="D9" s="6" t="s">
        <v>218</v>
      </c>
      <c r="E9" s="2">
        <v>43</v>
      </c>
      <c r="F9" s="2">
        <v>46</v>
      </c>
      <c r="G9" s="2">
        <f t="shared" si="0"/>
        <v>89</v>
      </c>
      <c r="H9" s="2">
        <f t="shared" ref="H9:H16" si="1">81-G9</f>
        <v>-8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C19" s="6" t="s">
        <v>214</v>
      </c>
      <c r="D19" s="6" t="s">
        <v>16</v>
      </c>
      <c r="E19" s="2">
        <v>42</v>
      </c>
      <c r="F19" s="2">
        <v>36</v>
      </c>
      <c r="G19" s="2">
        <f t="shared" ref="G19:G28" si="2">E19+F19</f>
        <v>78</v>
      </c>
      <c r="H19" s="2">
        <f t="shared" ref="H19:H28" si="3">101-G19</f>
        <v>23</v>
      </c>
    </row>
    <row r="20" spans="2:8">
      <c r="B20" s="2">
        <v>2</v>
      </c>
      <c r="C20" s="6" t="s">
        <v>25</v>
      </c>
      <c r="D20" s="6" t="s">
        <v>8</v>
      </c>
      <c r="E20" s="2">
        <v>39</v>
      </c>
      <c r="F20" s="2">
        <v>41</v>
      </c>
      <c r="G20" s="2">
        <f t="shared" si="2"/>
        <v>80</v>
      </c>
      <c r="H20" s="2">
        <f t="shared" si="3"/>
        <v>21</v>
      </c>
    </row>
    <row r="21" spans="2:8">
      <c r="B21" s="2">
        <v>3</v>
      </c>
      <c r="C21" s="6" t="s">
        <v>219</v>
      </c>
      <c r="D21" s="6" t="s">
        <v>16</v>
      </c>
      <c r="E21" s="2">
        <v>46</v>
      </c>
      <c r="F21" s="2">
        <v>37</v>
      </c>
      <c r="G21" s="2">
        <f t="shared" si="2"/>
        <v>83</v>
      </c>
      <c r="H21" s="2">
        <f t="shared" si="3"/>
        <v>18</v>
      </c>
    </row>
    <row r="22" spans="2:8">
      <c r="B22" s="2">
        <v>4</v>
      </c>
      <c r="C22" s="6" t="s">
        <v>48</v>
      </c>
      <c r="D22" s="6" t="s">
        <v>16</v>
      </c>
      <c r="E22" s="2">
        <v>53</v>
      </c>
      <c r="F22" s="2">
        <v>36</v>
      </c>
      <c r="G22" s="2">
        <f t="shared" si="2"/>
        <v>89</v>
      </c>
      <c r="H22" s="2">
        <f t="shared" si="3"/>
        <v>12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C31" s="6" t="s">
        <v>216</v>
      </c>
      <c r="D31" s="6" t="s">
        <v>16</v>
      </c>
      <c r="E31" s="2">
        <v>40</v>
      </c>
      <c r="F31" s="2">
        <v>48</v>
      </c>
      <c r="G31" s="2">
        <f t="shared" ref="G31:G40" si="4">E31+F31</f>
        <v>88</v>
      </c>
      <c r="H31" s="2">
        <f>121-G31</f>
        <v>33</v>
      </c>
    </row>
    <row r="32" spans="2:8">
      <c r="B32" s="2">
        <v>2</v>
      </c>
      <c r="C32" s="6" t="s">
        <v>30</v>
      </c>
      <c r="D32" s="6" t="s">
        <v>16</v>
      </c>
      <c r="E32" s="2">
        <v>50</v>
      </c>
      <c r="F32" s="2">
        <v>51</v>
      </c>
      <c r="G32" s="2">
        <f t="shared" si="4"/>
        <v>101</v>
      </c>
      <c r="H32" s="2">
        <f>121-G32</f>
        <v>20</v>
      </c>
    </row>
    <row r="33" spans="2:8">
      <c r="B33" s="2">
        <v>3</v>
      </c>
      <c r="C33" s="6" t="s">
        <v>220</v>
      </c>
      <c r="D33" s="6" t="s">
        <v>221</v>
      </c>
      <c r="E33" s="2">
        <v>48</v>
      </c>
      <c r="F33" s="2">
        <v>54</v>
      </c>
      <c r="G33" s="2">
        <f t="shared" si="4"/>
        <v>102</v>
      </c>
      <c r="H33" s="2">
        <f t="shared" ref="H33:H40" si="5">121-G33</f>
        <v>19</v>
      </c>
    </row>
    <row r="34" spans="2:8">
      <c r="B34" s="2">
        <v>3</v>
      </c>
      <c r="C34" s="6" t="s">
        <v>215</v>
      </c>
      <c r="D34" s="6" t="s">
        <v>16</v>
      </c>
      <c r="E34" s="2">
        <v>45</v>
      </c>
      <c r="F34" s="2">
        <v>57</v>
      </c>
      <c r="G34" s="2">
        <f t="shared" si="4"/>
        <v>102</v>
      </c>
      <c r="H34" s="2">
        <f t="shared" si="5"/>
        <v>19</v>
      </c>
    </row>
    <row r="35" spans="2:8">
      <c r="B35" s="2">
        <v>5</v>
      </c>
      <c r="C35" s="6" t="s">
        <v>15</v>
      </c>
      <c r="D35" s="6" t="s">
        <v>16</v>
      </c>
      <c r="E35" s="2">
        <v>52</v>
      </c>
      <c r="F35" s="2">
        <v>60</v>
      </c>
      <c r="G35" s="2">
        <f t="shared" si="4"/>
        <v>112</v>
      </c>
      <c r="H35" s="2">
        <f t="shared" si="5"/>
        <v>9</v>
      </c>
    </row>
    <row r="36" spans="2:8">
      <c r="B36" s="2">
        <v>6</v>
      </c>
      <c r="C36" s="6" t="s">
        <v>40</v>
      </c>
      <c r="D36" s="6" t="s">
        <v>16</v>
      </c>
      <c r="E36" s="2">
        <v>65</v>
      </c>
      <c r="F36" s="2">
        <v>73</v>
      </c>
      <c r="G36" s="2">
        <f t="shared" si="4"/>
        <v>138</v>
      </c>
      <c r="H36" s="2">
        <f t="shared" si="5"/>
        <v>-17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20:G28">
    <sortCondition ref="G20:G28"/>
  </sortState>
  <mergeCells count="1">
    <mergeCell ref="A2:B3"/>
  </mergeCells>
  <conditionalFormatting sqref="E1:F1048576">
    <cfRule type="cellIs" dxfId="119" priority="8" operator="between">
      <formula>36</formula>
      <formula>39</formula>
    </cfRule>
    <cfRule type="cellIs" dxfId="118" priority="9" operator="between">
      <formula>30</formula>
      <formula>35</formula>
    </cfRule>
    <cfRule type="cellIs" dxfId="117" priority="10" operator="between">
      <formula>18</formula>
      <formula>29</formula>
    </cfRule>
  </conditionalFormatting>
  <conditionalFormatting sqref="G1:G1048576">
    <cfRule type="cellIs" dxfId="116" priority="1" operator="between">
      <formula>80</formula>
      <formula>256</formula>
    </cfRule>
    <cfRule type="cellIs" dxfId="115" priority="2" operator="between">
      <formula>72</formula>
      <formula>79</formula>
    </cfRule>
    <cfRule type="cellIs" dxfId="114" priority="3" operator="between">
      <formula>60</formula>
      <formula>71</formula>
    </cfRule>
    <cfRule type="cellIs" dxfId="113" priority="4" operator="between">
      <formula>0</formula>
      <formula>59</formula>
    </cfRule>
    <cfRule type="cellIs" dxfId="112" priority="5" operator="between">
      <formula>72</formula>
      <formula>79</formula>
    </cfRule>
    <cfRule type="cellIs" dxfId="111" priority="6" operator="between">
      <formula>60</formula>
      <formula>71</formula>
    </cfRule>
    <cfRule type="cellIs" dxfId="11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activeCell="C10" sqref="C10:D10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6.5703125" style="6" bestFit="1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203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C7" s="6" t="s">
        <v>41</v>
      </c>
      <c r="D7" s="6" t="s">
        <v>8</v>
      </c>
      <c r="E7" s="2">
        <v>40</v>
      </c>
      <c r="F7" s="2">
        <v>43</v>
      </c>
      <c r="G7" s="2">
        <f t="shared" ref="G7:G16" si="0">E7+F7</f>
        <v>83</v>
      </c>
      <c r="H7" s="2">
        <f>81-G7</f>
        <v>-2</v>
      </c>
    </row>
    <row r="8" spans="1:8">
      <c r="B8" s="2">
        <v>2</v>
      </c>
      <c r="C8" s="6" t="s">
        <v>217</v>
      </c>
      <c r="D8" s="6" t="s">
        <v>218</v>
      </c>
      <c r="E8" s="2">
        <v>43</v>
      </c>
      <c r="F8" s="2">
        <v>43</v>
      </c>
      <c r="G8" s="2">
        <f t="shared" si="0"/>
        <v>86</v>
      </c>
      <c r="H8" s="2">
        <f>81-G8</f>
        <v>-5</v>
      </c>
    </row>
    <row r="9" spans="1:8">
      <c r="B9" s="2">
        <v>3</v>
      </c>
      <c r="C9" s="6" t="s">
        <v>56</v>
      </c>
      <c r="D9" s="6" t="s">
        <v>16</v>
      </c>
      <c r="E9" s="2">
        <v>43</v>
      </c>
      <c r="F9" s="2">
        <v>47</v>
      </c>
      <c r="G9" s="2">
        <f t="shared" si="0"/>
        <v>90</v>
      </c>
      <c r="H9" s="2">
        <f t="shared" ref="H9:H16" si="1">81-G9</f>
        <v>-9</v>
      </c>
    </row>
    <row r="10" spans="1:8">
      <c r="B10" s="2">
        <v>4</v>
      </c>
      <c r="C10" s="6" t="s">
        <v>10</v>
      </c>
      <c r="D10" s="6" t="s">
        <v>8</v>
      </c>
      <c r="E10" s="2">
        <v>46</v>
      </c>
      <c r="F10" s="2">
        <v>46</v>
      </c>
      <c r="G10" s="2">
        <f t="shared" si="0"/>
        <v>92</v>
      </c>
      <c r="H10" s="2">
        <f t="shared" si="1"/>
        <v>-11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C19" s="6" t="s">
        <v>214</v>
      </c>
      <c r="D19" s="6" t="s">
        <v>16</v>
      </c>
      <c r="E19" s="2">
        <v>38</v>
      </c>
      <c r="F19" s="2">
        <v>36</v>
      </c>
      <c r="G19" s="2">
        <f t="shared" ref="G19:G28" si="2">E19+F19</f>
        <v>74</v>
      </c>
      <c r="H19" s="2">
        <f t="shared" ref="H19:H28" si="3">101-G19</f>
        <v>27</v>
      </c>
    </row>
    <row r="20" spans="2:8">
      <c r="B20" s="2">
        <v>2</v>
      </c>
      <c r="C20" s="6" t="s">
        <v>120</v>
      </c>
      <c r="D20" s="6" t="s">
        <v>8</v>
      </c>
      <c r="E20" s="2">
        <v>42</v>
      </c>
      <c r="F20" s="2">
        <v>43</v>
      </c>
      <c r="G20" s="2">
        <f t="shared" si="2"/>
        <v>85</v>
      </c>
      <c r="H20" s="2">
        <f t="shared" si="3"/>
        <v>16</v>
      </c>
    </row>
    <row r="21" spans="2:8">
      <c r="B21" s="2">
        <v>3</v>
      </c>
      <c r="C21" s="6" t="s">
        <v>25</v>
      </c>
      <c r="D21" s="6" t="s">
        <v>8</v>
      </c>
      <c r="E21" s="2">
        <v>43</v>
      </c>
      <c r="F21" s="2">
        <v>53</v>
      </c>
      <c r="G21" s="2">
        <f t="shared" si="2"/>
        <v>96</v>
      </c>
      <c r="H21" s="2">
        <f t="shared" si="3"/>
        <v>5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C31" s="6" t="s">
        <v>216</v>
      </c>
      <c r="D31" s="6" t="s">
        <v>16</v>
      </c>
      <c r="E31" s="2">
        <v>53</v>
      </c>
      <c r="F31" s="2">
        <v>51</v>
      </c>
      <c r="G31" s="2">
        <f t="shared" ref="G31:G40" si="4">E31+F31</f>
        <v>104</v>
      </c>
      <c r="H31" s="2">
        <f>121-G31</f>
        <v>17</v>
      </c>
    </row>
    <row r="32" spans="2:8">
      <c r="B32" s="2">
        <v>2</v>
      </c>
      <c r="C32" s="6" t="s">
        <v>15</v>
      </c>
      <c r="D32" s="6" t="s">
        <v>16</v>
      </c>
      <c r="E32" s="2">
        <v>54</v>
      </c>
      <c r="F32" s="2">
        <v>52</v>
      </c>
      <c r="G32" s="2">
        <f t="shared" si="4"/>
        <v>106</v>
      </c>
      <c r="H32" s="2">
        <f>121-G32</f>
        <v>15</v>
      </c>
    </row>
    <row r="33" spans="2:8">
      <c r="B33" s="2">
        <v>3</v>
      </c>
      <c r="C33" s="6" t="s">
        <v>215</v>
      </c>
      <c r="D33" s="6" t="s">
        <v>16</v>
      </c>
      <c r="E33" s="2">
        <v>60</v>
      </c>
      <c r="F33" s="2">
        <v>48</v>
      </c>
      <c r="G33" s="2">
        <f t="shared" si="4"/>
        <v>108</v>
      </c>
      <c r="H33" s="2">
        <f t="shared" ref="H33:H40" si="5">121-G33</f>
        <v>13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35:H37">
    <sortCondition ref="G35:G37"/>
  </sortState>
  <mergeCells count="1">
    <mergeCell ref="A2:B3"/>
  </mergeCells>
  <conditionalFormatting sqref="E1:F1048576">
    <cfRule type="cellIs" dxfId="109" priority="8" operator="between">
      <formula>36</formula>
      <formula>39</formula>
    </cfRule>
    <cfRule type="cellIs" dxfId="108" priority="9" operator="between">
      <formula>30</formula>
      <formula>35</formula>
    </cfRule>
    <cfRule type="cellIs" dxfId="107" priority="10" operator="between">
      <formula>18</formula>
      <formula>29</formula>
    </cfRule>
  </conditionalFormatting>
  <conditionalFormatting sqref="G1:G1048576">
    <cfRule type="cellIs" dxfId="106" priority="1" operator="between">
      <formula>80</formula>
      <formula>256</formula>
    </cfRule>
    <cfRule type="cellIs" dxfId="105" priority="2" operator="between">
      <formula>72</formula>
      <formula>79</formula>
    </cfRule>
    <cfRule type="cellIs" dxfId="104" priority="3" operator="between">
      <formula>60</formula>
      <formula>71</formula>
    </cfRule>
    <cfRule type="cellIs" dxfId="103" priority="4" operator="between">
      <formula>0</formula>
      <formula>59</formula>
    </cfRule>
    <cfRule type="cellIs" dxfId="102" priority="5" operator="between">
      <formula>72</formula>
      <formula>79</formula>
    </cfRule>
    <cfRule type="cellIs" dxfId="101" priority="6" operator="between">
      <formula>60</formula>
      <formula>71</formula>
    </cfRule>
    <cfRule type="cellIs" dxfId="10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activeCell="J10" sqref="J10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222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6:H15">
    <sortCondition descending="1" ref="H6:H15"/>
  </sortState>
  <mergeCells count="1">
    <mergeCell ref="A2:B3"/>
  </mergeCells>
  <conditionalFormatting sqref="E1:F1048576">
    <cfRule type="cellIs" dxfId="99" priority="8" operator="between">
      <formula>36</formula>
      <formula>39</formula>
    </cfRule>
    <cfRule type="cellIs" dxfId="98" priority="9" operator="between">
      <formula>30</formula>
      <formula>35</formula>
    </cfRule>
    <cfRule type="cellIs" dxfId="97" priority="10" operator="between">
      <formula>18</formula>
      <formula>29</formula>
    </cfRule>
  </conditionalFormatting>
  <conditionalFormatting sqref="G1:G1048576">
    <cfRule type="cellIs" dxfId="96" priority="1" operator="between">
      <formula>80</formula>
      <formula>256</formula>
    </cfRule>
    <cfRule type="cellIs" dxfId="95" priority="2" operator="between">
      <formula>72</formula>
      <formula>79</formula>
    </cfRule>
    <cfRule type="cellIs" dxfId="94" priority="3" operator="between">
      <formula>60</formula>
      <formula>71</formula>
    </cfRule>
    <cfRule type="cellIs" dxfId="93" priority="4" operator="between">
      <formula>0</formula>
      <formula>59</formula>
    </cfRule>
    <cfRule type="cellIs" dxfId="92" priority="5" operator="between">
      <formula>72</formula>
      <formula>79</formula>
    </cfRule>
    <cfRule type="cellIs" dxfId="91" priority="6" operator="between">
      <formula>60</formula>
      <formula>71</formula>
    </cfRule>
    <cfRule type="cellIs" dxfId="9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activeCell="C32" sqref="C32:D34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6.5703125" style="6" bestFit="1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204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C7" s="6" t="s">
        <v>20</v>
      </c>
      <c r="D7" s="6" t="s">
        <v>8</v>
      </c>
      <c r="E7" s="2">
        <v>29</v>
      </c>
      <c r="F7" s="2">
        <v>34</v>
      </c>
      <c r="G7" s="2">
        <f t="shared" ref="G7:G16" si="0">E7+F7</f>
        <v>63</v>
      </c>
      <c r="H7" s="2">
        <f>81-G7</f>
        <v>18</v>
      </c>
    </row>
    <row r="8" spans="1:8">
      <c r="B8" s="2">
        <v>2</v>
      </c>
      <c r="C8" s="6" t="s">
        <v>9</v>
      </c>
      <c r="D8" s="6" t="s">
        <v>8</v>
      </c>
      <c r="E8" s="2">
        <v>38</v>
      </c>
      <c r="F8" s="2">
        <v>36</v>
      </c>
      <c r="G8" s="2">
        <f t="shared" si="0"/>
        <v>74</v>
      </c>
      <c r="H8" s="2">
        <f>81-G8</f>
        <v>7</v>
      </c>
    </row>
    <row r="9" spans="1:8">
      <c r="B9" s="2">
        <v>3</v>
      </c>
      <c r="C9" s="6" t="s">
        <v>26</v>
      </c>
      <c r="D9" s="6" t="s">
        <v>8</v>
      </c>
      <c r="E9" s="2">
        <v>41</v>
      </c>
      <c r="F9" s="2">
        <v>40</v>
      </c>
      <c r="G9" s="2">
        <f t="shared" si="0"/>
        <v>81</v>
      </c>
      <c r="H9" s="2">
        <f t="shared" ref="H9:H16" si="1">81-G9</f>
        <v>0</v>
      </c>
    </row>
    <row r="10" spans="1:8">
      <c r="B10" s="2">
        <v>4</v>
      </c>
      <c r="C10" s="6" t="s">
        <v>56</v>
      </c>
      <c r="D10" s="6" t="s">
        <v>16</v>
      </c>
      <c r="E10" s="2">
        <v>41</v>
      </c>
      <c r="F10" s="2">
        <v>42</v>
      </c>
      <c r="G10" s="2">
        <f t="shared" si="0"/>
        <v>83</v>
      </c>
      <c r="H10" s="2">
        <f t="shared" si="1"/>
        <v>-2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C19" s="6" t="s">
        <v>214</v>
      </c>
      <c r="D19" s="6" t="s">
        <v>16</v>
      </c>
      <c r="E19" s="2">
        <v>30</v>
      </c>
      <c r="F19" s="2">
        <v>41</v>
      </c>
      <c r="G19" s="2">
        <f t="shared" ref="G19:G28" si="2">E19+F19</f>
        <v>71</v>
      </c>
      <c r="H19" s="2">
        <f t="shared" ref="H19:H28" si="3">101-G19</f>
        <v>30</v>
      </c>
    </row>
    <row r="20" spans="2:8">
      <c r="B20" s="2">
        <v>2</v>
      </c>
      <c r="C20" s="6" t="s">
        <v>120</v>
      </c>
      <c r="D20" s="6" t="s">
        <v>8</v>
      </c>
      <c r="E20" s="2">
        <v>43</v>
      </c>
      <c r="F20" s="2">
        <v>46</v>
      </c>
      <c r="G20" s="2">
        <f t="shared" si="2"/>
        <v>89</v>
      </c>
      <c r="H20" s="2">
        <f t="shared" si="3"/>
        <v>12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C31" s="6" t="s">
        <v>15</v>
      </c>
      <c r="D31" s="6" t="s">
        <v>16</v>
      </c>
      <c r="E31" s="2">
        <v>45</v>
      </c>
      <c r="F31" s="2">
        <v>45</v>
      </c>
      <c r="G31" s="2">
        <f t="shared" ref="G31:G40" si="4">E31+F31</f>
        <v>90</v>
      </c>
      <c r="H31" s="2">
        <f>121-G31</f>
        <v>31</v>
      </c>
    </row>
    <row r="32" spans="2:8">
      <c r="B32" s="2">
        <v>2</v>
      </c>
      <c r="C32" s="6" t="s">
        <v>22</v>
      </c>
      <c r="D32" s="6" t="s">
        <v>16</v>
      </c>
      <c r="E32" s="2">
        <v>58</v>
      </c>
      <c r="F32" s="2">
        <v>50</v>
      </c>
      <c r="G32" s="2">
        <f t="shared" si="4"/>
        <v>108</v>
      </c>
      <c r="H32" s="2">
        <f>121-G32</f>
        <v>13</v>
      </c>
    </row>
    <row r="33" spans="2:8">
      <c r="B33" s="2">
        <v>3</v>
      </c>
      <c r="C33" s="6" t="s">
        <v>216</v>
      </c>
      <c r="D33" s="6" t="s">
        <v>16</v>
      </c>
      <c r="E33" s="2">
        <v>54</v>
      </c>
      <c r="F33" s="2">
        <v>55</v>
      </c>
      <c r="G33" s="2">
        <f t="shared" si="4"/>
        <v>109</v>
      </c>
      <c r="H33" s="2">
        <f t="shared" ref="H33:H40" si="5">121-G33</f>
        <v>12</v>
      </c>
    </row>
    <row r="34" spans="2:8">
      <c r="B34" s="2">
        <v>4</v>
      </c>
      <c r="C34" s="6" t="s">
        <v>30</v>
      </c>
      <c r="D34" s="6" t="s">
        <v>16</v>
      </c>
      <c r="E34" s="2">
        <v>59</v>
      </c>
      <c r="F34" s="2">
        <v>59</v>
      </c>
      <c r="G34" s="2">
        <f t="shared" si="4"/>
        <v>118</v>
      </c>
      <c r="H34" s="2">
        <f t="shared" si="5"/>
        <v>3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33:H40">
    <sortCondition descending="1" ref="H33:H40"/>
    <sortCondition ref="G33:G40"/>
  </sortState>
  <mergeCells count="1">
    <mergeCell ref="A2:B3"/>
  </mergeCells>
  <conditionalFormatting sqref="E1:F1048576">
    <cfRule type="cellIs" dxfId="89" priority="8" operator="between">
      <formula>36</formula>
      <formula>39</formula>
    </cfRule>
    <cfRule type="cellIs" dxfId="88" priority="9" operator="between">
      <formula>30</formula>
      <formula>35</formula>
    </cfRule>
    <cfRule type="cellIs" dxfId="87" priority="10" operator="between">
      <formula>18</formula>
      <formula>29</formula>
    </cfRule>
  </conditionalFormatting>
  <conditionalFormatting sqref="G1:G1048576">
    <cfRule type="cellIs" dxfId="86" priority="1" operator="between">
      <formula>80</formula>
      <formula>256</formula>
    </cfRule>
    <cfRule type="cellIs" dxfId="85" priority="2" operator="between">
      <formula>72</formula>
      <formula>79</formula>
    </cfRule>
    <cfRule type="cellIs" dxfId="84" priority="3" operator="between">
      <formula>60</formula>
      <formula>71</formula>
    </cfRule>
    <cfRule type="cellIs" dxfId="83" priority="4" operator="between">
      <formula>0</formula>
      <formula>59</formula>
    </cfRule>
    <cfRule type="cellIs" dxfId="82" priority="5" operator="between">
      <formula>72</formula>
      <formula>79</formula>
    </cfRule>
    <cfRule type="cellIs" dxfId="81" priority="6" operator="between">
      <formula>60</formula>
      <formula>71</formula>
    </cfRule>
    <cfRule type="cellIs" dxfId="8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I43"/>
  <sheetViews>
    <sheetView topLeftCell="A4" workbookViewId="0">
      <selection activeCell="C31" sqref="C31:D34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6.5703125" style="6" bestFit="1" customWidth="1"/>
    <col min="5" max="8" width="6.5703125" style="6" customWidth="1"/>
    <col min="9" max="16384" width="8.7109375" style="6"/>
  </cols>
  <sheetData>
    <row r="2" spans="1:9" ht="41.1" customHeight="1">
      <c r="A2" s="144" t="e" vm="1">
        <v>#VALUE!</v>
      </c>
      <c r="B2" s="144"/>
    </row>
    <row r="3" spans="1:9" ht="20.100000000000001" customHeight="1">
      <c r="A3" s="144"/>
      <c r="B3" s="144"/>
      <c r="C3" s="23" t="s">
        <v>205</v>
      </c>
      <c r="D3" s="78"/>
    </row>
    <row r="4" spans="1:9" ht="5.45" customHeight="1"/>
    <row r="5" spans="1:9" ht="15.6" customHeight="1"/>
    <row r="6" spans="1:9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9">
      <c r="B7" s="2">
        <v>1</v>
      </c>
      <c r="C7" s="6" t="s">
        <v>20</v>
      </c>
      <c r="D7" s="6" t="s">
        <v>8</v>
      </c>
      <c r="E7" s="2">
        <v>33</v>
      </c>
      <c r="F7" s="2">
        <v>42</v>
      </c>
      <c r="G7" s="2">
        <f t="shared" ref="G7:G16" si="0">E7+F7</f>
        <v>75</v>
      </c>
      <c r="H7" s="2">
        <f>81-G7</f>
        <v>6</v>
      </c>
      <c r="I7" s="6" t="s">
        <v>224</v>
      </c>
    </row>
    <row r="8" spans="1:9">
      <c r="B8" s="2">
        <v>2</v>
      </c>
      <c r="C8" s="6" t="s">
        <v>26</v>
      </c>
      <c r="D8" s="6" t="s">
        <v>8</v>
      </c>
      <c r="E8" s="2">
        <v>34</v>
      </c>
      <c r="F8" s="2">
        <v>41</v>
      </c>
      <c r="G8" s="2">
        <f t="shared" si="0"/>
        <v>75</v>
      </c>
      <c r="H8" s="2">
        <f>81-G8</f>
        <v>6</v>
      </c>
      <c r="I8" s="6" t="s">
        <v>224</v>
      </c>
    </row>
    <row r="9" spans="1:9">
      <c r="B9" s="2">
        <v>3</v>
      </c>
      <c r="C9" s="6" t="s">
        <v>56</v>
      </c>
      <c r="D9" s="6" t="s">
        <v>16</v>
      </c>
      <c r="E9" s="2">
        <v>38</v>
      </c>
      <c r="F9" s="2">
        <v>39</v>
      </c>
      <c r="G9" s="2">
        <f t="shared" si="0"/>
        <v>77</v>
      </c>
      <c r="H9" s="2">
        <f t="shared" ref="H9:H16" si="1">81-G9</f>
        <v>4</v>
      </c>
    </row>
    <row r="10" spans="1:9">
      <c r="B10" s="2">
        <v>4</v>
      </c>
      <c r="C10" s="6" t="s">
        <v>41</v>
      </c>
      <c r="D10" s="6" t="s">
        <v>8</v>
      </c>
      <c r="E10" s="2">
        <v>41</v>
      </c>
      <c r="F10" s="2">
        <v>38</v>
      </c>
      <c r="G10" s="2">
        <f t="shared" si="0"/>
        <v>79</v>
      </c>
      <c r="H10" s="2">
        <f t="shared" si="1"/>
        <v>2</v>
      </c>
    </row>
    <row r="11" spans="1:9">
      <c r="B11" s="2">
        <v>5</v>
      </c>
      <c r="C11" s="6" t="s">
        <v>225</v>
      </c>
      <c r="D11" s="6" t="s">
        <v>8</v>
      </c>
      <c r="E11" s="2">
        <v>43</v>
      </c>
      <c r="F11" s="2">
        <v>42</v>
      </c>
      <c r="G11" s="2">
        <f t="shared" si="0"/>
        <v>85</v>
      </c>
      <c r="H11" s="2">
        <f t="shared" si="1"/>
        <v>-4</v>
      </c>
    </row>
    <row r="12" spans="1:9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9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9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9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9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C19" s="6" t="s">
        <v>48</v>
      </c>
      <c r="D19" s="6" t="s">
        <v>16</v>
      </c>
      <c r="E19" s="2">
        <v>36</v>
      </c>
      <c r="F19" s="2">
        <v>40</v>
      </c>
      <c r="G19" s="2">
        <f t="shared" ref="G19:G28" si="2">E19+F19</f>
        <v>76</v>
      </c>
      <c r="H19" s="2">
        <f t="shared" ref="H19:H28" si="3">101-G19</f>
        <v>25</v>
      </c>
    </row>
    <row r="20" spans="2:8">
      <c r="B20" s="2">
        <v>2</v>
      </c>
      <c r="C20" s="6" t="s">
        <v>120</v>
      </c>
      <c r="D20" s="6" t="s">
        <v>8</v>
      </c>
      <c r="E20" s="2">
        <v>36</v>
      </c>
      <c r="F20" s="2">
        <v>41</v>
      </c>
      <c r="G20" s="2">
        <f t="shared" si="2"/>
        <v>77</v>
      </c>
      <c r="H20" s="2">
        <f t="shared" si="3"/>
        <v>24</v>
      </c>
    </row>
    <row r="21" spans="2:8">
      <c r="B21" s="2">
        <v>3</v>
      </c>
      <c r="C21" s="6" t="s">
        <v>214</v>
      </c>
      <c r="D21" s="6" t="s">
        <v>16</v>
      </c>
      <c r="E21" s="2">
        <v>46</v>
      </c>
      <c r="F21" s="2">
        <v>52</v>
      </c>
      <c r="G21" s="2">
        <f t="shared" si="2"/>
        <v>98</v>
      </c>
      <c r="H21" s="2">
        <f t="shared" si="3"/>
        <v>3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C31" s="6" t="s">
        <v>216</v>
      </c>
      <c r="D31" s="6" t="s">
        <v>16</v>
      </c>
      <c r="E31" s="2">
        <v>47</v>
      </c>
      <c r="F31" s="2">
        <v>44</v>
      </c>
      <c r="G31" s="2">
        <f t="shared" ref="G31:G40" si="4">E31+F31</f>
        <v>91</v>
      </c>
      <c r="H31" s="2">
        <f>121-G31</f>
        <v>30</v>
      </c>
    </row>
    <row r="32" spans="2:8">
      <c r="B32" s="2">
        <v>2</v>
      </c>
      <c r="C32" s="6" t="s">
        <v>15</v>
      </c>
      <c r="D32" s="6" t="s">
        <v>16</v>
      </c>
      <c r="E32" s="2">
        <v>52</v>
      </c>
      <c r="F32" s="2">
        <v>40</v>
      </c>
      <c r="G32" s="2">
        <f t="shared" si="4"/>
        <v>92</v>
      </c>
      <c r="H32" s="2">
        <f>121-G32</f>
        <v>29</v>
      </c>
    </row>
    <row r="33" spans="2:8">
      <c r="B33" s="2">
        <v>3</v>
      </c>
      <c r="C33" s="6" t="s">
        <v>215</v>
      </c>
      <c r="D33" s="6" t="s">
        <v>16</v>
      </c>
      <c r="E33" s="2">
        <v>43</v>
      </c>
      <c r="F33" s="2">
        <v>58</v>
      </c>
      <c r="G33" s="2">
        <f t="shared" si="4"/>
        <v>101</v>
      </c>
      <c r="H33" s="2">
        <f t="shared" ref="H33:H40" si="5">121-G33</f>
        <v>20</v>
      </c>
    </row>
    <row r="34" spans="2:8">
      <c r="B34" s="2">
        <v>4</v>
      </c>
      <c r="C34" s="6" t="s">
        <v>223</v>
      </c>
      <c r="D34" s="6" t="s">
        <v>16</v>
      </c>
      <c r="E34" s="2">
        <v>61</v>
      </c>
      <c r="F34" s="2">
        <v>59</v>
      </c>
      <c r="G34" s="2">
        <f t="shared" si="4"/>
        <v>120</v>
      </c>
      <c r="H34" s="2">
        <f t="shared" si="5"/>
        <v>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6:H13">
    <sortCondition descending="1" ref="H6:H13"/>
  </sortState>
  <mergeCells count="1">
    <mergeCell ref="A2:B3"/>
  </mergeCells>
  <conditionalFormatting sqref="E1:F1048576">
    <cfRule type="cellIs" dxfId="79" priority="8" operator="between">
      <formula>36</formula>
      <formula>39</formula>
    </cfRule>
    <cfRule type="cellIs" dxfId="78" priority="9" operator="between">
      <formula>30</formula>
      <formula>35</formula>
    </cfRule>
    <cfRule type="cellIs" dxfId="77" priority="10" operator="between">
      <formula>18</formula>
      <formula>29</formula>
    </cfRule>
  </conditionalFormatting>
  <conditionalFormatting sqref="G1:G1048576">
    <cfRule type="cellIs" dxfId="76" priority="1" operator="between">
      <formula>80</formula>
      <formula>256</formula>
    </cfRule>
    <cfRule type="cellIs" dxfId="75" priority="2" operator="between">
      <formula>72</formula>
      <formula>79</formula>
    </cfRule>
    <cfRule type="cellIs" dxfId="74" priority="3" operator="between">
      <formula>60</formula>
      <formula>71</formula>
    </cfRule>
    <cfRule type="cellIs" dxfId="73" priority="4" operator="between">
      <formula>0</formula>
      <formula>59</formula>
    </cfRule>
    <cfRule type="cellIs" dxfId="72" priority="5" operator="between">
      <formula>72</formula>
      <formula>79</formula>
    </cfRule>
    <cfRule type="cellIs" dxfId="71" priority="6" operator="between">
      <formula>60</formula>
      <formula>71</formula>
    </cfRule>
    <cfRule type="cellIs" dxfId="7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I43"/>
  <sheetViews>
    <sheetView topLeftCell="A10" workbookViewId="0">
      <selection activeCell="J36" sqref="J3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6.5703125" style="6" bestFit="1" customWidth="1"/>
    <col min="5" max="8" width="6.5703125" style="6" customWidth="1"/>
    <col min="9" max="10" width="8.7109375" style="6"/>
    <col min="11" max="11" width="17.42578125" style="6" bestFit="1" customWidth="1"/>
    <col min="12" max="16384" width="8.7109375" style="6"/>
  </cols>
  <sheetData>
    <row r="2" spans="1:9" ht="41.1" customHeight="1">
      <c r="A2" s="144" t="e" vm="1">
        <v>#VALUE!</v>
      </c>
      <c r="B2" s="144"/>
    </row>
    <row r="3" spans="1:9" ht="20.100000000000001" customHeight="1">
      <c r="A3" s="144"/>
      <c r="B3" s="144"/>
      <c r="C3" s="23" t="s">
        <v>206</v>
      </c>
      <c r="D3" s="78"/>
    </row>
    <row r="4" spans="1:9" ht="5.45" customHeight="1"/>
    <row r="5" spans="1:9" ht="15.6" customHeight="1"/>
    <row r="6" spans="1:9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9">
      <c r="B7" s="2">
        <v>1</v>
      </c>
      <c r="C7" s="6" t="s">
        <v>193</v>
      </c>
      <c r="D7" s="6" t="s">
        <v>227</v>
      </c>
      <c r="E7" s="2">
        <v>35</v>
      </c>
      <c r="F7" s="2">
        <v>37</v>
      </c>
      <c r="G7" s="2">
        <f t="shared" ref="G7:G16" si="0">E7+F7</f>
        <v>72</v>
      </c>
      <c r="H7" s="2">
        <f>81-G7</f>
        <v>9</v>
      </c>
      <c r="I7" s="6" t="s">
        <v>224</v>
      </c>
    </row>
    <row r="8" spans="1:9">
      <c r="B8" s="2">
        <v>2</v>
      </c>
      <c r="C8" s="6" t="s">
        <v>56</v>
      </c>
      <c r="D8" s="6" t="s">
        <v>16</v>
      </c>
      <c r="E8" s="2">
        <v>32</v>
      </c>
      <c r="F8" s="2">
        <v>40</v>
      </c>
      <c r="G8" s="2">
        <f t="shared" si="0"/>
        <v>72</v>
      </c>
      <c r="H8" s="2">
        <f>81-G8</f>
        <v>9</v>
      </c>
      <c r="I8" s="6" t="s">
        <v>224</v>
      </c>
    </row>
    <row r="9" spans="1:9">
      <c r="B9" s="2">
        <v>3</v>
      </c>
      <c r="C9" s="6" t="s">
        <v>225</v>
      </c>
      <c r="D9" s="6" t="s">
        <v>8</v>
      </c>
      <c r="E9" s="2">
        <v>41</v>
      </c>
      <c r="F9" s="2">
        <v>34</v>
      </c>
      <c r="G9" s="2">
        <f t="shared" si="0"/>
        <v>75</v>
      </c>
      <c r="H9" s="2">
        <f t="shared" ref="H9:H16" si="1">81-G9</f>
        <v>6</v>
      </c>
    </row>
    <row r="10" spans="1:9">
      <c r="B10" s="2">
        <v>4</v>
      </c>
      <c r="C10" s="6" t="s">
        <v>26</v>
      </c>
      <c r="D10" s="6" t="s">
        <v>8</v>
      </c>
      <c r="E10" s="2">
        <v>42</v>
      </c>
      <c r="F10" s="2">
        <v>33</v>
      </c>
      <c r="G10" s="2">
        <f t="shared" si="0"/>
        <v>75</v>
      </c>
      <c r="H10" s="2">
        <f t="shared" si="1"/>
        <v>6</v>
      </c>
    </row>
    <row r="11" spans="1:9">
      <c r="B11" s="2">
        <v>5</v>
      </c>
      <c r="C11" s="6" t="s">
        <v>20</v>
      </c>
      <c r="D11" s="6" t="s">
        <v>8</v>
      </c>
      <c r="E11" s="2">
        <v>41</v>
      </c>
      <c r="F11" s="2">
        <v>35</v>
      </c>
      <c r="G11" s="2">
        <f t="shared" si="0"/>
        <v>76</v>
      </c>
      <c r="H11" s="2">
        <f t="shared" si="1"/>
        <v>5</v>
      </c>
    </row>
    <row r="12" spans="1:9">
      <c r="B12" s="2">
        <v>6</v>
      </c>
      <c r="C12" s="6" t="s">
        <v>10</v>
      </c>
      <c r="D12" s="6" t="s">
        <v>8</v>
      </c>
      <c r="E12" s="2">
        <v>45</v>
      </c>
      <c r="F12" s="2">
        <v>44</v>
      </c>
      <c r="G12" s="2">
        <f t="shared" si="0"/>
        <v>89</v>
      </c>
      <c r="H12" s="2">
        <f t="shared" si="1"/>
        <v>-8</v>
      </c>
    </row>
    <row r="13" spans="1:9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9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9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9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C19" s="6" t="s">
        <v>214</v>
      </c>
      <c r="D19" s="6" t="s">
        <v>16</v>
      </c>
      <c r="E19" s="2">
        <v>44</v>
      </c>
      <c r="F19" s="2">
        <v>36</v>
      </c>
      <c r="G19" s="2">
        <f t="shared" ref="G19:G28" si="2">E19+F19</f>
        <v>80</v>
      </c>
      <c r="H19" s="2">
        <f t="shared" ref="H19:H28" si="3">101-G19</f>
        <v>21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C31" s="6" t="s">
        <v>215</v>
      </c>
      <c r="D31" s="6" t="s">
        <v>16</v>
      </c>
      <c r="E31" s="2">
        <v>47</v>
      </c>
      <c r="F31" s="2">
        <v>42</v>
      </c>
      <c r="G31" s="2">
        <f t="shared" ref="G31:G40" si="4">E31+F31</f>
        <v>89</v>
      </c>
      <c r="H31" s="2">
        <f>121-G31</f>
        <v>32</v>
      </c>
    </row>
    <row r="32" spans="2:8">
      <c r="B32" s="2">
        <v>2</v>
      </c>
      <c r="C32" s="6" t="s">
        <v>216</v>
      </c>
      <c r="D32" s="6" t="s">
        <v>16</v>
      </c>
      <c r="E32" s="2">
        <v>50</v>
      </c>
      <c r="F32" s="2">
        <v>45</v>
      </c>
      <c r="G32" s="2">
        <f t="shared" si="4"/>
        <v>95</v>
      </c>
      <c r="H32" s="2">
        <f>121-G32</f>
        <v>26</v>
      </c>
    </row>
    <row r="33" spans="2:8">
      <c r="B33" s="2">
        <v>3</v>
      </c>
      <c r="C33" s="6" t="s">
        <v>15</v>
      </c>
      <c r="D33" s="6" t="s">
        <v>16</v>
      </c>
      <c r="E33" s="2">
        <v>50</v>
      </c>
      <c r="F33" s="2">
        <v>52</v>
      </c>
      <c r="G33" s="2">
        <f t="shared" si="4"/>
        <v>102</v>
      </c>
      <c r="H33" s="2">
        <f t="shared" ref="H33:H40" si="5">121-G33</f>
        <v>19</v>
      </c>
    </row>
    <row r="34" spans="2:8">
      <c r="B34" s="2">
        <v>4</v>
      </c>
      <c r="C34" s="6" t="s">
        <v>22</v>
      </c>
      <c r="D34" s="6" t="s">
        <v>16</v>
      </c>
      <c r="E34" s="2">
        <v>53</v>
      </c>
      <c r="F34" s="2">
        <v>51</v>
      </c>
      <c r="G34" s="2">
        <f t="shared" si="4"/>
        <v>104</v>
      </c>
      <c r="H34" s="2">
        <f t="shared" si="5"/>
        <v>17</v>
      </c>
    </row>
    <row r="35" spans="2:8">
      <c r="B35" s="2">
        <v>5</v>
      </c>
      <c r="C35" s="6" t="s">
        <v>228</v>
      </c>
      <c r="D35" s="6" t="s">
        <v>16</v>
      </c>
      <c r="E35" s="2">
        <v>48</v>
      </c>
      <c r="F35" s="2">
        <v>56</v>
      </c>
      <c r="G35" s="2">
        <f t="shared" si="4"/>
        <v>104</v>
      </c>
      <c r="H35" s="2">
        <f t="shared" si="5"/>
        <v>17</v>
      </c>
    </row>
    <row r="36" spans="2:8">
      <c r="B36" s="2">
        <v>6</v>
      </c>
      <c r="C36" s="6" t="s">
        <v>229</v>
      </c>
      <c r="D36" s="6" t="s">
        <v>16</v>
      </c>
      <c r="E36" s="2">
        <v>65</v>
      </c>
      <c r="F36" s="2">
        <v>54</v>
      </c>
      <c r="G36" s="2">
        <f t="shared" si="4"/>
        <v>119</v>
      </c>
      <c r="H36" s="2">
        <f t="shared" si="5"/>
        <v>2</v>
      </c>
    </row>
    <row r="37" spans="2:8">
      <c r="B37" s="2">
        <v>7</v>
      </c>
      <c r="C37" s="6" t="s">
        <v>30</v>
      </c>
      <c r="D37" s="6" t="s">
        <v>16</v>
      </c>
      <c r="E37" s="2">
        <v>60</v>
      </c>
      <c r="F37" s="2">
        <v>60</v>
      </c>
      <c r="G37" s="2">
        <f t="shared" si="4"/>
        <v>120</v>
      </c>
      <c r="H37" s="2">
        <f t="shared" si="5"/>
        <v>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33:H44">
    <sortCondition descending="1" ref="H33:H44"/>
    <sortCondition ref="G33:G44"/>
  </sortState>
  <mergeCells count="1">
    <mergeCell ref="A2:B3"/>
  </mergeCells>
  <conditionalFormatting sqref="E1:F1048576">
    <cfRule type="cellIs" dxfId="69" priority="8" operator="between">
      <formula>36</formula>
      <formula>39</formula>
    </cfRule>
    <cfRule type="cellIs" dxfId="68" priority="9" operator="between">
      <formula>30</formula>
      <formula>35</formula>
    </cfRule>
    <cfRule type="cellIs" dxfId="67" priority="10" operator="between">
      <formula>18</formula>
      <formula>29</formula>
    </cfRule>
  </conditionalFormatting>
  <conditionalFormatting sqref="G1:G1048576">
    <cfRule type="cellIs" dxfId="66" priority="1" operator="between">
      <formula>80</formula>
      <formula>256</formula>
    </cfRule>
    <cfRule type="cellIs" dxfId="65" priority="2" operator="between">
      <formula>72</formula>
      <formula>79</formula>
    </cfRule>
    <cfRule type="cellIs" dxfId="64" priority="3" operator="between">
      <formula>60</formula>
      <formula>71</formula>
    </cfRule>
    <cfRule type="cellIs" dxfId="63" priority="4" operator="between">
      <formula>0</formula>
      <formula>59</formula>
    </cfRule>
    <cfRule type="cellIs" dxfId="62" priority="5" operator="between">
      <formula>72</formula>
      <formula>79</formula>
    </cfRule>
    <cfRule type="cellIs" dxfId="61" priority="6" operator="between">
      <formula>60</formula>
      <formula>71</formula>
    </cfRule>
    <cfRule type="cellIs" dxfId="6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44" t="e" vm="1">
        <v>#VALUE!</v>
      </c>
      <c r="B2" s="144"/>
    </row>
    <row r="3" spans="1:8" ht="20.100000000000001" customHeight="1">
      <c r="A3" s="144"/>
      <c r="B3" s="144"/>
      <c r="C3" s="23" t="s">
        <v>207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29:H37">
    <sortCondition descending="1" ref="H29:H37"/>
  </sortState>
  <mergeCells count="1">
    <mergeCell ref="A2:B3"/>
  </mergeCells>
  <conditionalFormatting sqref="E1:F1048576">
    <cfRule type="cellIs" dxfId="59" priority="8" operator="between">
      <formula>36</formula>
      <formula>39</formula>
    </cfRule>
    <cfRule type="cellIs" dxfId="58" priority="9" operator="between">
      <formula>30</formula>
      <formula>35</formula>
    </cfRule>
    <cfRule type="cellIs" dxfId="57" priority="10" operator="between">
      <formula>18</formula>
      <formula>29</formula>
    </cfRule>
  </conditionalFormatting>
  <conditionalFormatting sqref="G1:G1048576">
    <cfRule type="cellIs" dxfId="56" priority="1" operator="between">
      <formula>80</formula>
      <formula>256</formula>
    </cfRule>
    <cfRule type="cellIs" dxfId="55" priority="2" operator="between">
      <formula>72</formula>
      <formula>79</formula>
    </cfRule>
    <cfRule type="cellIs" dxfId="54" priority="3" operator="between">
      <formula>60</formula>
      <formula>71</formula>
    </cfRule>
    <cfRule type="cellIs" dxfId="53" priority="4" operator="between">
      <formula>0</formula>
      <formula>59</formula>
    </cfRule>
    <cfRule type="cellIs" dxfId="52" priority="5" operator="between">
      <formula>72</formula>
      <formula>79</formula>
    </cfRule>
    <cfRule type="cellIs" dxfId="51" priority="6" operator="between">
      <formula>60</formula>
      <formula>71</formula>
    </cfRule>
    <cfRule type="cellIs" dxfId="5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20</vt:i4>
      </vt:variant>
      <vt:variant>
        <vt:lpstr>Namngivna områden</vt:lpstr>
      </vt:variant>
      <vt:variant>
        <vt:i4>1</vt:i4>
      </vt:variant>
    </vt:vector>
  </HeadingPairs>
  <TitlesOfParts>
    <vt:vector size="21" baseType="lpstr">
      <vt:lpstr>Poängställning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Resultat slutspelet</vt:lpstr>
      <vt:lpstr>Veckoblad</vt:lpstr>
      <vt:lpstr>PrisStege</vt:lpstr>
      <vt:lpstr>HCP</vt:lpstr>
      <vt:lpstr>Beräkning Alelyckan</vt:lpstr>
      <vt:lpstr>Viktigt</vt:lpstr>
      <vt:lpstr>Poängställning!Utskriftsområde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Staffan</dc:creator>
  <cp:lastModifiedBy>Loppan</cp:lastModifiedBy>
  <cp:lastPrinted>2024-04-24T19:22:30Z</cp:lastPrinted>
  <dcterms:created xsi:type="dcterms:W3CDTF">2022-01-09T16:45:44Z</dcterms:created>
  <dcterms:modified xsi:type="dcterms:W3CDTF">2024-06-20T19:09:03Z</dcterms:modified>
</cp:coreProperties>
</file>