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fcodense-my.sharepoint.com/personal/leder_frivilligcenter-odense_dk/Documents/Frivilligcenter Odense/Foreningsservice/"/>
    </mc:Choice>
  </mc:AlternateContent>
  <xr:revisionPtr revIDLastSave="0" documentId="13_ncr:1_{58FD58DF-3F4C-454A-9286-56FE774B3B5C}" xr6:coauthVersionLast="47" xr6:coauthVersionMax="47" xr10:uidLastSave="{00000000-0000-0000-0000-000000000000}"/>
  <bookViews>
    <workbookView xWindow="-120" yWindow="-120" windowWidth="29040" windowHeight="15720" activeTab="6" xr2:uid="{0BCD9822-334B-4C39-9D98-91C0E59AF804}"/>
  </bookViews>
  <sheets>
    <sheet name="Start her" sheetId="6" r:id="rId1"/>
    <sheet name="1) Skriv budget her" sheetId="1" r:id="rId2"/>
    <sheet name="2) Indtast udgifter her" sheetId="2" r:id="rId3"/>
    <sheet name="3) Indskriv indtægter her" sheetId="4" r:id="rId4"/>
    <sheet name="4) Se regnskab gl." sheetId="3" state="hidden" r:id="rId5"/>
    <sheet name="4) Se regnskab" sheetId="7" r:id="rId6"/>
    <sheet name="§18 støtteområder"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7" l="1"/>
  <c r="F3" i="1"/>
  <c r="E17" i="1" s="1"/>
  <c r="F29" i="1"/>
  <c r="C6" i="7"/>
  <c r="D40" i="7"/>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E5" i="3"/>
  <c r="D24" i="7"/>
  <c r="N12" i="2"/>
  <c r="N13" i="2"/>
  <c r="N14" i="2"/>
  <c r="N15" i="2"/>
  <c r="N16" i="2"/>
  <c r="N17" i="2"/>
  <c r="N18" i="2"/>
  <c r="N19" i="2"/>
  <c r="N20" i="2"/>
  <c r="N21" i="2"/>
  <c r="N22" i="2"/>
  <c r="N23" i="2"/>
  <c r="N24" i="2"/>
  <c r="N25" i="2"/>
  <c r="N26" i="2"/>
  <c r="N27" i="2"/>
  <c r="N28" i="2"/>
  <c r="N29" i="2"/>
  <c r="N30" i="2"/>
  <c r="N31" i="2"/>
  <c r="N32" i="2"/>
  <c r="N33" i="2"/>
  <c r="N34" i="2"/>
  <c r="N36" i="2"/>
  <c r="N37" i="2"/>
  <c r="N38" i="2"/>
  <c r="N39" i="2"/>
  <c r="N40" i="2"/>
  <c r="N41" i="2"/>
  <c r="N42" i="2"/>
  <c r="N43" i="2"/>
  <c r="N44" i="2"/>
  <c r="N45" i="2"/>
  <c r="N46" i="2"/>
  <c r="N47" i="2"/>
  <c r="N48" i="2"/>
  <c r="N49" i="2"/>
  <c r="N51" i="2"/>
  <c r="N52" i="2"/>
  <c r="N53" i="2"/>
  <c r="N54" i="2"/>
  <c r="N55" i="2"/>
  <c r="N56" i="2"/>
  <c r="N57" i="2"/>
  <c r="N58" i="2"/>
  <c r="N59" i="2"/>
  <c r="N60" i="2"/>
  <c r="N61" i="2"/>
  <c r="N62" i="2"/>
  <c r="N63" i="2"/>
  <c r="N64" i="2"/>
  <c r="N66" i="2"/>
  <c r="N67" i="2"/>
  <c r="N68" i="2"/>
  <c r="N69" i="2"/>
  <c r="N70" i="2"/>
  <c r="N71" i="2"/>
  <c r="N72" i="2"/>
  <c r="N73" i="2"/>
  <c r="N74" i="2"/>
  <c r="N75" i="2"/>
  <c r="N76" i="2"/>
  <c r="N77" i="2"/>
  <c r="N78" i="2"/>
  <c r="N79" i="2"/>
  <c r="N81" i="2"/>
  <c r="N82" i="2"/>
  <c r="N83" i="2"/>
  <c r="N84" i="2"/>
  <c r="N85" i="2"/>
  <c r="N86" i="2"/>
  <c r="N87" i="2"/>
  <c r="N88" i="2"/>
  <c r="N89" i="2"/>
  <c r="N90" i="2"/>
  <c r="N91" i="2"/>
  <c r="N92" i="2"/>
  <c r="N93" i="2"/>
  <c r="N94" i="2"/>
  <c r="N96" i="2"/>
  <c r="N97" i="2"/>
  <c r="N98" i="2"/>
  <c r="N99" i="2"/>
  <c r="N100" i="2"/>
  <c r="N4" i="2"/>
  <c r="N5" i="2"/>
  <c r="N6" i="2"/>
  <c r="N7" i="2"/>
  <c r="N8" i="2"/>
  <c r="N9" i="2"/>
  <c r="N10" i="2"/>
  <c r="N11" i="2"/>
  <c r="N3" i="2"/>
  <c r="D35" i="7"/>
  <c r="D34" i="7"/>
  <c r="D33" i="7"/>
  <c r="D32" i="7"/>
  <c r="D31" i="7"/>
  <c r="B32" i="7"/>
  <c r="B33" i="7"/>
  <c r="B34" i="7"/>
  <c r="B35" i="7"/>
  <c r="B36" i="7"/>
  <c r="B37" i="7"/>
  <c r="B38" i="7"/>
  <c r="B39" i="7"/>
  <c r="B40" i="7"/>
  <c r="B31" i="7"/>
  <c r="D23" i="7"/>
  <c r="D22" i="7"/>
  <c r="D21" i="7"/>
  <c r="D20" i="7"/>
  <c r="D19" i="7"/>
  <c r="D18" i="7"/>
  <c r="D17" i="7"/>
  <c r="D16" i="7"/>
  <c r="D15" i="7"/>
  <c r="D14" i="7"/>
  <c r="D13" i="7"/>
  <c r="D12" i="7"/>
  <c r="A31" i="7"/>
  <c r="B26" i="7"/>
  <c r="B25" i="7"/>
  <c r="B24" i="7"/>
  <c r="B23" i="7"/>
  <c r="B22" i="7"/>
  <c r="B21" i="7"/>
  <c r="B20" i="7"/>
  <c r="B19" i="7"/>
  <c r="B18" i="7"/>
  <c r="B17" i="7"/>
  <c r="B16" i="7"/>
  <c r="B15" i="7"/>
  <c r="B14" i="7"/>
  <c r="B13" i="7"/>
  <c r="B12" i="7"/>
  <c r="A12" i="7"/>
  <c r="C4" i="7"/>
  <c r="B2" i="7"/>
  <c r="N11" i="3"/>
  <c r="M11" i="3"/>
  <c r="L11" i="3"/>
  <c r="C25" i="3"/>
  <c r="C23" i="3"/>
  <c r="B21" i="3"/>
  <c r="B5" i="2"/>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4" i="2"/>
  <c r="P9" i="3"/>
  <c r="O9" i="3"/>
  <c r="N9" i="3"/>
  <c r="M9" i="3"/>
  <c r="L9" i="3"/>
  <c r="P4" i="4"/>
  <c r="P5" i="4"/>
  <c r="P6" i="4"/>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U4" i="2"/>
  <c r="U5" i="2"/>
  <c r="U6" i="2"/>
  <c r="U7" i="2"/>
  <c r="U8" i="2"/>
  <c r="U9" i="2"/>
  <c r="U10" i="2"/>
  <c r="U11" i="2"/>
  <c r="U12" i="2"/>
  <c r="U13" i="2"/>
  <c r="U14" i="2"/>
  <c r="U15" i="2"/>
  <c r="U16" i="2"/>
  <c r="U18" i="2"/>
  <c r="U19" i="2"/>
  <c r="U20" i="2"/>
  <c r="U21" i="2"/>
  <c r="U22" i="2"/>
  <c r="U23" i="2"/>
  <c r="U24" i="2"/>
  <c r="U25" i="2"/>
  <c r="U26" i="2"/>
  <c r="U27" i="2"/>
  <c r="U28" i="2"/>
  <c r="U29" i="2"/>
  <c r="U30" i="2"/>
  <c r="U31" i="2"/>
  <c r="U32" i="2"/>
  <c r="U33" i="2"/>
  <c r="U34" i="2"/>
  <c r="U35" i="2"/>
  <c r="U36" i="2"/>
  <c r="U37" i="2"/>
  <c r="U38" i="2"/>
  <c r="U39" i="2"/>
  <c r="U40" i="2"/>
  <c r="U41" i="2"/>
  <c r="U43" i="2"/>
  <c r="U44" i="2"/>
  <c r="U45" i="2"/>
  <c r="U46" i="2"/>
  <c r="U47" i="2"/>
  <c r="U48" i="2"/>
  <c r="U49" i="2"/>
  <c r="U50" i="2"/>
  <c r="U51" i="2"/>
  <c r="U52" i="2"/>
  <c r="U53" i="2"/>
  <c r="U54" i="2"/>
  <c r="U55" i="2"/>
  <c r="U56" i="2"/>
  <c r="U58" i="2"/>
  <c r="U59" i="2"/>
  <c r="U60" i="2"/>
  <c r="U61" i="2"/>
  <c r="U62" i="2"/>
  <c r="U63" i="2"/>
  <c r="U64" i="2"/>
  <c r="U65" i="2"/>
  <c r="U66" i="2"/>
  <c r="U67" i="2"/>
  <c r="U68" i="2"/>
  <c r="U69" i="2"/>
  <c r="U70" i="2"/>
  <c r="U71" i="2"/>
  <c r="U73" i="2"/>
  <c r="U74" i="2"/>
  <c r="U75" i="2"/>
  <c r="U76" i="2"/>
  <c r="U77" i="2"/>
  <c r="U78" i="2"/>
  <c r="U79" i="2"/>
  <c r="U80" i="2"/>
  <c r="U81" i="2"/>
  <c r="U82" i="2"/>
  <c r="U83" i="2"/>
  <c r="U84" i="2"/>
  <c r="U85" i="2"/>
  <c r="U86" i="2"/>
  <c r="U88" i="2"/>
  <c r="U89" i="2"/>
  <c r="U90" i="2"/>
  <c r="U91" i="2"/>
  <c r="U92" i="2"/>
  <c r="U93" i="2"/>
  <c r="U94" i="2"/>
  <c r="U95" i="2"/>
  <c r="U96" i="2"/>
  <c r="U97" i="2"/>
  <c r="U98" i="2"/>
  <c r="U99" i="2"/>
  <c r="U100" i="2"/>
  <c r="T4" i="2"/>
  <c r="T5" i="2"/>
  <c r="T6" i="2"/>
  <c r="T7" i="2"/>
  <c r="T8" i="2"/>
  <c r="T9" i="2"/>
  <c r="T10" i="2"/>
  <c r="T11" i="2"/>
  <c r="T12" i="2"/>
  <c r="T13" i="2"/>
  <c r="T14" i="2"/>
  <c r="T15" i="2"/>
  <c r="T17" i="2"/>
  <c r="T18" i="2"/>
  <c r="T19" i="2"/>
  <c r="T20" i="2"/>
  <c r="T21" i="2"/>
  <c r="T22" i="2"/>
  <c r="T23" i="2"/>
  <c r="T24" i="2"/>
  <c r="T25" i="2"/>
  <c r="T26" i="2"/>
  <c r="T27" i="2"/>
  <c r="T28" i="2"/>
  <c r="T29" i="2"/>
  <c r="T30" i="2"/>
  <c r="T31" i="2"/>
  <c r="T32" i="2"/>
  <c r="T33" i="2"/>
  <c r="T34" i="2"/>
  <c r="T35" i="2"/>
  <c r="T36" i="2"/>
  <c r="T37" i="2"/>
  <c r="T38" i="2"/>
  <c r="T39" i="2"/>
  <c r="T40" i="2"/>
  <c r="T42" i="2"/>
  <c r="T43" i="2"/>
  <c r="T44" i="2"/>
  <c r="T45" i="2"/>
  <c r="T46" i="2"/>
  <c r="T47" i="2"/>
  <c r="T48" i="2"/>
  <c r="T49" i="2"/>
  <c r="T50" i="2"/>
  <c r="T51" i="2"/>
  <c r="T52" i="2"/>
  <c r="T53" i="2"/>
  <c r="T54" i="2"/>
  <c r="T55" i="2"/>
  <c r="T57" i="2"/>
  <c r="T58" i="2"/>
  <c r="T59" i="2"/>
  <c r="T60" i="2"/>
  <c r="T61" i="2"/>
  <c r="T62" i="2"/>
  <c r="T63" i="2"/>
  <c r="T64" i="2"/>
  <c r="T65" i="2"/>
  <c r="T66" i="2"/>
  <c r="T67" i="2"/>
  <c r="T68" i="2"/>
  <c r="T69" i="2"/>
  <c r="T70" i="2"/>
  <c r="T72" i="2"/>
  <c r="T73" i="2"/>
  <c r="T74" i="2"/>
  <c r="T75" i="2"/>
  <c r="T76" i="2"/>
  <c r="T77" i="2"/>
  <c r="T78" i="2"/>
  <c r="T79" i="2"/>
  <c r="T80" i="2"/>
  <c r="T81" i="2"/>
  <c r="T82" i="2"/>
  <c r="T83" i="2"/>
  <c r="T84" i="2"/>
  <c r="T85" i="2"/>
  <c r="T87" i="2"/>
  <c r="T88" i="2"/>
  <c r="T89" i="2"/>
  <c r="T90" i="2"/>
  <c r="T91" i="2"/>
  <c r="T92" i="2"/>
  <c r="T93" i="2"/>
  <c r="T94" i="2"/>
  <c r="T95" i="2"/>
  <c r="T96" i="2"/>
  <c r="T97" i="2"/>
  <c r="T98" i="2"/>
  <c r="T99" i="2"/>
  <c r="T100" i="2"/>
  <c r="S4" i="2"/>
  <c r="S5" i="2"/>
  <c r="S6" i="2"/>
  <c r="S7" i="2"/>
  <c r="S8" i="2"/>
  <c r="S9" i="2"/>
  <c r="S10" i="2"/>
  <c r="S11" i="2"/>
  <c r="S12" i="2"/>
  <c r="S13" i="2"/>
  <c r="S14" i="2"/>
  <c r="S16" i="2"/>
  <c r="S17" i="2"/>
  <c r="S18" i="2"/>
  <c r="S19" i="2"/>
  <c r="S20" i="2"/>
  <c r="S21" i="2"/>
  <c r="S22" i="2"/>
  <c r="S23" i="2"/>
  <c r="S24" i="2"/>
  <c r="S25" i="2"/>
  <c r="S26" i="2"/>
  <c r="S27" i="2"/>
  <c r="S28" i="2"/>
  <c r="S29" i="2"/>
  <c r="S30" i="2"/>
  <c r="S31" i="2"/>
  <c r="S32" i="2"/>
  <c r="S33" i="2"/>
  <c r="S34" i="2"/>
  <c r="S35" i="2"/>
  <c r="S36" i="2"/>
  <c r="S37" i="2"/>
  <c r="S38" i="2"/>
  <c r="S39" i="2"/>
  <c r="S41" i="2"/>
  <c r="S42" i="2"/>
  <c r="S43" i="2"/>
  <c r="S44" i="2"/>
  <c r="S45" i="2"/>
  <c r="S46" i="2"/>
  <c r="S47" i="2"/>
  <c r="S48" i="2"/>
  <c r="S49" i="2"/>
  <c r="S50" i="2"/>
  <c r="S51" i="2"/>
  <c r="S52" i="2"/>
  <c r="S53" i="2"/>
  <c r="S54" i="2"/>
  <c r="S56" i="2"/>
  <c r="S57" i="2"/>
  <c r="S58" i="2"/>
  <c r="S59" i="2"/>
  <c r="S60" i="2"/>
  <c r="S61" i="2"/>
  <c r="S62" i="2"/>
  <c r="S63" i="2"/>
  <c r="S64" i="2"/>
  <c r="S65" i="2"/>
  <c r="S66" i="2"/>
  <c r="S67" i="2"/>
  <c r="S68" i="2"/>
  <c r="S69" i="2"/>
  <c r="S71" i="2"/>
  <c r="S72" i="2"/>
  <c r="S73" i="2"/>
  <c r="S74" i="2"/>
  <c r="S75" i="2"/>
  <c r="S76" i="2"/>
  <c r="S77" i="2"/>
  <c r="S78" i="2"/>
  <c r="S79" i="2"/>
  <c r="S80" i="2"/>
  <c r="S81" i="2"/>
  <c r="S82" i="2"/>
  <c r="S83" i="2"/>
  <c r="S84" i="2"/>
  <c r="S86" i="2"/>
  <c r="S87" i="2"/>
  <c r="S88" i="2"/>
  <c r="S89" i="2"/>
  <c r="S90" i="2"/>
  <c r="S91" i="2"/>
  <c r="S92" i="2"/>
  <c r="S93" i="2"/>
  <c r="S94" i="2"/>
  <c r="S95" i="2"/>
  <c r="S96" i="2"/>
  <c r="S97" i="2"/>
  <c r="S98" i="2"/>
  <c r="S99" i="2"/>
  <c r="R4" i="2"/>
  <c r="R5" i="2"/>
  <c r="R6" i="2"/>
  <c r="R7" i="2"/>
  <c r="R8" i="2"/>
  <c r="R9" i="2"/>
  <c r="R10" i="2"/>
  <c r="R11" i="2"/>
  <c r="R12" i="2"/>
  <c r="R13" i="2"/>
  <c r="R15" i="2"/>
  <c r="R16" i="2"/>
  <c r="R17" i="2"/>
  <c r="R18" i="2"/>
  <c r="R19" i="2"/>
  <c r="R20" i="2"/>
  <c r="R21" i="2"/>
  <c r="R22" i="2"/>
  <c r="R23" i="2"/>
  <c r="R24" i="2"/>
  <c r="R25" i="2"/>
  <c r="R26" i="2"/>
  <c r="R27" i="2"/>
  <c r="R28" i="2"/>
  <c r="R29" i="2"/>
  <c r="R30" i="2"/>
  <c r="R31" i="2"/>
  <c r="R32" i="2"/>
  <c r="R33" i="2"/>
  <c r="R34" i="2"/>
  <c r="R35" i="2"/>
  <c r="R36" i="2"/>
  <c r="R37" i="2"/>
  <c r="R38" i="2"/>
  <c r="R40" i="2"/>
  <c r="R41" i="2"/>
  <c r="R42" i="2"/>
  <c r="R43" i="2"/>
  <c r="R44" i="2"/>
  <c r="R45" i="2"/>
  <c r="R46" i="2"/>
  <c r="R47" i="2"/>
  <c r="R48" i="2"/>
  <c r="R49" i="2"/>
  <c r="R50" i="2"/>
  <c r="R51" i="2"/>
  <c r="R52" i="2"/>
  <c r="R53" i="2"/>
  <c r="R55" i="2"/>
  <c r="R56" i="2"/>
  <c r="R57" i="2"/>
  <c r="R58" i="2"/>
  <c r="R59" i="2"/>
  <c r="R60" i="2"/>
  <c r="R61" i="2"/>
  <c r="R62" i="2"/>
  <c r="R63" i="2"/>
  <c r="R64" i="2"/>
  <c r="R65" i="2"/>
  <c r="R66" i="2"/>
  <c r="R67" i="2"/>
  <c r="R68" i="2"/>
  <c r="R70" i="2"/>
  <c r="R71" i="2"/>
  <c r="R72" i="2"/>
  <c r="R73" i="2"/>
  <c r="R74" i="2"/>
  <c r="R75" i="2"/>
  <c r="R76" i="2"/>
  <c r="R77" i="2"/>
  <c r="R78" i="2"/>
  <c r="R79" i="2"/>
  <c r="R80" i="2"/>
  <c r="R81" i="2"/>
  <c r="R82" i="2"/>
  <c r="R83" i="2"/>
  <c r="R85" i="2"/>
  <c r="R86" i="2"/>
  <c r="R87" i="2"/>
  <c r="R88" i="2"/>
  <c r="R89" i="2"/>
  <c r="R90" i="2"/>
  <c r="R91" i="2"/>
  <c r="R92" i="2"/>
  <c r="R93" i="2"/>
  <c r="R94" i="2"/>
  <c r="R95" i="2"/>
  <c r="R96" i="2"/>
  <c r="R97" i="2"/>
  <c r="R98" i="2"/>
  <c r="R100"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9" i="2"/>
  <c r="Q40" i="2"/>
  <c r="Q41" i="2"/>
  <c r="Q42" i="2"/>
  <c r="Q43" i="2"/>
  <c r="Q44" i="2"/>
  <c r="Q45" i="2"/>
  <c r="Q46" i="2"/>
  <c r="Q47" i="2"/>
  <c r="Q48" i="2"/>
  <c r="Q49" i="2"/>
  <c r="Q50" i="2"/>
  <c r="Q51" i="2"/>
  <c r="Q52" i="2"/>
  <c r="Q54" i="2"/>
  <c r="Q55" i="2"/>
  <c r="Q56" i="2"/>
  <c r="Q57" i="2"/>
  <c r="Q58" i="2"/>
  <c r="Q59" i="2"/>
  <c r="Q60" i="2"/>
  <c r="Q61" i="2"/>
  <c r="Q62" i="2"/>
  <c r="Q63" i="2"/>
  <c r="Q64" i="2"/>
  <c r="Q65" i="2"/>
  <c r="Q66" i="2"/>
  <c r="Q67" i="2"/>
  <c r="Q69" i="2"/>
  <c r="Q70" i="2"/>
  <c r="Q71" i="2"/>
  <c r="Q72" i="2"/>
  <c r="Q73" i="2"/>
  <c r="Q74" i="2"/>
  <c r="Q75" i="2"/>
  <c r="Q76" i="2"/>
  <c r="Q77" i="2"/>
  <c r="Q78" i="2"/>
  <c r="Q79" i="2"/>
  <c r="Q80" i="2"/>
  <c r="Q81" i="2"/>
  <c r="Q82" i="2"/>
  <c r="Q84" i="2"/>
  <c r="Q85" i="2"/>
  <c r="Q86" i="2"/>
  <c r="Q87" i="2"/>
  <c r="Q88" i="2"/>
  <c r="Q89" i="2"/>
  <c r="Q90" i="2"/>
  <c r="Q91" i="2"/>
  <c r="Q92" i="2"/>
  <c r="Q93" i="2"/>
  <c r="Q94" i="2"/>
  <c r="Q95" i="2"/>
  <c r="Q96" i="2"/>
  <c r="Q97" i="2"/>
  <c r="Q99" i="2"/>
  <c r="Q100" i="2"/>
  <c r="U3" i="2"/>
  <c r="T3" i="2"/>
  <c r="S3" i="2"/>
  <c r="R3" i="2"/>
  <c r="Q3" i="2"/>
  <c r="Q2" i="2"/>
  <c r="R2" i="2"/>
  <c r="P25" i="2"/>
  <c r="P26" i="2"/>
  <c r="P27" i="2"/>
  <c r="P28" i="2"/>
  <c r="P29" i="2"/>
  <c r="P30" i="2"/>
  <c r="P31" i="2"/>
  <c r="P32" i="2"/>
  <c r="P33" i="2"/>
  <c r="P34" i="2"/>
  <c r="P35" i="2"/>
  <c r="P36" i="2"/>
  <c r="P38" i="2"/>
  <c r="P39" i="2"/>
  <c r="P40" i="2"/>
  <c r="P41" i="2"/>
  <c r="P42" i="2"/>
  <c r="P43" i="2"/>
  <c r="P44" i="2"/>
  <c r="P45" i="2"/>
  <c r="P46" i="2"/>
  <c r="P47" i="2"/>
  <c r="P48" i="2"/>
  <c r="P49" i="2"/>
  <c r="P50" i="2"/>
  <c r="P51" i="2"/>
  <c r="P53" i="2"/>
  <c r="P54" i="2"/>
  <c r="P55" i="2"/>
  <c r="P56" i="2"/>
  <c r="P57" i="2"/>
  <c r="P58" i="2"/>
  <c r="P59" i="2"/>
  <c r="P60" i="2"/>
  <c r="P61" i="2"/>
  <c r="P62" i="2"/>
  <c r="P63" i="2"/>
  <c r="P64" i="2"/>
  <c r="P65" i="2"/>
  <c r="P66" i="2"/>
  <c r="P68" i="2"/>
  <c r="P69" i="2"/>
  <c r="P70" i="2"/>
  <c r="P71" i="2"/>
  <c r="P72" i="2"/>
  <c r="P73" i="2"/>
  <c r="P74" i="2"/>
  <c r="P75" i="2"/>
  <c r="P76" i="2"/>
  <c r="P77" i="2"/>
  <c r="P78" i="2"/>
  <c r="P79" i="2"/>
  <c r="P80" i="2"/>
  <c r="P81" i="2"/>
  <c r="P83" i="2"/>
  <c r="P84" i="2"/>
  <c r="P85" i="2"/>
  <c r="P86" i="2"/>
  <c r="P87" i="2"/>
  <c r="P88" i="2"/>
  <c r="P89" i="2"/>
  <c r="P90" i="2"/>
  <c r="P91" i="2"/>
  <c r="P92" i="2"/>
  <c r="P93" i="2"/>
  <c r="P94" i="2"/>
  <c r="P95" i="2"/>
  <c r="P96" i="2"/>
  <c r="P98" i="2"/>
  <c r="P99" i="2"/>
  <c r="P100" i="2"/>
  <c r="O25" i="2"/>
  <c r="O26" i="2"/>
  <c r="O27" i="2"/>
  <c r="O28" i="2"/>
  <c r="O29" i="2"/>
  <c r="O30" i="2"/>
  <c r="O31" i="2"/>
  <c r="O32" i="2"/>
  <c r="O33" i="2"/>
  <c r="O34" i="2"/>
  <c r="O35" i="2"/>
  <c r="O37" i="2"/>
  <c r="O38" i="2"/>
  <c r="O39" i="2"/>
  <c r="O40" i="2"/>
  <c r="O41" i="2"/>
  <c r="O42" i="2"/>
  <c r="O43" i="2"/>
  <c r="O44" i="2"/>
  <c r="O45" i="2"/>
  <c r="O46" i="2"/>
  <c r="O47" i="2"/>
  <c r="O48" i="2"/>
  <c r="O49" i="2"/>
  <c r="O50" i="2"/>
  <c r="O52" i="2"/>
  <c r="O53" i="2"/>
  <c r="O54" i="2"/>
  <c r="O55" i="2"/>
  <c r="O56" i="2"/>
  <c r="O57" i="2"/>
  <c r="O58" i="2"/>
  <c r="O59" i="2"/>
  <c r="O60" i="2"/>
  <c r="O61" i="2"/>
  <c r="O62" i="2"/>
  <c r="O63" i="2"/>
  <c r="O64" i="2"/>
  <c r="O65" i="2"/>
  <c r="O67" i="2"/>
  <c r="O68" i="2"/>
  <c r="O69" i="2"/>
  <c r="O70" i="2"/>
  <c r="O71" i="2"/>
  <c r="O72" i="2"/>
  <c r="O73" i="2"/>
  <c r="O74" i="2"/>
  <c r="O75" i="2"/>
  <c r="O76" i="2"/>
  <c r="O77" i="2"/>
  <c r="O78" i="2"/>
  <c r="O79" i="2"/>
  <c r="O80" i="2"/>
  <c r="O82" i="2"/>
  <c r="O83" i="2"/>
  <c r="O84" i="2"/>
  <c r="O85" i="2"/>
  <c r="O86" i="2"/>
  <c r="O87" i="2"/>
  <c r="O88" i="2"/>
  <c r="O89" i="2"/>
  <c r="O90" i="2"/>
  <c r="O91" i="2"/>
  <c r="O92" i="2"/>
  <c r="O93" i="2"/>
  <c r="O94" i="2"/>
  <c r="O95" i="2"/>
  <c r="O97" i="2"/>
  <c r="O98" i="2"/>
  <c r="O99" i="2"/>
  <c r="O100" i="2"/>
  <c r="M25" i="2"/>
  <c r="M26" i="2"/>
  <c r="M27" i="2"/>
  <c r="M28" i="2"/>
  <c r="M29" i="2"/>
  <c r="M30" i="2"/>
  <c r="M31" i="2"/>
  <c r="M32" i="2"/>
  <c r="M33" i="2"/>
  <c r="M35" i="2"/>
  <c r="M36" i="2"/>
  <c r="M37" i="2"/>
  <c r="M38" i="2"/>
  <c r="M39" i="2"/>
  <c r="M40" i="2"/>
  <c r="M41" i="2"/>
  <c r="M42" i="2"/>
  <c r="M43" i="2"/>
  <c r="M44" i="2"/>
  <c r="M45" i="2"/>
  <c r="M46" i="2"/>
  <c r="M47" i="2"/>
  <c r="M48" i="2"/>
  <c r="M50" i="2"/>
  <c r="M51" i="2"/>
  <c r="M52" i="2"/>
  <c r="M53" i="2"/>
  <c r="M54" i="2"/>
  <c r="M55" i="2"/>
  <c r="M56" i="2"/>
  <c r="M57" i="2"/>
  <c r="M58" i="2"/>
  <c r="M59" i="2"/>
  <c r="M60" i="2"/>
  <c r="M61" i="2"/>
  <c r="M62" i="2"/>
  <c r="M63" i="2"/>
  <c r="M65" i="2"/>
  <c r="M66" i="2"/>
  <c r="M67" i="2"/>
  <c r="M68" i="2"/>
  <c r="M69" i="2"/>
  <c r="M70" i="2"/>
  <c r="M71" i="2"/>
  <c r="M72" i="2"/>
  <c r="M73" i="2"/>
  <c r="M74" i="2"/>
  <c r="M75" i="2"/>
  <c r="M76" i="2"/>
  <c r="M77" i="2"/>
  <c r="M78" i="2"/>
  <c r="M80" i="2"/>
  <c r="M81" i="2"/>
  <c r="M82" i="2"/>
  <c r="M83" i="2"/>
  <c r="M84" i="2"/>
  <c r="M85" i="2"/>
  <c r="M86" i="2"/>
  <c r="M87" i="2"/>
  <c r="M88" i="2"/>
  <c r="M89" i="2"/>
  <c r="M90" i="2"/>
  <c r="M91" i="2"/>
  <c r="M92" i="2"/>
  <c r="M93" i="2"/>
  <c r="M95" i="2"/>
  <c r="M96" i="2"/>
  <c r="M97" i="2"/>
  <c r="M98" i="2"/>
  <c r="M99" i="2"/>
  <c r="M100" i="2"/>
  <c r="L25" i="2"/>
  <c r="L26" i="2"/>
  <c r="L27" i="2"/>
  <c r="L28" i="2"/>
  <c r="L29" i="2"/>
  <c r="L30" i="2"/>
  <c r="L31" i="2"/>
  <c r="L32" i="2"/>
  <c r="L34" i="2"/>
  <c r="L35" i="2"/>
  <c r="L36" i="2"/>
  <c r="L37" i="2"/>
  <c r="L38" i="2"/>
  <c r="L39" i="2"/>
  <c r="L40" i="2"/>
  <c r="L41" i="2"/>
  <c r="L42" i="2"/>
  <c r="L43" i="2"/>
  <c r="L44" i="2"/>
  <c r="L45" i="2"/>
  <c r="L46" i="2"/>
  <c r="L47" i="2"/>
  <c r="L49" i="2"/>
  <c r="L50" i="2"/>
  <c r="L51" i="2"/>
  <c r="L52" i="2"/>
  <c r="L53" i="2"/>
  <c r="L54" i="2"/>
  <c r="L55" i="2"/>
  <c r="L56" i="2"/>
  <c r="L57" i="2"/>
  <c r="L58" i="2"/>
  <c r="L59" i="2"/>
  <c r="L60" i="2"/>
  <c r="L61" i="2"/>
  <c r="L62" i="2"/>
  <c r="L64" i="2"/>
  <c r="L65" i="2"/>
  <c r="L66" i="2"/>
  <c r="L67" i="2"/>
  <c r="L68" i="2"/>
  <c r="L69" i="2"/>
  <c r="L70" i="2"/>
  <c r="L71" i="2"/>
  <c r="L72" i="2"/>
  <c r="L73" i="2"/>
  <c r="L74" i="2"/>
  <c r="L75" i="2"/>
  <c r="L76" i="2"/>
  <c r="L77" i="2"/>
  <c r="L79" i="2"/>
  <c r="L80" i="2"/>
  <c r="L81" i="2"/>
  <c r="L82" i="2"/>
  <c r="L83" i="2"/>
  <c r="L84" i="2"/>
  <c r="L85" i="2"/>
  <c r="L86" i="2"/>
  <c r="L87" i="2"/>
  <c r="L88" i="2"/>
  <c r="L89" i="2"/>
  <c r="L90" i="2"/>
  <c r="L91" i="2"/>
  <c r="L92" i="2"/>
  <c r="L94" i="2"/>
  <c r="L95" i="2"/>
  <c r="L96" i="2"/>
  <c r="L97" i="2"/>
  <c r="L98" i="2"/>
  <c r="L99" i="2"/>
  <c r="L100" i="2"/>
  <c r="K25" i="2"/>
  <c r="K26" i="2"/>
  <c r="K27" i="2"/>
  <c r="K28" i="2"/>
  <c r="K29" i="2"/>
  <c r="K30" i="2"/>
  <c r="K31" i="2"/>
  <c r="K33" i="2"/>
  <c r="K34" i="2"/>
  <c r="K35" i="2"/>
  <c r="K36" i="2"/>
  <c r="K37" i="2"/>
  <c r="K38" i="2"/>
  <c r="K39" i="2"/>
  <c r="K40" i="2"/>
  <c r="K41" i="2"/>
  <c r="K42" i="2"/>
  <c r="K43" i="2"/>
  <c r="K44" i="2"/>
  <c r="K45" i="2"/>
  <c r="K46" i="2"/>
  <c r="K48" i="2"/>
  <c r="K49" i="2"/>
  <c r="K50" i="2"/>
  <c r="K51" i="2"/>
  <c r="K52" i="2"/>
  <c r="K53" i="2"/>
  <c r="K54" i="2"/>
  <c r="K55" i="2"/>
  <c r="K56" i="2"/>
  <c r="K57" i="2"/>
  <c r="K58" i="2"/>
  <c r="K59" i="2"/>
  <c r="K60" i="2"/>
  <c r="K61" i="2"/>
  <c r="K63" i="2"/>
  <c r="K64" i="2"/>
  <c r="K65" i="2"/>
  <c r="K66" i="2"/>
  <c r="K67" i="2"/>
  <c r="K68" i="2"/>
  <c r="K69" i="2"/>
  <c r="K70" i="2"/>
  <c r="K71" i="2"/>
  <c r="K72" i="2"/>
  <c r="K73" i="2"/>
  <c r="K74" i="2"/>
  <c r="K75" i="2"/>
  <c r="K76" i="2"/>
  <c r="K78" i="2"/>
  <c r="K79" i="2"/>
  <c r="K80" i="2"/>
  <c r="K81" i="2"/>
  <c r="K82" i="2"/>
  <c r="K83" i="2"/>
  <c r="K84" i="2"/>
  <c r="K85" i="2"/>
  <c r="K86" i="2"/>
  <c r="K87" i="2"/>
  <c r="K88" i="2"/>
  <c r="K89" i="2"/>
  <c r="K90" i="2"/>
  <c r="K91" i="2"/>
  <c r="K93" i="2"/>
  <c r="K94" i="2"/>
  <c r="K95" i="2"/>
  <c r="K96" i="2"/>
  <c r="K97" i="2"/>
  <c r="K98" i="2"/>
  <c r="K99" i="2"/>
  <c r="K100" i="2"/>
  <c r="J25" i="2"/>
  <c r="J26" i="2"/>
  <c r="J27" i="2"/>
  <c r="J28" i="2"/>
  <c r="J29" i="2"/>
  <c r="J30" i="2"/>
  <c r="J32" i="2"/>
  <c r="J33" i="2"/>
  <c r="J34" i="2"/>
  <c r="J35" i="2"/>
  <c r="J36" i="2"/>
  <c r="J37" i="2"/>
  <c r="J38" i="2"/>
  <c r="J39" i="2"/>
  <c r="J40" i="2"/>
  <c r="J41" i="2"/>
  <c r="J42" i="2"/>
  <c r="J43" i="2"/>
  <c r="J44" i="2"/>
  <c r="J45" i="2"/>
  <c r="J47" i="2"/>
  <c r="J48" i="2"/>
  <c r="J49" i="2"/>
  <c r="J50" i="2"/>
  <c r="J51" i="2"/>
  <c r="J52" i="2"/>
  <c r="J53" i="2"/>
  <c r="J54" i="2"/>
  <c r="J55" i="2"/>
  <c r="J56" i="2"/>
  <c r="J57" i="2"/>
  <c r="J58" i="2"/>
  <c r="J59" i="2"/>
  <c r="J60" i="2"/>
  <c r="J62" i="2"/>
  <c r="J63" i="2"/>
  <c r="J64" i="2"/>
  <c r="J65" i="2"/>
  <c r="J66" i="2"/>
  <c r="J67" i="2"/>
  <c r="J68" i="2"/>
  <c r="J69" i="2"/>
  <c r="J70" i="2"/>
  <c r="J71" i="2"/>
  <c r="J72" i="2"/>
  <c r="J73" i="2"/>
  <c r="J74" i="2"/>
  <c r="J75" i="2"/>
  <c r="J77" i="2"/>
  <c r="J78" i="2"/>
  <c r="J79" i="2"/>
  <c r="J80" i="2"/>
  <c r="J81" i="2"/>
  <c r="J82" i="2"/>
  <c r="J83" i="2"/>
  <c r="J84" i="2"/>
  <c r="J85" i="2"/>
  <c r="J86" i="2"/>
  <c r="J87" i="2"/>
  <c r="J88" i="2"/>
  <c r="J89" i="2"/>
  <c r="J90" i="2"/>
  <c r="J92" i="2"/>
  <c r="J93" i="2"/>
  <c r="J94" i="2"/>
  <c r="J95" i="2"/>
  <c r="J96" i="2"/>
  <c r="J97" i="2"/>
  <c r="J98" i="2"/>
  <c r="J99" i="2"/>
  <c r="J100" i="2"/>
  <c r="I25" i="2"/>
  <c r="I26" i="2"/>
  <c r="I27" i="2"/>
  <c r="I28" i="2"/>
  <c r="I29"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O4" i="4"/>
  <c r="O5" i="4"/>
  <c r="O6"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N4" i="4"/>
  <c r="N5" i="4"/>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M4" i="4"/>
  <c r="M5" i="4"/>
  <c r="M6" i="4"/>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K5" i="3"/>
  <c r="F5" i="3"/>
  <c r="C5" i="3"/>
  <c r="D5" i="3"/>
  <c r="B5" i="3"/>
  <c r="B3" i="3"/>
  <c r="C9" i="3" s="1"/>
  <c r="K3" i="3"/>
  <c r="J3" i="3"/>
  <c r="H3" i="3"/>
  <c r="G3" i="3"/>
  <c r="F3" i="3"/>
  <c r="I3" i="3"/>
  <c r="E3" i="3"/>
  <c r="D3" i="3"/>
  <c r="C3" i="3"/>
  <c r="I2" i="4"/>
  <c r="C2" i="3"/>
  <c r="D2" i="3" s="1"/>
  <c r="E2" i="3" s="1"/>
  <c r="F2" i="3" s="1"/>
  <c r="G2" i="3" s="1"/>
  <c r="H2" i="3" s="1"/>
  <c r="I2" i="3" s="1"/>
  <c r="J2" i="3" s="1"/>
  <c r="K2" i="3" s="1"/>
  <c r="P3" i="4"/>
  <c r="O3" i="4"/>
  <c r="N3" i="4"/>
  <c r="M3" i="4"/>
  <c r="L3" i="4"/>
  <c r="K3" i="4"/>
  <c r="J3" i="4"/>
  <c r="I3" i="4"/>
  <c r="G3" i="4"/>
  <c r="L2" i="4"/>
  <c r="P2" i="4"/>
  <c r="O2" i="4"/>
  <c r="N2" i="4"/>
  <c r="M2" i="4"/>
  <c r="K2" i="4"/>
  <c r="J2" i="4"/>
  <c r="H2" i="4"/>
  <c r="G2" i="4"/>
  <c r="H1" i="4"/>
  <c r="I1" i="4" s="1"/>
  <c r="J1" i="4" s="1"/>
  <c r="K1" i="4" s="1"/>
  <c r="L1" i="4" s="1"/>
  <c r="M1" i="4" s="1"/>
  <c r="N1" i="4" s="1"/>
  <c r="O1" i="4" s="1"/>
  <c r="P1" i="4" s="1"/>
  <c r="C24" i="3"/>
  <c r="A33" i="1"/>
  <c r="A34" i="1" s="1"/>
  <c r="A35" i="1" s="1"/>
  <c r="A36" i="1" s="1"/>
  <c r="A37" i="1" s="1"/>
  <c r="A38" i="1" s="1"/>
  <c r="A39" i="1" s="1"/>
  <c r="A40" i="1" s="1"/>
  <c r="A40" i="7" s="1"/>
  <c r="K11" i="3"/>
  <c r="J11" i="3"/>
  <c r="I11" i="3"/>
  <c r="H11" i="3"/>
  <c r="G11" i="3"/>
  <c r="F11" i="3"/>
  <c r="E11" i="3"/>
  <c r="D11" i="3"/>
  <c r="C11" i="3"/>
  <c r="B11" i="3"/>
  <c r="K9" i="3"/>
  <c r="J9" i="3"/>
  <c r="I9" i="3"/>
  <c r="H9" i="3"/>
  <c r="G9" i="3"/>
  <c r="F9" i="3"/>
  <c r="E9" i="3"/>
  <c r="D9" i="3"/>
  <c r="B9" i="3"/>
  <c r="C8" i="3"/>
  <c r="D8" i="3" s="1"/>
  <c r="E8" i="3" s="1"/>
  <c r="F8" i="3" s="1"/>
  <c r="G8" i="3" s="1"/>
  <c r="H8" i="3" s="1"/>
  <c r="I8" i="3" s="1"/>
  <c r="J8" i="3" s="1"/>
  <c r="K8" i="3" s="1"/>
  <c r="L8" i="3" s="1"/>
  <c r="M8" i="3" s="1"/>
  <c r="N8" i="3" s="1"/>
  <c r="O8" i="3" s="1"/>
  <c r="P8" i="3" s="1"/>
  <c r="P4" i="2"/>
  <c r="P5" i="2"/>
  <c r="P6" i="2"/>
  <c r="P7" i="2"/>
  <c r="P8" i="2"/>
  <c r="P9" i="2"/>
  <c r="P10" i="2"/>
  <c r="P11" i="2"/>
  <c r="P12" i="2"/>
  <c r="P13" i="2"/>
  <c r="P14" i="2"/>
  <c r="P15" i="2"/>
  <c r="P16" i="2"/>
  <c r="P17" i="2"/>
  <c r="P18" i="2"/>
  <c r="P19" i="2"/>
  <c r="P20" i="2"/>
  <c r="P21" i="2"/>
  <c r="P22" i="2"/>
  <c r="P23" i="2"/>
  <c r="P24" i="2"/>
  <c r="O4" i="2"/>
  <c r="O5" i="2"/>
  <c r="O6" i="2"/>
  <c r="O7" i="2"/>
  <c r="O8" i="2"/>
  <c r="O9" i="2"/>
  <c r="O10" i="2"/>
  <c r="O11" i="2"/>
  <c r="O12" i="2"/>
  <c r="O13" i="2"/>
  <c r="O14" i="2"/>
  <c r="O15" i="2"/>
  <c r="O16" i="2"/>
  <c r="O17" i="2"/>
  <c r="O18" i="2"/>
  <c r="O19" i="2"/>
  <c r="O20" i="2"/>
  <c r="O21" i="2"/>
  <c r="O22" i="2"/>
  <c r="O23" i="2"/>
  <c r="O24" i="2"/>
  <c r="M4" i="2"/>
  <c r="M5" i="2"/>
  <c r="M6" i="2"/>
  <c r="M7" i="2"/>
  <c r="M8" i="2"/>
  <c r="M9" i="2"/>
  <c r="M10" i="2"/>
  <c r="M11" i="2"/>
  <c r="M12" i="2"/>
  <c r="M13" i="2"/>
  <c r="M14" i="2"/>
  <c r="M15" i="2"/>
  <c r="M16" i="2"/>
  <c r="M17" i="2"/>
  <c r="M18" i="2"/>
  <c r="M19" i="2"/>
  <c r="M20" i="2"/>
  <c r="M21" i="2"/>
  <c r="M22" i="2"/>
  <c r="M23" i="2"/>
  <c r="M24" i="2"/>
  <c r="L4" i="2"/>
  <c r="L5" i="2"/>
  <c r="L6" i="2"/>
  <c r="L7" i="2"/>
  <c r="L8" i="2"/>
  <c r="L9" i="2"/>
  <c r="L10" i="2"/>
  <c r="L11" i="2"/>
  <c r="L12" i="2"/>
  <c r="L13" i="2"/>
  <c r="L14" i="2"/>
  <c r="L15" i="2"/>
  <c r="L16" i="2"/>
  <c r="L17" i="2"/>
  <c r="L18" i="2"/>
  <c r="L19" i="2"/>
  <c r="L20" i="2"/>
  <c r="L21" i="2"/>
  <c r="L22" i="2"/>
  <c r="L23" i="2"/>
  <c r="L24" i="2"/>
  <c r="K4" i="2"/>
  <c r="K5" i="2"/>
  <c r="K6" i="2"/>
  <c r="K7" i="2"/>
  <c r="K8" i="2"/>
  <c r="K9" i="2"/>
  <c r="K10" i="2"/>
  <c r="K11" i="2"/>
  <c r="K12" i="2"/>
  <c r="K13" i="2"/>
  <c r="K14" i="2"/>
  <c r="K15" i="2"/>
  <c r="K16" i="2"/>
  <c r="K17" i="2"/>
  <c r="K18" i="2"/>
  <c r="K19" i="2"/>
  <c r="K20" i="2"/>
  <c r="K21" i="2"/>
  <c r="K22" i="2"/>
  <c r="K23" i="2"/>
  <c r="K24" i="2"/>
  <c r="J4" i="2"/>
  <c r="J5" i="2"/>
  <c r="J6" i="2"/>
  <c r="J7" i="2"/>
  <c r="J8" i="2"/>
  <c r="J9" i="2"/>
  <c r="J10" i="2"/>
  <c r="J11" i="2"/>
  <c r="J12" i="2"/>
  <c r="J13" i="2"/>
  <c r="J14" i="2"/>
  <c r="J15" i="2"/>
  <c r="J16" i="2"/>
  <c r="J17" i="2"/>
  <c r="J18" i="2"/>
  <c r="J19" i="2"/>
  <c r="J20" i="2"/>
  <c r="J21" i="2"/>
  <c r="J22" i="2"/>
  <c r="J23" i="2"/>
  <c r="J24" i="2"/>
  <c r="I4" i="2"/>
  <c r="I5" i="2"/>
  <c r="I6" i="2"/>
  <c r="I7" i="2"/>
  <c r="I8" i="2"/>
  <c r="I9" i="2"/>
  <c r="I10" i="2"/>
  <c r="I11" i="2"/>
  <c r="I12" i="2"/>
  <c r="I13" i="2"/>
  <c r="I14" i="2"/>
  <c r="I15" i="2"/>
  <c r="I16" i="2"/>
  <c r="I17" i="2"/>
  <c r="I18" i="2"/>
  <c r="I19" i="2"/>
  <c r="I20" i="2"/>
  <c r="I21" i="2"/>
  <c r="I22" i="2"/>
  <c r="I23" i="2"/>
  <c r="I24" i="2"/>
  <c r="H4" i="2"/>
  <c r="H5" i="2"/>
  <c r="H6" i="2"/>
  <c r="H7" i="2"/>
  <c r="H8" i="2"/>
  <c r="H9" i="2"/>
  <c r="H10" i="2"/>
  <c r="H11" i="2"/>
  <c r="H12" i="2"/>
  <c r="H13" i="2"/>
  <c r="H14" i="2"/>
  <c r="H15" i="2"/>
  <c r="H16" i="2"/>
  <c r="H17" i="2"/>
  <c r="H18" i="2"/>
  <c r="H19" i="2"/>
  <c r="H20" i="2"/>
  <c r="H21" i="2"/>
  <c r="H22" i="2"/>
  <c r="H23" i="2"/>
  <c r="H24" i="2"/>
  <c r="G6" i="2"/>
  <c r="G7" i="2"/>
  <c r="G8" i="2"/>
  <c r="G9" i="2"/>
  <c r="G10" i="2"/>
  <c r="G11" i="2"/>
  <c r="G12" i="2"/>
  <c r="G13" i="2"/>
  <c r="G14" i="2"/>
  <c r="G15" i="2"/>
  <c r="G16" i="2"/>
  <c r="G17" i="2"/>
  <c r="G18" i="2"/>
  <c r="G19" i="2"/>
  <c r="G20" i="2"/>
  <c r="G21" i="2"/>
  <c r="G22" i="2"/>
  <c r="G23" i="2"/>
  <c r="G24" i="2"/>
  <c r="G5" i="2"/>
  <c r="G4" i="2"/>
  <c r="G3" i="2"/>
  <c r="H2" i="2"/>
  <c r="P3" i="2"/>
  <c r="O3" i="2"/>
  <c r="M3" i="2"/>
  <c r="L3" i="2"/>
  <c r="K3" i="2"/>
  <c r="J3" i="2"/>
  <c r="I3" i="2"/>
  <c r="H3" i="2"/>
  <c r="H1" i="2"/>
  <c r="I1" i="2" s="1"/>
  <c r="J1" i="2" s="1"/>
  <c r="K1" i="2" s="1"/>
  <c r="L1" i="2" s="1"/>
  <c r="M1" i="2" s="1"/>
  <c r="N1" i="2" s="1"/>
  <c r="O1" i="2" s="1"/>
  <c r="P1" i="2" s="1"/>
  <c r="Q1" i="2" s="1"/>
  <c r="R1" i="2" s="1"/>
  <c r="S1" i="2" s="1"/>
  <c r="T1" i="2" s="1"/>
  <c r="U1" i="2" s="1"/>
  <c r="A5" i="1"/>
  <c r="A13" i="7" s="1"/>
  <c r="U2" i="2"/>
  <c r="T2" i="2"/>
  <c r="S2" i="2"/>
  <c r="P2" i="2"/>
  <c r="O2" i="2"/>
  <c r="N2" i="2"/>
  <c r="M2" i="2"/>
  <c r="L2" i="2"/>
  <c r="K2" i="2"/>
  <c r="J2" i="2"/>
  <c r="I2" i="2"/>
  <c r="G2" i="2"/>
  <c r="C35" i="7" l="1"/>
  <c r="E35" i="7" s="1"/>
  <c r="C36" i="7"/>
  <c r="C37" i="7"/>
  <c r="C32" i="7"/>
  <c r="E32" i="7" s="1"/>
  <c r="C38" i="7"/>
  <c r="C31" i="7"/>
  <c r="B4" i="7" s="1"/>
  <c r="D4" i="7" s="1"/>
  <c r="C33" i="7"/>
  <c r="E33" i="7" s="1"/>
  <c r="C39" i="7"/>
  <c r="C34" i="7"/>
  <c r="E34" i="7" s="1"/>
  <c r="C40" i="7"/>
  <c r="E40" i="7" s="1"/>
  <c r="H5" i="3"/>
  <c r="G5" i="3"/>
  <c r="D37" i="7"/>
  <c r="D36" i="7"/>
  <c r="J91" i="2"/>
  <c r="J76" i="2"/>
  <c r="I30" i="2"/>
  <c r="J61" i="2"/>
  <c r="K62" i="2"/>
  <c r="R14" i="2"/>
  <c r="J46" i="2"/>
  <c r="J31" i="2"/>
  <c r="S15" i="2"/>
  <c r="C14" i="7"/>
  <c r="E14" i="7" s="1"/>
  <c r="C12" i="7"/>
  <c r="E12" i="7" s="1"/>
  <c r="C13" i="7"/>
  <c r="E13" i="7" s="1"/>
  <c r="A32" i="7"/>
  <c r="A38" i="7"/>
  <c r="A6" i="1"/>
  <c r="A7" i="1" s="1"/>
  <c r="A8" i="1" s="1"/>
  <c r="A9" i="1" s="1"/>
  <c r="A10" i="1" s="1"/>
  <c r="A11" i="1" s="1"/>
  <c r="A12" i="1" s="1"/>
  <c r="A13" i="1" s="1"/>
  <c r="A14" i="1" s="1"/>
  <c r="A15" i="1" s="1"/>
  <c r="A16" i="1" s="1"/>
  <c r="A17" i="1" s="1"/>
  <c r="A18" i="1" s="1"/>
  <c r="A26" i="7" s="1"/>
  <c r="A39" i="7"/>
  <c r="A33" i="7"/>
  <c r="A34" i="7"/>
  <c r="A35" i="7"/>
  <c r="A36" i="7"/>
  <c r="A37" i="7"/>
  <c r="C26" i="3"/>
  <c r="J4" i="3"/>
  <c r="G4" i="3"/>
  <c r="G6" i="3" s="1"/>
  <c r="F4" i="3"/>
  <c r="F6" i="3" s="1"/>
  <c r="K4" i="3"/>
  <c r="K6" i="3" s="1"/>
  <c r="D10" i="3"/>
  <c r="D12" i="3" s="1"/>
  <c r="C10" i="3"/>
  <c r="C12" i="3" s="1"/>
  <c r="B10" i="3"/>
  <c r="B12" i="3" s="1"/>
  <c r="I4" i="3"/>
  <c r="H4" i="3"/>
  <c r="H6" i="3" s="1"/>
  <c r="E4" i="3"/>
  <c r="E6" i="3" s="1"/>
  <c r="D4" i="3"/>
  <c r="D6" i="3" s="1"/>
  <c r="C4" i="3"/>
  <c r="B4" i="3"/>
  <c r="E37" i="7" l="1"/>
  <c r="C15" i="7"/>
  <c r="E15" i="7" s="1"/>
  <c r="E10" i="3"/>
  <c r="E12" i="3" s="1"/>
  <c r="E36" i="7"/>
  <c r="B6" i="7"/>
  <c r="D6" i="7" s="1"/>
  <c r="E31" i="7"/>
  <c r="I5" i="3"/>
  <c r="I6" i="3" s="1"/>
  <c r="D38" i="7"/>
  <c r="E38" i="7" s="1"/>
  <c r="O11" i="3"/>
  <c r="D25" i="7"/>
  <c r="K92" i="2"/>
  <c r="K77" i="2"/>
  <c r="L63" i="2"/>
  <c r="K47" i="2"/>
  <c r="K32" i="2"/>
  <c r="T16" i="2"/>
  <c r="A25" i="7"/>
  <c r="A22" i="7"/>
  <c r="A24" i="7"/>
  <c r="A14" i="7"/>
  <c r="A16" i="7"/>
  <c r="A21" i="7"/>
  <c r="A23" i="7"/>
  <c r="A19" i="1"/>
  <c r="A20" i="1" s="1"/>
  <c r="A21" i="1" s="1"/>
  <c r="A22" i="1" s="1"/>
  <c r="A23" i="1" s="1"/>
  <c r="A24" i="1" s="1"/>
  <c r="A25" i="1" s="1"/>
  <c r="A26" i="1" s="1"/>
  <c r="A27" i="1" s="1"/>
  <c r="A28" i="1" s="1"/>
  <c r="A18" i="7"/>
  <c r="A20" i="7"/>
  <c r="A15" i="7"/>
  <c r="A17" i="7"/>
  <c r="A19" i="7"/>
  <c r="C6" i="3"/>
  <c r="B25" i="3"/>
  <c r="D25" i="3" s="1"/>
  <c r="B6" i="3"/>
  <c r="B23" i="3"/>
  <c r="D23" i="3" s="1"/>
  <c r="B16" i="3"/>
  <c r="D39" i="7" l="1"/>
  <c r="E39" i="7" s="1"/>
  <c r="C5" i="7"/>
  <c r="J5" i="3"/>
  <c r="J6" i="3" s="1"/>
  <c r="P11" i="3"/>
  <c r="D26" i="7"/>
  <c r="L93" i="2"/>
  <c r="L78" i="2"/>
  <c r="M64" i="2"/>
  <c r="L48" i="2"/>
  <c r="L33" i="2"/>
  <c r="F10" i="3"/>
  <c r="C16" i="7"/>
  <c r="E16" i="7" s="1"/>
  <c r="U17" i="2"/>
  <c r="C7" i="7" l="1"/>
  <c r="M94" i="2"/>
  <c r="M79" i="2"/>
  <c r="N65" i="2"/>
  <c r="M49" i="2"/>
  <c r="C17" i="7"/>
  <c r="E17" i="7" s="1"/>
  <c r="G10" i="3"/>
  <c r="G12" i="3" s="1"/>
  <c r="F12" i="3"/>
  <c r="M34" i="2"/>
  <c r="N95" i="2" l="1"/>
  <c r="N80" i="2"/>
  <c r="O66" i="2"/>
  <c r="O36" i="2"/>
  <c r="N35" i="2"/>
  <c r="N50" i="2"/>
  <c r="O51" i="2"/>
  <c r="H10" i="3"/>
  <c r="C18" i="7"/>
  <c r="E18" i="7" s="1"/>
  <c r="O96" i="2" l="1"/>
  <c r="O81" i="2"/>
  <c r="P67" i="2"/>
  <c r="I10" i="3"/>
  <c r="I12" i="3" s="1"/>
  <c r="C19" i="7"/>
  <c r="E19" i="7" s="1"/>
  <c r="P52" i="2"/>
  <c r="P37" i="2"/>
  <c r="C20" i="7"/>
  <c r="H12" i="3"/>
  <c r="J10" i="3" l="1"/>
  <c r="J12" i="3" s="1"/>
  <c r="P97" i="2"/>
  <c r="C21" i="7" s="1"/>
  <c r="E21" i="7" s="1"/>
  <c r="P82" i="2"/>
  <c r="Q68" i="2"/>
  <c r="Q53" i="2"/>
  <c r="E20" i="7"/>
  <c r="Q38" i="2"/>
  <c r="K10" i="3" l="1"/>
  <c r="K12" i="3" s="1"/>
  <c r="Q98" i="2"/>
  <c r="Q83" i="2"/>
  <c r="L10" i="3" s="1"/>
  <c r="R69" i="2"/>
  <c r="R54" i="2"/>
  <c r="R39" i="2"/>
  <c r="C22" i="7" l="1"/>
  <c r="E22" i="7" s="1"/>
  <c r="B17" i="3"/>
  <c r="B24" i="3" s="1"/>
  <c r="R99" i="2"/>
  <c r="S100" i="2"/>
  <c r="R84" i="2"/>
  <c r="C23" i="7" s="1"/>
  <c r="E23" i="7" s="1"/>
  <c r="S70" i="2"/>
  <c r="S55" i="2"/>
  <c r="S40" i="2"/>
  <c r="B18" i="3" l="1"/>
  <c r="M10" i="3"/>
  <c r="S85" i="2"/>
  <c r="T71" i="2"/>
  <c r="U72" i="2"/>
  <c r="U57" i="2"/>
  <c r="T56" i="2"/>
  <c r="U42" i="2"/>
  <c r="T41" i="2"/>
  <c r="N10" i="3"/>
  <c r="C24" i="7"/>
  <c r="E24" i="7" s="1"/>
  <c r="D24" i="3"/>
  <c r="B26" i="3"/>
  <c r="D26" i="3" s="1"/>
  <c r="U87" i="2" l="1"/>
  <c r="C26" i="7" s="1"/>
  <c r="E26" i="7" s="1"/>
  <c r="T86" i="2"/>
  <c r="O10" i="3" s="1"/>
  <c r="P10" i="3" l="1"/>
  <c r="C25" i="7"/>
  <c r="E25" i="7" s="1"/>
  <c r="B5" i="7" l="1"/>
  <c r="D5" i="7" s="1"/>
  <c r="B7" i="7" l="1"/>
  <c r="D7" i="7" s="1"/>
</calcChain>
</file>

<file path=xl/sharedStrings.xml><?xml version="1.0" encoding="utf-8"?>
<sst xmlns="http://schemas.openxmlformats.org/spreadsheetml/2006/main" count="135" uniqueCount="119">
  <si>
    <t>Støttebeløb i dkr</t>
  </si>
  <si>
    <t>Budget i alt:</t>
  </si>
  <si>
    <t>Dato</t>
  </si>
  <si>
    <t>Beskrivelse</t>
  </si>
  <si>
    <t>Bilag nr.</t>
  </si>
  <si>
    <t>Budgetpost</t>
  </si>
  <si>
    <t>Nr.</t>
  </si>
  <si>
    <t>Beløb</t>
  </si>
  <si>
    <t>Indtægter</t>
  </si>
  <si>
    <t>Omkostninger</t>
  </si>
  <si>
    <t>Sum Brugt</t>
  </si>
  <si>
    <t>Indtægtstype</t>
  </si>
  <si>
    <t>Omkostninger i alt</t>
  </si>
  <si>
    <t>Indtægter i alt</t>
  </si>
  <si>
    <t>Resultat</t>
  </si>
  <si>
    <t>§18 hovedpuljen</t>
  </si>
  <si>
    <t>01.01.2024</t>
  </si>
  <si>
    <t>02.02.2024</t>
  </si>
  <si>
    <t>I1</t>
  </si>
  <si>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</si>
  <si>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</si>
  <si>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</si>
  <si>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</si>
  <si>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</si>
  <si>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</si>
  <si>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</si>
  <si>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</si>
  <si>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</si>
  <si>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</si>
  <si>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</si>
  <si>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</si>
  <si>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</si>
  <si>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</si>
  <si>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</si>
  <si>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</si>
  <si>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</si>
  <si>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</si>
  <si>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</si>
  <si>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</si>
  <si>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</si>
  <si>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</si>
  <si>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</si>
  <si>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</si>
  <si>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</si>
  <si>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</si>
  <si>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</si>
  <si>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</si>
  <si>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</si>
  <si>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</si>
  <si>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</si>
  <si>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</si>
  <si>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</si>
  <si>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</si>
  <si>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</si>
  <si>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</si>
  <si>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</si>
  <si>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</si>
  <si>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</si>
  <si>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</si>
  <si>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</si>
  <si>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</si>
  <si>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</si>
  <si>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</si>
  <si>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</si>
  <si>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</si>
  <si>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</si>
  <si>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Budget</t>
  </si>
  <si>
    <t>Sum / modtaget</t>
  </si>
  <si>
    <t xml:space="preserve"> Budget / ansøgt</t>
  </si>
  <si>
    <t>Modtaget bevilling</t>
  </si>
  <si>
    <t>Egenfinansiering2(fx entre)</t>
  </si>
  <si>
    <t>Egenfinansiering3(fx salg)</t>
  </si>
  <si>
    <t>(udgifter)</t>
  </si>
  <si>
    <t>(indtægter)</t>
  </si>
  <si>
    <t>Budgettal i dkr</t>
  </si>
  <si>
    <t>Egenfinansiering1(fx kontingent)</t>
  </si>
  <si>
    <t>Regnskab</t>
  </si>
  <si>
    <t>Forskel</t>
  </si>
  <si>
    <t>Tilbage / forskel</t>
  </si>
  <si>
    <t>Egenfinansiering</t>
  </si>
  <si>
    <t>Tilbage at bruge</t>
  </si>
  <si>
    <t>Budget / ansøgt beløb</t>
  </si>
  <si>
    <t>Mangler at få</t>
  </si>
  <si>
    <t>Opgørelse af bevilling fra:</t>
  </si>
  <si>
    <t xml:space="preserve"> - Se status på de enkelte indtægtsposter herunder - </t>
  </si>
  <si>
    <t xml:space="preserve"> - Se status på de enkelte udgiftsposter herunder - </t>
  </si>
  <si>
    <t>Modtaget i alt</t>
  </si>
  <si>
    <t>Budget titel</t>
  </si>
  <si>
    <t>Budget nr</t>
  </si>
  <si>
    <t>Status på de enkelte indtægtsposter</t>
  </si>
  <si>
    <t>Status på de enkelte udgiftsposter</t>
  </si>
  <si>
    <t>Brugt i alt</t>
  </si>
  <si>
    <t>Tilbage</t>
  </si>
  <si>
    <t>Frivilligpleje</t>
  </si>
  <si>
    <t>Synlighed</t>
  </si>
  <si>
    <t>Administration</t>
  </si>
  <si>
    <t>Titler på budgetposterne i din ansøgning (tilpas selv teksterne)</t>
  </si>
  <si>
    <t>Lokaleudgifter til events</t>
  </si>
  <si>
    <t>Etableringsudgifter</t>
  </si>
  <si>
    <t>Udviklingsomkosninger nye tiltag</t>
  </si>
  <si>
    <t>Andre puljer eller fonde?</t>
  </si>
  <si>
    <t>Andet?</t>
  </si>
  <si>
    <t>Materiale og inventar</t>
  </si>
  <si>
    <t>Forsikringer, frivillige</t>
  </si>
  <si>
    <t>Titler på indtægtsposter (forudfyld med eksempler.Skriv selv  ind)</t>
  </si>
  <si>
    <t>Skriv herunder den pulje/fond du aflægger regnskab for</t>
  </si>
  <si>
    <t>Mangler / forskel</t>
  </si>
  <si>
    <t>eksempel 1</t>
  </si>
  <si>
    <t>eksempel 2</t>
  </si>
  <si>
    <t>Eksempel 1</t>
  </si>
  <si>
    <t>Kontingent fra medlem</t>
  </si>
  <si>
    <t>Indtægter / egenfinansiering</t>
  </si>
  <si>
    <t>Budgetteret</t>
  </si>
  <si>
    <t>(Bør give nul)</t>
  </si>
  <si>
    <t>Budgetkontrol</t>
  </si>
  <si>
    <t>Ansøgningsbeløb</t>
  </si>
  <si>
    <t>Skriv titlen på din organisation herunder</t>
  </si>
  <si>
    <t>Organisationens titel</t>
  </si>
  <si>
    <t>Foreningen…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</si>
</sst>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m"/>
    <numFmt numFmtId="165" formatCode="0;[Red]&quot;-&quot;0"/>
    <numFmt numFmtId="166" formatCode="0.00;[Red]&quot;-&quot;0.00"/>
    <numFmt numFmtId="167" formatCode="_-* #,##0_-;\-* #,##0_-;_-* &quot;-&quot;??_-;_-@_-"/>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theme="1"/>
      <name val="Arial"/>
      <family val="2"/>
    </font>
    <font>
      <sz val="10"/>
      <color rgb="FF000000"/>
      <name val="Arial"/>
      <family val="2"/>
    </font>
    <font>
      <sz val="11"/>
      <color rgb="FF000000"/>
      <name val="Arial"/>
      <family val="2"/>
    </font>
    <font>
      <b/>
      <sz val="10"/>
      <color rgb="FF000000"/>
      <name val="Arial"/>
      <family val="2"/>
    </font>
    <font>
      <sz val="10"/>
      <color theme="1"/>
      <name val="Aptos Narrow"/>
      <family val="2"/>
      <scheme val="minor"/>
    </font>
    <font>
      <sz val="11"/>
      <color theme="1"/>
      <name val="Arial"/>
      <family val="2"/>
    </font>
    <font>
      <sz val="10"/>
      <color theme="1"/>
      <name val="Arial"/>
      <family val="2"/>
    </font>
    <font>
      <sz val="8"/>
      <name val="Aptos Narrow"/>
      <family val="2"/>
      <scheme val="minor"/>
    </font>
    <font>
      <sz val="11"/>
      <color rgb="FF000000"/>
      <name val="Aptos Narrow"/>
      <family val="2"/>
      <scheme val="minor"/>
    </font>
    <font>
      <b/>
      <u/>
      <sz val="11"/>
      <color theme="1"/>
      <name val="Aptos Narrow"/>
      <family val="2"/>
      <scheme val="minor"/>
    </font>
    <font>
      <b/>
      <sz val="12"/>
      <name val="Aptos Narrow"/>
      <family val="2"/>
      <scheme val="minor"/>
    </font>
    <font>
      <b/>
      <sz val="12"/>
      <color theme="0"/>
      <name val="Aptos Narrow"/>
      <family val="2"/>
      <scheme val="minor"/>
    </font>
    <font>
      <sz val="12"/>
      <color theme="1"/>
      <name val="Aptos Narrow"/>
      <family val="2"/>
      <scheme val="minor"/>
    </font>
    <font>
      <b/>
      <sz val="12"/>
      <color theme="1"/>
      <name val="Aptos Narrow"/>
      <family val="2"/>
      <scheme val="minor"/>
    </font>
    <font>
      <b/>
      <sz val="11"/>
      <name val="Aptos Narrow"/>
      <family val="2"/>
      <scheme val="minor"/>
    </font>
    <font>
      <b/>
      <sz val="10"/>
      <color theme="1"/>
      <name val="Arial"/>
      <family val="2"/>
    </font>
    <font>
      <sz val="11"/>
      <name val="Aptos Narrow"/>
      <family val="2"/>
      <scheme val="minor"/>
    </font>
    <font>
      <sz val="11"/>
      <name val="Arial"/>
      <family val="2"/>
    </font>
    <font>
      <i/>
      <sz val="11"/>
      <color theme="1"/>
      <name val="Arial"/>
      <family val="2"/>
    </font>
    <font>
      <i/>
      <sz val="12"/>
      <name val="Aptos Narrow"/>
      <family val="2"/>
      <scheme val="minor"/>
    </font>
  </fonts>
  <fills count="18">
    <fill>
      <patternFill patternType="none"/>
    </fill>
    <fill>
      <patternFill patternType="gray125"/>
    </fill>
    <fill>
      <patternFill patternType="solid">
        <fgColor theme="5" tint="0.79998168889431442"/>
        <bgColor indexed="64"/>
      </patternFill>
    </fill>
    <fill>
      <patternFill patternType="solid">
        <fgColor theme="5" tint="0.79998168889431442"/>
        <bgColor rgb="FFE2EFDA"/>
      </patternFill>
    </fill>
    <fill>
      <patternFill patternType="solid">
        <fgColor theme="9" tint="0.79998168889431442"/>
        <bgColor indexed="64"/>
      </patternFill>
    </fill>
    <fill>
      <patternFill patternType="solid">
        <fgColor theme="9" tint="0.79998168889431442"/>
        <bgColor rgb="FFE2EFDA"/>
      </patternFill>
    </fill>
    <fill>
      <patternFill patternType="solid">
        <fgColor theme="3" tint="0.89999084444715716"/>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49992370372631"/>
        <bgColor indexed="64"/>
      </patternFill>
    </fill>
    <fill>
      <patternFill patternType="solid">
        <fgColor theme="0" tint="-0.249977111117893"/>
        <bgColor indexed="64"/>
      </patternFill>
    </fill>
  </fills>
  <borders count="4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1" tint="0.499984740745262"/>
      </left>
      <right/>
      <top/>
      <bottom/>
      <diagonal/>
    </border>
    <border>
      <left style="thin">
        <color theme="1" tint="0.499984740745262"/>
      </left>
      <right style="thin">
        <color theme="1" tint="0.499984740745262"/>
      </right>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indexed="64"/>
      </left>
      <right/>
      <top/>
      <bottom/>
      <diagonal/>
    </border>
    <border>
      <left/>
      <right style="thin">
        <color indexed="64"/>
      </right>
      <top/>
      <bottom/>
      <diagonal/>
    </border>
    <border>
      <left style="medium">
        <color indexed="64"/>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indexed="64"/>
      </left>
      <right style="thin">
        <color indexed="64"/>
      </right>
      <top style="thin">
        <color theme="1" tint="0.499984740745262"/>
      </top>
      <bottom/>
      <diagonal/>
    </border>
    <border>
      <left style="thin">
        <color theme="1" tint="0.499984740745262"/>
      </left>
      <right style="thin">
        <color theme="1" tint="0.499984740745262"/>
      </right>
      <top/>
      <bottom style="thin">
        <color indexed="64"/>
      </bottom>
      <diagonal/>
    </border>
    <border>
      <left/>
      <right/>
      <top/>
      <bottom style="thin">
        <color indexed="64"/>
      </bottom>
      <diagonal/>
    </border>
    <border>
      <left/>
      <right style="thin">
        <color theme="1" tint="0.499984740745262"/>
      </right>
      <top/>
      <bottom style="thin">
        <color indexed="64"/>
      </bottom>
      <diagonal/>
    </border>
    <border>
      <left/>
      <right/>
      <top/>
      <bottom style="thin">
        <color theme="1" tint="0.499984740745262"/>
      </bottom>
      <diagonal/>
    </border>
    <border>
      <left style="thin">
        <color theme="1" tint="0.499984740745262"/>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1" tint="0.499984740745262"/>
      </left>
      <right style="thin">
        <color indexed="64"/>
      </right>
      <top/>
      <bottom/>
      <diagonal/>
    </border>
    <border>
      <left style="thin">
        <color theme="1" tint="0.499984740745262"/>
      </left>
      <right style="thin">
        <color indexed="64"/>
      </right>
      <top/>
      <bottom style="thin">
        <color indexed="64"/>
      </bottom>
      <diagonal/>
    </border>
    <border>
      <left style="thin">
        <color theme="1" tint="0.499984740745262"/>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171">
    <xf numFmtId="0" fontId="0" fillId="0" borderId="0" xfId="0"/>
    <xf numFmtId="0" fontId="0" fillId="0" borderId="0" xfId="0" applyAlignment="1">
      <alignment horizontal="center"/>
    </xf>
    <xf numFmtId="14" fontId="0" fillId="0" borderId="0" xfId="0" applyNumberFormat="1" applyAlignment="1">
      <alignment horizontal="center"/>
    </xf>
    <xf numFmtId="43" fontId="0" fillId="0" borderId="0" xfId="1" applyFont="1"/>
    <xf numFmtId="0" fontId="2" fillId="2" borderId="0" xfId="0" applyFont="1" applyFill="1" applyAlignment="1">
      <alignment horizontal="center"/>
    </xf>
    <xf numFmtId="0" fontId="0" fillId="2" borderId="0" xfId="0" applyFill="1"/>
    <xf numFmtId="164" fontId="6" fillId="3" borderId="0" xfId="0" applyNumberFormat="1" applyFont="1" applyFill="1" applyAlignment="1">
      <alignment horizontal="center"/>
    </xf>
    <xf numFmtId="165" fontId="6" fillId="3" borderId="0" xfId="0" applyNumberFormat="1" applyFont="1" applyFill="1" applyAlignment="1">
      <alignment horizontal="center"/>
    </xf>
    <xf numFmtId="166" fontId="6" fillId="3" borderId="0" xfId="0" applyNumberFormat="1" applyFont="1" applyFill="1" applyAlignment="1">
      <alignment horizontal="center" wrapText="1"/>
    </xf>
    <xf numFmtId="0" fontId="0" fillId="4" borderId="0" xfId="0" applyFill="1" applyAlignment="1">
      <alignment horizontal="center"/>
    </xf>
    <xf numFmtId="0" fontId="2" fillId="2" borderId="3" xfId="0" applyFont="1" applyFill="1" applyBorder="1"/>
    <xf numFmtId="2" fontId="0" fillId="2" borderId="4" xfId="0" applyNumberFormat="1" applyFill="1" applyBorder="1"/>
    <xf numFmtId="0" fontId="2" fillId="4" borderId="5" xfId="0" applyFont="1" applyFill="1" applyBorder="1"/>
    <xf numFmtId="2" fontId="0" fillId="4" borderId="6" xfId="0" applyNumberFormat="1" applyFill="1" applyBorder="1"/>
    <xf numFmtId="0" fontId="2" fillId="6" borderId="1" xfId="0" applyFont="1" applyFill="1" applyBorder="1"/>
    <xf numFmtId="2" fontId="0" fillId="6" borderId="7" xfId="0" applyNumberFormat="1" applyFill="1" applyBorder="1"/>
    <xf numFmtId="0" fontId="0" fillId="4" borderId="0" xfId="0" applyFill="1"/>
    <xf numFmtId="166" fontId="5" fillId="0" borderId="0" xfId="0" applyNumberFormat="1" applyFont="1" applyAlignment="1">
      <alignment horizontal="center" wrapText="1"/>
    </xf>
    <xf numFmtId="0" fontId="5" fillId="0" borderId="0" xfId="0" applyFont="1" applyAlignment="1">
      <alignment horizontal="center"/>
    </xf>
    <xf numFmtId="0" fontId="0" fillId="7" borderId="0" xfId="0" applyFill="1"/>
    <xf numFmtId="0" fontId="2" fillId="4" borderId="0" xfId="0" applyFont="1" applyFill="1" applyAlignment="1">
      <alignment horizontal="center"/>
    </xf>
    <xf numFmtId="43" fontId="7" fillId="4" borderId="0" xfId="1" applyFont="1" applyFill="1" applyAlignment="1">
      <alignment horizontal="center"/>
    </xf>
    <xf numFmtId="0" fontId="0" fillId="7" borderId="8" xfId="0" applyFill="1" applyBorder="1" applyAlignment="1">
      <alignment horizontal="center"/>
    </xf>
    <xf numFmtId="0" fontId="0" fillId="7" borderId="9" xfId="0" applyFill="1" applyBorder="1" applyAlignment="1">
      <alignment horizontal="center"/>
    </xf>
    <xf numFmtId="164" fontId="6" fillId="4" borderId="0" xfId="0" applyNumberFormat="1" applyFont="1" applyFill="1" applyAlignment="1">
      <alignment horizontal="center"/>
    </xf>
    <xf numFmtId="165" fontId="6" fillId="4" borderId="0" xfId="0" applyNumberFormat="1" applyFont="1" applyFill="1" applyAlignment="1">
      <alignment horizontal="center"/>
    </xf>
    <xf numFmtId="166" fontId="6" fillId="4" borderId="0" xfId="0" applyNumberFormat="1" applyFont="1" applyFill="1" applyAlignment="1">
      <alignment horizontal="center" wrapText="1"/>
    </xf>
    <xf numFmtId="3" fontId="0" fillId="7" borderId="11" xfId="0" applyNumberFormat="1" applyFill="1" applyBorder="1" applyAlignment="1">
      <alignment horizontal="center"/>
    </xf>
    <xf numFmtId="2" fontId="0" fillId="7" borderId="11" xfId="0" applyNumberFormat="1" applyFill="1" applyBorder="1" applyAlignment="1">
      <alignment horizontal="center"/>
    </xf>
    <xf numFmtId="43" fontId="2" fillId="4" borderId="16" xfId="1" applyFont="1" applyFill="1" applyBorder="1" applyAlignment="1">
      <alignment horizontal="center"/>
    </xf>
    <xf numFmtId="0" fontId="8" fillId="7" borderId="0" xfId="0" applyFont="1" applyFill="1"/>
    <xf numFmtId="0" fontId="8" fillId="0" borderId="0" xfId="0" applyFont="1"/>
    <xf numFmtId="0" fontId="2" fillId="0" borderId="0" xfId="0" applyFont="1"/>
    <xf numFmtId="4" fontId="0" fillId="0" borderId="0" xfId="0" applyNumberFormat="1"/>
    <xf numFmtId="0" fontId="0" fillId="2" borderId="0" xfId="0" applyFill="1" applyAlignment="1">
      <alignment horizontal="left"/>
    </xf>
    <xf numFmtId="43" fontId="1" fillId="2" borderId="0" xfId="1" applyFont="1" applyFill="1" applyBorder="1" applyAlignment="1">
      <alignment horizontal="left"/>
    </xf>
    <xf numFmtId="2" fontId="2" fillId="7" borderId="18" xfId="1" applyNumberFormat="1" applyFont="1" applyFill="1" applyBorder="1" applyAlignment="1">
      <alignment horizontal="center"/>
    </xf>
    <xf numFmtId="2" fontId="2" fillId="7" borderId="17" xfId="1" applyNumberFormat="1" applyFont="1" applyFill="1" applyBorder="1" applyAlignment="1">
      <alignment horizontal="center"/>
    </xf>
    <xf numFmtId="43" fontId="2" fillId="4" borderId="30" xfId="1" applyFont="1" applyFill="1" applyBorder="1" applyAlignment="1">
      <alignment horizontal="center"/>
    </xf>
    <xf numFmtId="0" fontId="0" fillId="4" borderId="13" xfId="0" applyFill="1" applyBorder="1" applyAlignment="1">
      <alignment horizontal="center"/>
    </xf>
    <xf numFmtId="0" fontId="0" fillId="4" borderId="14" xfId="0" applyFill="1" applyBorder="1" applyAlignment="1">
      <alignment horizontal="center"/>
    </xf>
    <xf numFmtId="0" fontId="0" fillId="4" borderId="28" xfId="0" applyFill="1" applyBorder="1" applyAlignment="1">
      <alignment horizontal="center"/>
    </xf>
    <xf numFmtId="0" fontId="0" fillId="4" borderId="27" xfId="0" applyFill="1" applyBorder="1" applyAlignment="1">
      <alignment horizontal="center"/>
    </xf>
    <xf numFmtId="0" fontId="0" fillId="4" borderId="29" xfId="0" applyFill="1" applyBorder="1" applyAlignment="1">
      <alignment horizontal="center"/>
    </xf>
    <xf numFmtId="0" fontId="0" fillId="4" borderId="15" xfId="0" applyFill="1" applyBorder="1" applyAlignment="1">
      <alignment horizontal="center"/>
    </xf>
    <xf numFmtId="0" fontId="0" fillId="2" borderId="11" xfId="0" applyFill="1" applyBorder="1" applyAlignment="1">
      <alignment horizontal="center"/>
    </xf>
    <xf numFmtId="43" fontId="2" fillId="4" borderId="10" xfId="1" applyFont="1" applyFill="1" applyBorder="1" applyAlignment="1">
      <alignment horizontal="center"/>
    </xf>
    <xf numFmtId="0" fontId="0" fillId="12" borderId="0" xfId="0" applyFill="1"/>
    <xf numFmtId="0" fontId="0" fillId="13" borderId="0" xfId="0" applyFill="1"/>
    <xf numFmtId="0" fontId="0" fillId="13" borderId="31" xfId="0" applyFill="1" applyBorder="1"/>
    <xf numFmtId="43" fontId="2" fillId="2" borderId="30" xfId="1" applyFont="1" applyFill="1" applyBorder="1" applyAlignment="1">
      <alignment horizontal="center"/>
    </xf>
    <xf numFmtId="43" fontId="1" fillId="2" borderId="30" xfId="1" applyFont="1" applyFill="1" applyBorder="1" applyAlignment="1">
      <alignment horizontal="center"/>
    </xf>
    <xf numFmtId="166" fontId="11" fillId="5" borderId="30" xfId="0" applyNumberFormat="1" applyFont="1" applyFill="1" applyBorder="1" applyAlignment="1">
      <alignment horizontal="center" vertical="center" wrapText="1"/>
    </xf>
    <xf numFmtId="166" fontId="11" fillId="5" borderId="32" xfId="0" applyNumberFormat="1" applyFont="1" applyFill="1" applyBorder="1" applyAlignment="1">
      <alignment horizontal="center" vertical="center" wrapText="1"/>
    </xf>
    <xf numFmtId="2" fontId="0" fillId="7" borderId="11" xfId="1" applyNumberFormat="1" applyFont="1" applyFill="1" applyBorder="1" applyAlignment="1">
      <alignment horizontal="center"/>
    </xf>
    <xf numFmtId="2" fontId="0" fillId="7" borderId="15" xfId="1" applyNumberFormat="1" applyFont="1" applyFill="1" applyBorder="1" applyAlignment="1">
      <alignment horizontal="center"/>
    </xf>
    <xf numFmtId="2" fontId="0" fillId="7" borderId="10" xfId="1" applyNumberFormat="1" applyFont="1" applyFill="1" applyBorder="1" applyAlignment="1">
      <alignment horizontal="center"/>
    </xf>
    <xf numFmtId="2" fontId="2" fillId="7" borderId="16" xfId="1" applyNumberFormat="1" applyFont="1" applyFill="1" applyBorder="1" applyAlignment="1">
      <alignment horizontal="center"/>
    </xf>
    <xf numFmtId="2" fontId="0" fillId="7" borderId="18" xfId="0" applyNumberFormat="1" applyFill="1" applyBorder="1" applyAlignment="1">
      <alignment horizontal="center"/>
    </xf>
    <xf numFmtId="0" fontId="13" fillId="11" borderId="22" xfId="0" applyFont="1" applyFill="1" applyBorder="1"/>
    <xf numFmtId="0" fontId="14" fillId="10" borderId="0" xfId="0" applyFont="1" applyFill="1" applyAlignment="1">
      <alignment horizontal="center"/>
    </xf>
    <xf numFmtId="0" fontId="15" fillId="11" borderId="19" xfId="0" applyFont="1" applyFill="1" applyBorder="1"/>
    <xf numFmtId="2" fontId="15" fillId="11" borderId="20" xfId="0" applyNumberFormat="1" applyFont="1" applyFill="1" applyBorder="1"/>
    <xf numFmtId="43" fontId="15" fillId="11" borderId="0" xfId="0" applyNumberFormat="1" applyFont="1" applyFill="1"/>
    <xf numFmtId="2" fontId="15" fillId="11" borderId="11" xfId="0" applyNumberFormat="1" applyFont="1" applyFill="1" applyBorder="1" applyAlignment="1">
      <alignment horizontal="right"/>
    </xf>
    <xf numFmtId="0" fontId="15" fillId="11" borderId="0" xfId="0" applyFont="1" applyFill="1"/>
    <xf numFmtId="2" fontId="15" fillId="11" borderId="24" xfId="0" applyNumberFormat="1" applyFont="1" applyFill="1" applyBorder="1"/>
    <xf numFmtId="0" fontId="16" fillId="11" borderId="21" xfId="0" applyFont="1" applyFill="1" applyBorder="1"/>
    <xf numFmtId="4" fontId="15" fillId="11" borderId="7" xfId="0" applyNumberFormat="1" applyFont="1" applyFill="1" applyBorder="1"/>
    <xf numFmtId="4" fontId="15" fillId="11" borderId="25" xfId="0" applyNumberFormat="1" applyFont="1" applyFill="1" applyBorder="1"/>
    <xf numFmtId="4" fontId="15" fillId="11" borderId="26" xfId="0" applyNumberFormat="1" applyFont="1" applyFill="1" applyBorder="1"/>
    <xf numFmtId="0" fontId="0" fillId="2" borderId="22" xfId="0" applyFill="1" applyBorder="1" applyAlignment="1">
      <alignment horizontal="center"/>
    </xf>
    <xf numFmtId="0" fontId="0" fillId="2" borderId="35" xfId="0" applyFill="1" applyBorder="1" applyAlignment="1">
      <alignment horizontal="center"/>
    </xf>
    <xf numFmtId="43" fontId="2" fillId="8" borderId="36" xfId="1" applyFont="1" applyFill="1" applyBorder="1" applyAlignment="1">
      <alignment horizontal="center"/>
    </xf>
    <xf numFmtId="3" fontId="0" fillId="8" borderId="9" xfId="0" applyNumberFormat="1" applyFill="1" applyBorder="1" applyAlignment="1">
      <alignment horizontal="center"/>
    </xf>
    <xf numFmtId="0" fontId="2" fillId="4" borderId="8" xfId="0" applyFont="1" applyFill="1" applyBorder="1" applyAlignment="1">
      <alignment horizontal="center" vertical="center"/>
    </xf>
    <xf numFmtId="0" fontId="2" fillId="4" borderId="8" xfId="0" applyFont="1" applyFill="1" applyBorder="1" applyAlignment="1">
      <alignment horizontal="center"/>
    </xf>
    <xf numFmtId="2" fontId="0" fillId="8" borderId="36" xfId="0" applyNumberFormat="1" applyFill="1" applyBorder="1" applyAlignment="1">
      <alignment horizontal="center"/>
    </xf>
    <xf numFmtId="43" fontId="1" fillId="8" borderId="36" xfId="1" applyFont="1" applyFill="1" applyBorder="1" applyAlignment="1">
      <alignment horizontal="center"/>
    </xf>
    <xf numFmtId="43" fontId="7" fillId="8" borderId="36" xfId="1" applyFont="1" applyFill="1" applyBorder="1" applyAlignment="1">
      <alignment horizontal="left"/>
    </xf>
    <xf numFmtId="0" fontId="0" fillId="4" borderId="8" xfId="0" applyFill="1" applyBorder="1" applyAlignment="1">
      <alignment horizontal="center"/>
    </xf>
    <xf numFmtId="0" fontId="0" fillId="4" borderId="9" xfId="0" applyFill="1" applyBorder="1" applyAlignment="1">
      <alignment horizontal="center"/>
    </xf>
    <xf numFmtId="0" fontId="12" fillId="12" borderId="19" xfId="0" applyFont="1" applyFill="1" applyBorder="1" applyAlignment="1">
      <alignment horizontal="center" vertical="center"/>
    </xf>
    <xf numFmtId="0" fontId="12" fillId="12" borderId="0" xfId="0" applyFont="1" applyFill="1" applyAlignment="1">
      <alignment horizontal="center" vertical="center"/>
    </xf>
    <xf numFmtId="0" fontId="2" fillId="12" borderId="0" xfId="0" applyFont="1" applyFill="1" applyAlignment="1">
      <alignment horizontal="center"/>
    </xf>
    <xf numFmtId="0" fontId="0" fillId="7" borderId="23" xfId="0" applyFill="1" applyBorder="1" applyAlignment="1">
      <alignment horizontal="center"/>
    </xf>
    <xf numFmtId="0" fontId="0" fillId="4" borderId="20" xfId="0" applyFill="1" applyBorder="1"/>
    <xf numFmtId="166" fontId="4" fillId="4" borderId="20" xfId="0" applyNumberFormat="1" applyFont="1" applyFill="1" applyBorder="1" applyAlignment="1">
      <alignment horizontal="center" wrapText="1"/>
    </xf>
    <xf numFmtId="166" fontId="4" fillId="5" borderId="20" xfId="0" applyNumberFormat="1" applyFont="1" applyFill="1" applyBorder="1" applyAlignment="1">
      <alignment horizontal="center" wrapText="1"/>
    </xf>
    <xf numFmtId="0" fontId="0" fillId="4" borderId="0" xfId="0" applyFill="1" applyAlignment="1">
      <alignment horizontal="center" vertical="center"/>
    </xf>
    <xf numFmtId="165" fontId="6" fillId="4" borderId="0" xfId="0" applyNumberFormat="1" applyFont="1" applyFill="1" applyAlignment="1">
      <alignment horizontal="center" vertical="center"/>
    </xf>
    <xf numFmtId="0" fontId="0" fillId="0" borderId="0" xfId="0" applyAlignment="1">
      <alignment horizontal="center" vertical="center"/>
    </xf>
    <xf numFmtId="0" fontId="2" fillId="16" borderId="0" xfId="0" applyFont="1" applyFill="1" applyAlignment="1">
      <alignment horizontal="center"/>
    </xf>
    <xf numFmtId="166" fontId="6" fillId="16" borderId="0" xfId="0" applyNumberFormat="1" applyFont="1" applyFill="1" applyAlignment="1">
      <alignment horizontal="center" wrapText="1"/>
    </xf>
    <xf numFmtId="2" fontId="19" fillId="8" borderId="36" xfId="0" applyNumberFormat="1" applyFont="1" applyFill="1" applyBorder="1" applyAlignment="1">
      <alignment horizontal="center"/>
    </xf>
    <xf numFmtId="2" fontId="15" fillId="16" borderId="39" xfId="0" applyNumberFormat="1" applyFont="1" applyFill="1" applyBorder="1" applyAlignment="1">
      <alignment horizontal="right"/>
    </xf>
    <xf numFmtId="2" fontId="15" fillId="4" borderId="40" xfId="0" applyNumberFormat="1" applyFont="1" applyFill="1" applyBorder="1" applyAlignment="1">
      <alignment horizontal="right"/>
    </xf>
    <xf numFmtId="2" fontId="15" fillId="14" borderId="38" xfId="0" applyNumberFormat="1" applyFont="1" applyFill="1" applyBorder="1" applyAlignment="1">
      <alignment horizontal="right"/>
    </xf>
    <xf numFmtId="0" fontId="13" fillId="11" borderId="8" xfId="0" applyFont="1" applyFill="1" applyBorder="1" applyAlignment="1">
      <alignment horizontal="center"/>
    </xf>
    <xf numFmtId="0" fontId="16" fillId="16" borderId="9" xfId="0" applyFont="1" applyFill="1" applyBorder="1"/>
    <xf numFmtId="2" fontId="16" fillId="16" borderId="36" xfId="0" applyNumberFormat="1" applyFont="1" applyFill="1" applyBorder="1"/>
    <xf numFmtId="0" fontId="16" fillId="4" borderId="8" xfId="0" applyFont="1" applyFill="1" applyBorder="1"/>
    <xf numFmtId="2" fontId="16" fillId="4" borderId="23" xfId="0" applyNumberFormat="1" applyFont="1" applyFill="1" applyBorder="1"/>
    <xf numFmtId="0" fontId="16" fillId="14" borderId="41" xfId="0" applyFont="1" applyFill="1" applyBorder="1"/>
    <xf numFmtId="167" fontId="15" fillId="16" borderId="31" xfId="0" applyNumberFormat="1" applyFont="1" applyFill="1" applyBorder="1"/>
    <xf numFmtId="167" fontId="15" fillId="4" borderId="37" xfId="0" applyNumberFormat="1" applyFont="1" applyFill="1" applyBorder="1"/>
    <xf numFmtId="2" fontId="16" fillId="14" borderId="20" xfId="0" applyNumberFormat="1" applyFont="1" applyFill="1" applyBorder="1"/>
    <xf numFmtId="0" fontId="3" fillId="2" borderId="0" xfId="0" applyFont="1" applyFill="1" applyAlignment="1" applyProtection="1">
      <alignment horizontal="center"/>
      <protection locked="0"/>
    </xf>
    <xf numFmtId="0" fontId="18" fillId="2" borderId="0" xfId="0" applyFont="1" applyFill="1" applyAlignment="1" applyProtection="1">
      <alignment horizontal="left"/>
      <protection locked="0"/>
    </xf>
    <xf numFmtId="0" fontId="18" fillId="16" borderId="20" xfId="0" applyFont="1" applyFill="1" applyBorder="1" applyAlignment="1" applyProtection="1">
      <alignment horizontal="center"/>
      <protection locked="0"/>
    </xf>
    <xf numFmtId="0" fontId="8" fillId="0" borderId="0" xfId="0" applyFont="1" applyAlignment="1" applyProtection="1">
      <alignment vertical="center"/>
      <protection locked="0"/>
    </xf>
    <xf numFmtId="1" fontId="8" fillId="0" borderId="0" xfId="1" applyNumberFormat="1" applyFont="1" applyAlignment="1" applyProtection="1">
      <alignment horizontal="right"/>
      <protection locked="0"/>
    </xf>
    <xf numFmtId="0" fontId="8" fillId="0" borderId="45" xfId="0" applyFont="1" applyBorder="1" applyAlignment="1" applyProtection="1">
      <alignment vertical="center"/>
      <protection locked="0"/>
    </xf>
    <xf numFmtId="1" fontId="8" fillId="0" borderId="45" xfId="1" applyNumberFormat="1" applyFont="1" applyBorder="1" applyAlignment="1" applyProtection="1">
      <alignment horizontal="right"/>
      <protection locked="0"/>
    </xf>
    <xf numFmtId="0" fontId="8" fillId="15" borderId="31" xfId="0" applyFont="1" applyFill="1" applyBorder="1" applyAlignment="1" applyProtection="1">
      <alignment horizontal="left" vertical="center"/>
      <protection locked="0"/>
    </xf>
    <xf numFmtId="167" fontId="20" fillId="15" borderId="36" xfId="1" applyNumberFormat="1" applyFont="1" applyFill="1" applyBorder="1" applyProtection="1">
      <protection locked="0"/>
    </xf>
    <xf numFmtId="0" fontId="9" fillId="0" borderId="0" xfId="0" applyFont="1" applyAlignment="1" applyProtection="1">
      <alignment vertical="center"/>
      <protection locked="0"/>
    </xf>
    <xf numFmtId="167" fontId="8" fillId="0" borderId="0" xfId="1" applyNumberFormat="1" applyFont="1" applyProtection="1">
      <protection locked="0"/>
    </xf>
    <xf numFmtId="0" fontId="8" fillId="16" borderId="35" xfId="0" applyFont="1" applyFill="1" applyBorder="1" applyAlignment="1">
      <alignment horizontal="center"/>
    </xf>
    <xf numFmtId="0" fontId="8" fillId="2" borderId="0" xfId="0" applyFont="1" applyFill="1" applyAlignment="1">
      <alignment horizontal="center"/>
    </xf>
    <xf numFmtId="0" fontId="3" fillId="2" borderId="0" xfId="0" applyFont="1" applyFill="1" applyAlignment="1">
      <alignment horizontal="center"/>
    </xf>
    <xf numFmtId="0" fontId="3" fillId="4" borderId="0" xfId="0" applyFont="1" applyFill="1" applyAlignment="1">
      <alignment horizontal="center"/>
    </xf>
    <xf numFmtId="0" fontId="8" fillId="4" borderId="0" xfId="0" applyFont="1" applyFill="1" applyAlignment="1">
      <alignment horizontal="center"/>
    </xf>
    <xf numFmtId="0" fontId="8" fillId="4" borderId="45" xfId="0" applyFont="1" applyFill="1" applyBorder="1" applyAlignment="1">
      <alignment horizontal="center"/>
    </xf>
    <xf numFmtId="0" fontId="18" fillId="4" borderId="0" xfId="0" applyFont="1" applyFill="1"/>
    <xf numFmtId="0" fontId="8" fillId="4" borderId="0" xfId="0" applyFont="1" applyFill="1"/>
    <xf numFmtId="0" fontId="3" fillId="4" borderId="1" xfId="0" applyFont="1" applyFill="1" applyBorder="1" applyAlignment="1">
      <alignment horizontal="center"/>
    </xf>
    <xf numFmtId="167" fontId="3" fillId="4" borderId="2" xfId="1" applyNumberFormat="1" applyFont="1" applyFill="1" applyBorder="1" applyAlignment="1" applyProtection="1">
      <alignment horizontal="center"/>
    </xf>
    <xf numFmtId="0" fontId="18" fillId="7" borderId="44" xfId="0" applyFont="1" applyFill="1" applyBorder="1" applyAlignment="1">
      <alignment horizontal="center"/>
    </xf>
    <xf numFmtId="1" fontId="8" fillId="7" borderId="42" xfId="0" applyNumberFormat="1" applyFont="1" applyFill="1" applyBorder="1" applyAlignment="1">
      <alignment horizontal="center"/>
    </xf>
    <xf numFmtId="0" fontId="9" fillId="7" borderId="43" xfId="0" applyFont="1" applyFill="1" applyBorder="1" applyAlignment="1">
      <alignment horizontal="center"/>
    </xf>
    <xf numFmtId="0" fontId="8" fillId="4" borderId="45" xfId="0" applyFont="1" applyFill="1" applyBorder="1"/>
    <xf numFmtId="0" fontId="8" fillId="2" borderId="0" xfId="0" applyFont="1" applyFill="1"/>
    <xf numFmtId="0" fontId="3" fillId="2" borderId="46" xfId="0" applyFont="1" applyFill="1" applyBorder="1" applyAlignment="1">
      <alignment horizontal="center"/>
    </xf>
    <xf numFmtId="167" fontId="3" fillId="2" borderId="47" xfId="1" applyNumberFormat="1" applyFont="1" applyFill="1" applyBorder="1" applyAlignment="1" applyProtection="1">
      <alignment horizontal="center"/>
    </xf>
    <xf numFmtId="43" fontId="8" fillId="2" borderId="0" xfId="1" applyFont="1" applyFill="1" applyProtection="1"/>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166" fontId="4" fillId="2" borderId="0" xfId="0" applyNumberFormat="1" applyFont="1" applyFill="1" applyAlignment="1">
      <alignment horizontal="center" wrapText="1"/>
    </xf>
    <xf numFmtId="167" fontId="15" fillId="14" borderId="0" xfId="0" applyNumberFormat="1" applyFont="1" applyFill="1"/>
    <xf numFmtId="0" fontId="16" fillId="11" borderId="22" xfId="0" applyFont="1" applyFill="1" applyBorder="1"/>
    <xf numFmtId="4" fontId="16" fillId="11" borderId="22" xfId="0" applyNumberFormat="1" applyFont="1" applyFill="1" applyBorder="1"/>
    <xf numFmtId="2" fontId="15" fillId="11" borderId="22" xfId="0" applyNumberFormat="1" applyFont="1" applyFill="1" applyBorder="1"/>
    <xf numFmtId="4" fontId="15" fillId="11" borderId="8" xfId="0" applyNumberFormat="1" applyFont="1" applyFill="1" applyBorder="1"/>
    <xf numFmtId="0" fontId="8" fillId="17" borderId="0" xfId="0" applyFont="1" applyFill="1"/>
    <xf numFmtId="0" fontId="8" fillId="17" borderId="0" xfId="0" applyFont="1" applyFill="1" applyAlignment="1">
      <alignment horizontal="center"/>
    </xf>
    <xf numFmtId="0" fontId="14" fillId="11" borderId="9" xfId="0" applyFont="1" applyFill="1" applyBorder="1" applyAlignment="1">
      <alignment horizontal="center"/>
    </xf>
    <xf numFmtId="0" fontId="13" fillId="11" borderId="36" xfId="0" applyFont="1" applyFill="1" applyBorder="1" applyAlignment="1">
      <alignment horizontal="center"/>
    </xf>
    <xf numFmtId="0" fontId="13" fillId="11" borderId="9" xfId="0" applyFont="1" applyFill="1" applyBorder="1" applyAlignment="1">
      <alignment horizontal="center"/>
    </xf>
    <xf numFmtId="0" fontId="17" fillId="11" borderId="8" xfId="0" applyFont="1" applyFill="1" applyBorder="1"/>
    <xf numFmtId="0" fontId="21" fillId="15" borderId="0" xfId="0" applyFont="1" applyFill="1" applyProtection="1">
      <protection locked="0"/>
    </xf>
    <xf numFmtId="14" fontId="0" fillId="0" borderId="0" xfId="0" applyNumberFormat="1" applyProtection="1">
      <protection locked="0"/>
    </xf>
    <xf numFmtId="0" fontId="18" fillId="16" borderId="19" xfId="0" applyFont="1" applyFill="1" applyBorder="1" applyAlignment="1" applyProtection="1">
      <alignment horizontal="center"/>
      <protection locked="0"/>
    </xf>
    <xf numFmtId="0" fontId="18" fillId="16" borderId="0" xfId="0" applyFont="1" applyFill="1" applyAlignment="1" applyProtection="1">
      <alignment horizontal="center"/>
      <protection locked="0"/>
    </xf>
    <xf numFmtId="0" fontId="12" fillId="2" borderId="15" xfId="0" applyFont="1" applyFill="1" applyBorder="1" applyAlignment="1">
      <alignment horizontal="center" vertical="center"/>
    </xf>
    <xf numFmtId="0" fontId="12" fillId="2" borderId="32"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34" xfId="0" applyFont="1" applyFill="1" applyBorder="1" applyAlignment="1">
      <alignment horizontal="center" vertical="center"/>
    </xf>
    <xf numFmtId="0" fontId="14" fillId="9" borderId="0" xfId="0" applyFont="1" applyFill="1" applyAlignment="1">
      <alignment horizontal="center"/>
    </xf>
    <xf numFmtId="0" fontId="2" fillId="12" borderId="0" xfId="0" applyFont="1" applyFill="1" applyAlignment="1">
      <alignment horizontal="left"/>
    </xf>
    <xf numFmtId="0" fontId="2" fillId="13" borderId="33" xfId="0" applyFont="1" applyFill="1" applyBorder="1" applyAlignment="1">
      <alignment horizontal="left"/>
    </xf>
    <xf numFmtId="0" fontId="2" fillId="2" borderId="22" xfId="0" applyFont="1" applyFill="1" applyBorder="1" applyAlignment="1">
      <alignment horizontal="center"/>
    </xf>
    <xf numFmtId="0" fontId="2" fillId="2" borderId="37" xfId="0" applyFont="1" applyFill="1" applyBorder="1" applyAlignment="1">
      <alignment horizontal="center"/>
    </xf>
    <xf numFmtId="0" fontId="2" fillId="2" borderId="23" xfId="0" applyFont="1" applyFill="1" applyBorder="1" applyAlignment="1">
      <alignment horizontal="center"/>
    </xf>
    <xf numFmtId="0" fontId="2" fillId="13" borderId="22" xfId="0" applyFont="1" applyFill="1" applyBorder="1" applyAlignment="1">
      <alignment horizontal="center"/>
    </xf>
    <xf numFmtId="0" fontId="2" fillId="13" borderId="37" xfId="0" applyFont="1" applyFill="1" applyBorder="1" applyAlignment="1">
      <alignment horizontal="center"/>
    </xf>
    <xf numFmtId="0" fontId="2" fillId="13" borderId="23" xfId="0" applyFont="1" applyFill="1" applyBorder="1" applyAlignment="1">
      <alignment horizontal="center"/>
    </xf>
    <xf numFmtId="0" fontId="22" fillId="11" borderId="22" xfId="0" applyFont="1" applyFill="1" applyBorder="1" applyAlignment="1">
      <alignment horizontal="center"/>
    </xf>
    <xf numFmtId="0" fontId="22" fillId="11" borderId="37" xfId="0" applyFont="1" applyFill="1" applyBorder="1" applyAlignment="1">
      <alignment horizontal="center"/>
    </xf>
    <xf numFmtId="0" fontId="22" fillId="11" borderId="23" xfId="0" applyFont="1" applyFill="1" applyBorder="1" applyAlignment="1">
      <alignment horizontal="center"/>
    </xf>
  </cellXfs>
  <cellStyles count="2">
    <cellStyle name="Komma" xfId="1" builtinId="3"/>
    <cellStyle name="Normal" xfId="0" builtinId="0"/>
  </cellStyles>
  <dxfs count="8">
    <dxf>
      <font>
        <color theme="1"/>
      </font>
      <fill>
        <patternFill>
          <bgColor rgb="FFFFFF00"/>
        </patternFill>
      </fill>
    </dxf>
    <dxf>
      <font>
        <color rgb="FF9C5700"/>
      </font>
      <fill>
        <patternFill>
          <bgColor rgb="FFFFEB9C"/>
        </patternFill>
      </fill>
    </dxf>
    <dxf>
      <fill>
        <patternFill>
          <bgColor rgb="FFFFFF00"/>
        </patternFill>
      </fill>
    </dxf>
    <dxf>
      <font>
        <color auto="1"/>
      </font>
      <fill>
        <patternFill>
          <bgColor rgb="FFFFFF00"/>
        </patternFill>
      </fill>
    </dxf>
    <dxf>
      <font>
        <color rgb="FFFF0000"/>
      </font>
    </dxf>
    <dxf>
      <font>
        <color rgb="FFFF0000"/>
      </font>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1) Skriv budget her'!A1"/><Relationship Id="rId2" Type="http://schemas.openxmlformats.org/officeDocument/2006/relationships/hyperlink" Target="#'&#167;18 st&#248;tteomr&#229;der'!A1"/><Relationship Id="rId1" Type="http://schemas.openxmlformats.org/officeDocument/2006/relationships/image" Target="../media/image1.gif"/><Relationship Id="rId6" Type="http://schemas.openxmlformats.org/officeDocument/2006/relationships/hyperlink" Target="#'4) Se regnskab'!A1"/><Relationship Id="rId5" Type="http://schemas.openxmlformats.org/officeDocument/2006/relationships/hyperlink" Target="#'3) Indskriv indt&#230;gter her'!A1"/><Relationship Id="rId4" Type="http://schemas.openxmlformats.org/officeDocument/2006/relationships/hyperlink" Target="#'2) Indtast udgifter her'!A1"/></Relationships>
</file>

<file path=xl/drawings/_rels/drawing3.xml.rels><?xml version="1.0" encoding="UTF-8" standalone="yes"?>
<Relationships xmlns="http://schemas.openxmlformats.org/package/2006/relationships"><Relationship Id="rId1" Type="http://schemas.openxmlformats.org/officeDocument/2006/relationships/hyperlink" Target="https://www.odense.dk/brug-byen/puljer-og-stoette/tilskud-til-frivilligt-socialt-arbejde-(%C2%A7-18-puljerne)/retningslinjer-%C2%A7-18-puljerne" TargetMode="External"/></Relationships>
</file>

<file path=xl/drawings/drawing1.xml><?xml version="1.0" encoding="utf-8"?>
<xdr:wsDr xmlns:xdr="http://schemas.openxmlformats.org/drawingml/2006/spreadsheetDrawing" xmlns:a="http://schemas.openxmlformats.org/drawingml/2006/main">
  <xdr:twoCellAnchor>
    <xdr:from>
      <xdr:col>0</xdr:col>
      <xdr:colOff>34926</xdr:colOff>
      <xdr:row>0</xdr:row>
      <xdr:rowOff>31748</xdr:rowOff>
    </xdr:from>
    <xdr:to>
      <xdr:col>8</xdr:col>
      <xdr:colOff>581025</xdr:colOff>
      <xdr:row>36</xdr:row>
      <xdr:rowOff>76199</xdr:rowOff>
    </xdr:to>
    <xdr:sp macro="" textlink="">
      <xdr:nvSpPr>
        <xdr:cNvPr id="2" name="Tekstfelt 1">
          <a:extLst>
            <a:ext uri="{FF2B5EF4-FFF2-40B4-BE49-F238E27FC236}">
              <a16:creationId xmlns:a16="http://schemas.microsoft.com/office/drawing/2014/main" id="{9572BE8B-E549-6D0C-4B32-50E25D02C98A}"/>
            </a:ext>
          </a:extLst>
        </xdr:cNvPr>
        <xdr:cNvSpPr txBox="1"/>
      </xdr:nvSpPr>
      <xdr:spPr>
        <a:xfrm>
          <a:off x="34926" y="31748"/>
          <a:ext cx="5422899" cy="690245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1600" b="1" i="0" u="none"/>
            <a:t>Sådan</a:t>
          </a:r>
          <a:r>
            <a:rPr lang="da-DK" sz="1600" b="1" i="0" u="none" baseline="0"/>
            <a:t> bruger du skabelonen</a:t>
          </a:r>
        </a:p>
        <a:p>
          <a:pPr algn="ctr"/>
          <a:endParaRPr lang="da-DK" sz="1100" i="0" u="sng" baseline="0"/>
        </a:p>
        <a:p>
          <a:pPr algn="l"/>
          <a:r>
            <a:rPr lang="da-DK" sz="1500" b="1" i="0" u="sng" baseline="0">
              <a:solidFill>
                <a:srgbClr val="FFC000"/>
              </a:solidFill>
            </a:rPr>
            <a:t>1) </a:t>
          </a:r>
          <a:r>
            <a:rPr lang="da-DK" sz="1100" b="1" i="0" u="sng" baseline="0"/>
            <a:t>Indtast først dine budgetposter og budgetbeløb i ark 1</a:t>
          </a:r>
        </a:p>
        <a:p>
          <a:pPr algn="l"/>
          <a:r>
            <a:rPr lang="da-DK" sz="1100" i="0" u="none" baseline="0"/>
            <a:t>Skriv her de samme budgetposter og beløb som du har skrevet i din ansøgning til den pulje, som du vil aflægge regnskab for. Du kan med fordel bruge denne skabelon allerede når du laver dit budget i din ansøgning til §18 puljen eller andre puljer og fonde. Husk også at tilføje minimum én budgetpost og ét beløb for dine indtægter (som minimum indtastes ansøgningsbeløbet). Overvej om din forening selv skaber indtægter der betaler for en del af de omkostninger du søger midler til. Du bør synliggøre dette i dit budget.</a:t>
          </a:r>
        </a:p>
        <a:p>
          <a:pPr algn="l"/>
          <a:endParaRPr lang="da-DK" sz="1100" i="0" u="none" baseline="0"/>
        </a:p>
        <a:p>
          <a:pPr algn="l"/>
          <a:r>
            <a:rPr lang="da-DK" sz="1100" i="0" u="none" baseline="0"/>
            <a:t>OBS!  Se hvilke aktiviteter du kan søge §18 midler til: </a:t>
          </a:r>
        </a:p>
        <a:p>
          <a:pPr algn="l"/>
          <a:endParaRPr lang="da-DK" sz="1100" i="0" u="none" baseline="0"/>
        </a:p>
        <a:p>
          <a:pPr algn="l"/>
          <a:r>
            <a:rPr lang="da-DK" sz="1500" b="1" i="0" u="sng" baseline="0">
              <a:solidFill>
                <a:srgbClr val="FFC000"/>
              </a:solidFill>
            </a:rPr>
            <a:t>2) </a:t>
          </a:r>
          <a:r>
            <a:rPr lang="da-DK" sz="1100" b="1" i="0" u="sng" baseline="0"/>
            <a:t>Indskriv så dine udgifter i ark 2</a:t>
          </a:r>
          <a:endParaRPr lang="da-DK" sz="1100" i="0" u="sng" baseline="0"/>
        </a:p>
        <a:p>
          <a:pPr algn="l"/>
          <a:endParaRPr lang="da-DK" sz="1100" i="0" u="none" baseline="0"/>
        </a:p>
        <a:p>
          <a:pPr algn="l"/>
          <a:r>
            <a:rPr lang="da-DK" sz="1100" i="0" u="none" baseline="0"/>
            <a:t>Du kan både bruge denne skabelon som jeres løbende bogføring og regnskabsstatus eller blot  som afsluttende opgørelse ved bevillingsperiodens udløb. </a:t>
          </a:r>
          <a:endParaRPr lang="da-DK" sz="1100" b="1" i="0" u="sng" baseline="0"/>
        </a:p>
        <a:p>
          <a:pPr algn="l"/>
          <a:endParaRPr lang="da-DK" sz="1100" b="1" i="0" u="sng" baseline="0"/>
        </a:p>
        <a:p>
          <a:pPr algn="l"/>
          <a:r>
            <a:rPr lang="da-DK" sz="1600" b="1" i="0" u="sng" baseline="0">
              <a:solidFill>
                <a:srgbClr val="FFC000"/>
              </a:solidFill>
            </a:rPr>
            <a:t>3) </a:t>
          </a:r>
          <a:r>
            <a:rPr lang="da-DK" sz="1100" b="1" i="0" u="sng" baseline="0"/>
            <a:t>Indskriv også indtægter i ark3 efter samme model </a:t>
          </a:r>
          <a:endParaRPr lang="da-DK" sz="1100" b="0" i="0" u="none" baseline="0"/>
        </a:p>
        <a:p>
          <a:pPr algn="l"/>
          <a:r>
            <a:rPr lang="da-DK" sz="1100" i="0" u="none" baseline="0"/>
            <a:t>Indskriv her det/de indtægter i faktisk modtager fra bevillingsgiver samt eventuelle andre indtægter i har anført i budgettet i ansøgningen. </a:t>
          </a:r>
        </a:p>
        <a:p>
          <a:pPr marL="0" marR="0" lvl="0" indent="0" algn="l" defTabSz="914400" eaLnBrk="1" fontAlgn="auto" latinLnBrk="0" hangingPunct="1">
            <a:lnSpc>
              <a:spcPct val="100000"/>
            </a:lnSpc>
            <a:spcBef>
              <a:spcPts val="0"/>
            </a:spcBef>
            <a:spcAft>
              <a:spcPts val="0"/>
            </a:spcAft>
            <a:buClrTx/>
            <a:buSzTx/>
            <a:buFontTx/>
            <a:buNone/>
            <a:tabLst/>
            <a:defRPr/>
          </a:pPr>
          <a:endParaRPr lang="da-DK" sz="1100" b="1" i="0" u="sng"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da-DK" sz="1500" b="1" i="0" u="sng" baseline="0">
              <a:solidFill>
                <a:srgbClr val="FFC000"/>
              </a:solidFill>
              <a:effectLst/>
              <a:latin typeface="+mn-lt"/>
              <a:ea typeface="+mn-ea"/>
              <a:cs typeface="+mn-cs"/>
            </a:rPr>
            <a:t>4) </a:t>
          </a:r>
          <a:r>
            <a:rPr lang="da-DK" sz="1100" b="1" i="0" u="sng" baseline="0">
              <a:solidFill>
                <a:schemeClr val="dk1"/>
              </a:solidFill>
              <a:effectLst/>
              <a:latin typeface="+mn-lt"/>
              <a:ea typeface="+mn-ea"/>
              <a:cs typeface="+mn-cs"/>
            </a:rPr>
            <a:t>Følg med i økonomien og se regnskabet i ark 4</a:t>
          </a:r>
          <a:endParaRPr lang="da-DK" sz="1100" b="0" i="0" u="none"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da-DK" sz="1100" b="0" i="0" u="none" baseline="0">
              <a:solidFill>
                <a:schemeClr val="dk1"/>
              </a:solidFill>
              <a:effectLst/>
              <a:latin typeface="+mn-lt"/>
              <a:ea typeface="+mn-ea"/>
              <a:cs typeface="+mn-cs"/>
            </a:rPr>
            <a:t>Øverst ser du den overordnede opørelse over jeres bevilling.</a:t>
          </a:r>
        </a:p>
        <a:p>
          <a:pPr marL="0" marR="0" lvl="0" indent="0" algn="l" defTabSz="914400" eaLnBrk="1" fontAlgn="auto" latinLnBrk="0" hangingPunct="1">
            <a:lnSpc>
              <a:spcPct val="100000"/>
            </a:lnSpc>
            <a:spcBef>
              <a:spcPts val="0"/>
            </a:spcBef>
            <a:spcAft>
              <a:spcPts val="0"/>
            </a:spcAft>
            <a:buClrTx/>
            <a:buSzTx/>
            <a:buFontTx/>
            <a:buNone/>
            <a:tabLst/>
            <a:defRPr/>
          </a:pPr>
          <a:endParaRPr lang="da-DK" sz="1100" b="0" i="0" u="none"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da-DK" sz="1100" b="0" i="0" u="none" baseline="0">
              <a:solidFill>
                <a:schemeClr val="dk1"/>
              </a:solidFill>
              <a:effectLst/>
              <a:latin typeface="+mn-lt"/>
              <a:ea typeface="+mn-ea"/>
              <a:cs typeface="+mn-cs"/>
            </a:rPr>
            <a:t>Alle celler du ikke skal udfylde er låst for at undgå utilsigtede indtastninger. Koden til at fjerne beskyttelsen af ark er "skabelon"</a:t>
          </a:r>
        </a:p>
        <a:p>
          <a:pPr marL="0" marR="0" lvl="0" indent="0" algn="l" defTabSz="914400" eaLnBrk="1" fontAlgn="auto" latinLnBrk="0" hangingPunct="1">
            <a:lnSpc>
              <a:spcPct val="100000"/>
            </a:lnSpc>
            <a:spcBef>
              <a:spcPts val="0"/>
            </a:spcBef>
            <a:spcAft>
              <a:spcPts val="0"/>
            </a:spcAft>
            <a:buClrTx/>
            <a:buSzTx/>
            <a:buFontTx/>
            <a:buNone/>
            <a:tabLst/>
            <a:defRPr/>
          </a:pPr>
          <a:endParaRPr lang="da-DK" sz="1100" b="0" i="0" u="none"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da-DK" sz="1100" b="0" i="0" u="none"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da-DK" sz="1100" b="0" i="0" u="none"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da-DK" sz="1100" b="0" i="0" u="none"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da-DK" sz="1100" b="0" i="0" u="none"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da-DK" sz="1100" b="0" i="0" u="none"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da-DK" sz="1100" b="0" i="0" u="none" baseline="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da-DK" sz="900" b="0" i="0" u="none" baseline="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da-DK" sz="900" b="0" i="0" u="none" baseline="0">
              <a:solidFill>
                <a:schemeClr val="dk1"/>
              </a:solidFill>
              <a:effectLst/>
              <a:latin typeface="+mn-lt"/>
              <a:ea typeface="+mn-ea"/>
              <a:cs typeface="+mn-cs"/>
            </a:rPr>
            <a:t>Denne skabelon er udarbejdet af Frivilligcenter Odense i . Intentionen er at tilbyde en nem og effektiv måde at aflægge regnskab overfor puljer og fonde, særligt  §18 puljemidler i Odense Kommune. Skabelonen kan dog tilpasses og bruges til andre puljer/fonde eller sågar som det samlede regnskab i den lille forening.</a:t>
          </a:r>
          <a:endParaRPr lang="da-DK" sz="1100" b="0" i="0" u="none"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da-DK" sz="1100" b="0" i="0" u="none" baseline="0">
            <a:solidFill>
              <a:schemeClr val="dk1"/>
            </a:solidFill>
            <a:effectLst/>
            <a:latin typeface="+mn-lt"/>
            <a:ea typeface="+mn-ea"/>
            <a:cs typeface="+mn-cs"/>
          </a:endParaRPr>
        </a:p>
      </xdr:txBody>
    </xdr:sp>
    <xdr:clientData/>
  </xdr:twoCellAnchor>
  <xdr:twoCellAnchor editAs="oneCell">
    <xdr:from>
      <xdr:col>2</xdr:col>
      <xdr:colOff>590550</xdr:colOff>
      <xdr:row>26</xdr:row>
      <xdr:rowOff>38100</xdr:rowOff>
    </xdr:from>
    <xdr:to>
      <xdr:col>5</xdr:col>
      <xdr:colOff>466725</xdr:colOff>
      <xdr:row>32</xdr:row>
      <xdr:rowOff>19658</xdr:rowOff>
    </xdr:to>
    <xdr:pic>
      <xdr:nvPicPr>
        <xdr:cNvPr id="5" name="Billede 4">
          <a:extLst>
            <a:ext uri="{FF2B5EF4-FFF2-40B4-BE49-F238E27FC236}">
              <a16:creationId xmlns:a16="http://schemas.microsoft.com/office/drawing/2014/main" id="{D7C29DC5-ED5E-5520-9091-F32F95FEA3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0" y="4991100"/>
          <a:ext cx="1704975" cy="1124558"/>
        </a:xfrm>
        <a:prstGeom prst="rect">
          <a:avLst/>
        </a:prstGeom>
      </xdr:spPr>
    </xdr:pic>
    <xdr:clientData/>
  </xdr:twoCellAnchor>
  <xdr:oneCellAnchor>
    <xdr:from>
      <xdr:col>5</xdr:col>
      <xdr:colOff>28576</xdr:colOff>
      <xdr:row>9</xdr:row>
      <xdr:rowOff>180975</xdr:rowOff>
    </xdr:from>
    <xdr:ext cx="803856" cy="349931"/>
    <xdr:sp macro="" textlink="">
      <xdr:nvSpPr>
        <xdr:cNvPr id="8" name="Tekstfelt 7">
          <a:hlinkClick xmlns:r="http://schemas.openxmlformats.org/officeDocument/2006/relationships" r:id="rId2"/>
          <a:extLst>
            <a:ext uri="{FF2B5EF4-FFF2-40B4-BE49-F238E27FC236}">
              <a16:creationId xmlns:a16="http://schemas.microsoft.com/office/drawing/2014/main" id="{4D361517-2EE1-E408-6D2A-6AB8E8F048E6}"/>
            </a:ext>
          </a:extLst>
        </xdr:cNvPr>
        <xdr:cNvSpPr txBox="1"/>
      </xdr:nvSpPr>
      <xdr:spPr>
        <a:xfrm>
          <a:off x="3076576" y="1895475"/>
          <a:ext cx="803856" cy="349931"/>
        </a:xfrm>
        <a:prstGeom prst="ellipse">
          <a:avLst/>
        </a:prstGeom>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da-DK" sz="1000">
              <a:solidFill>
                <a:schemeClr val="lt1"/>
              </a:solidFill>
              <a:latin typeface="+mn-lt"/>
              <a:ea typeface="+mn-ea"/>
              <a:cs typeface="+mn-cs"/>
            </a:rPr>
            <a:t>Her</a:t>
          </a:r>
        </a:p>
      </xdr:txBody>
    </xdr:sp>
    <xdr:clientData/>
  </xdr:oneCellAnchor>
  <xdr:twoCellAnchor>
    <xdr:from>
      <xdr:col>5</xdr:col>
      <xdr:colOff>428626</xdr:colOff>
      <xdr:row>2</xdr:row>
      <xdr:rowOff>76201</xdr:rowOff>
    </xdr:from>
    <xdr:to>
      <xdr:col>7</xdr:col>
      <xdr:colOff>238125</xdr:colOff>
      <xdr:row>4</xdr:row>
      <xdr:rowOff>38100</xdr:rowOff>
    </xdr:to>
    <xdr:sp macro="" textlink="">
      <xdr:nvSpPr>
        <xdr:cNvPr id="9" name="Ellipse 8">
          <a:hlinkClick xmlns:r="http://schemas.openxmlformats.org/officeDocument/2006/relationships" r:id="rId3"/>
          <a:extLst>
            <a:ext uri="{FF2B5EF4-FFF2-40B4-BE49-F238E27FC236}">
              <a16:creationId xmlns:a16="http://schemas.microsoft.com/office/drawing/2014/main" id="{416FD879-2A9C-896E-3D48-31509DD151FE}"/>
            </a:ext>
          </a:extLst>
        </xdr:cNvPr>
        <xdr:cNvSpPr/>
      </xdr:nvSpPr>
      <xdr:spPr>
        <a:xfrm>
          <a:off x="3476626" y="457201"/>
          <a:ext cx="1028699" cy="342899"/>
        </a:xfrm>
        <a:prstGeom prst="ellipse">
          <a:avLst/>
        </a:prstGeom>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000"/>
            <a:t>Gå til ark 1</a:t>
          </a:r>
        </a:p>
      </xdr:txBody>
    </xdr:sp>
    <xdr:clientData/>
  </xdr:twoCellAnchor>
  <xdr:twoCellAnchor>
    <xdr:from>
      <xdr:col>3</xdr:col>
      <xdr:colOff>295276</xdr:colOff>
      <xdr:row>12</xdr:row>
      <xdr:rowOff>19050</xdr:rowOff>
    </xdr:from>
    <xdr:to>
      <xdr:col>5</xdr:col>
      <xdr:colOff>142876</xdr:colOff>
      <xdr:row>14</xdr:row>
      <xdr:rowOff>38100</xdr:rowOff>
    </xdr:to>
    <xdr:sp macro="" textlink="">
      <xdr:nvSpPr>
        <xdr:cNvPr id="11" name="Ellipse 10">
          <a:hlinkClick xmlns:r="http://schemas.openxmlformats.org/officeDocument/2006/relationships" r:id="rId4"/>
          <a:extLst>
            <a:ext uri="{FF2B5EF4-FFF2-40B4-BE49-F238E27FC236}">
              <a16:creationId xmlns:a16="http://schemas.microsoft.com/office/drawing/2014/main" id="{F560B7F1-2919-44F7-AF84-8F02D349FB6E}"/>
            </a:ext>
          </a:extLst>
        </xdr:cNvPr>
        <xdr:cNvSpPr/>
      </xdr:nvSpPr>
      <xdr:spPr>
        <a:xfrm>
          <a:off x="2124076" y="2305050"/>
          <a:ext cx="1066800" cy="400050"/>
        </a:xfrm>
        <a:prstGeom prst="ellipse">
          <a:avLst/>
        </a:prstGeom>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a-DK" sz="1000">
              <a:solidFill>
                <a:schemeClr val="lt1"/>
              </a:solidFill>
              <a:latin typeface="+mn-lt"/>
              <a:ea typeface="+mn-ea"/>
              <a:cs typeface="+mn-cs"/>
            </a:rPr>
            <a:t>Gå til ark 2</a:t>
          </a:r>
        </a:p>
      </xdr:txBody>
    </xdr:sp>
    <xdr:clientData/>
  </xdr:twoCellAnchor>
  <xdr:twoCellAnchor>
    <xdr:from>
      <xdr:col>5</xdr:col>
      <xdr:colOff>247650</xdr:colOff>
      <xdr:row>16</xdr:row>
      <xdr:rowOff>38100</xdr:rowOff>
    </xdr:from>
    <xdr:to>
      <xdr:col>7</xdr:col>
      <xdr:colOff>142875</xdr:colOff>
      <xdr:row>18</xdr:row>
      <xdr:rowOff>57150</xdr:rowOff>
    </xdr:to>
    <xdr:sp macro="" textlink="">
      <xdr:nvSpPr>
        <xdr:cNvPr id="12" name="Ellipse 11">
          <a:hlinkClick xmlns:r="http://schemas.openxmlformats.org/officeDocument/2006/relationships" r:id="rId5"/>
          <a:extLst>
            <a:ext uri="{FF2B5EF4-FFF2-40B4-BE49-F238E27FC236}">
              <a16:creationId xmlns:a16="http://schemas.microsoft.com/office/drawing/2014/main" id="{132DDBA7-EAD2-496A-A446-F44A4691467C}"/>
            </a:ext>
          </a:extLst>
        </xdr:cNvPr>
        <xdr:cNvSpPr/>
      </xdr:nvSpPr>
      <xdr:spPr>
        <a:xfrm>
          <a:off x="3295650" y="3086100"/>
          <a:ext cx="1114425" cy="400050"/>
        </a:xfrm>
        <a:prstGeom prst="ellipse">
          <a:avLst/>
        </a:prstGeom>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a-DK" sz="1000">
              <a:solidFill>
                <a:schemeClr val="lt1"/>
              </a:solidFill>
              <a:latin typeface="+mn-lt"/>
              <a:ea typeface="+mn-ea"/>
              <a:cs typeface="+mn-cs"/>
            </a:rPr>
            <a:t>Gå til ark 3</a:t>
          </a:r>
        </a:p>
      </xdr:txBody>
    </xdr:sp>
    <xdr:clientData/>
  </xdr:twoCellAnchor>
  <xdr:twoCellAnchor>
    <xdr:from>
      <xdr:col>5</xdr:col>
      <xdr:colOff>457200</xdr:colOff>
      <xdr:row>21</xdr:row>
      <xdr:rowOff>152400</xdr:rowOff>
    </xdr:from>
    <xdr:to>
      <xdr:col>7</xdr:col>
      <xdr:colOff>295275</xdr:colOff>
      <xdr:row>23</xdr:row>
      <xdr:rowOff>123825</xdr:rowOff>
    </xdr:to>
    <xdr:sp macro="" textlink="">
      <xdr:nvSpPr>
        <xdr:cNvPr id="13" name="Ellipse 12">
          <a:hlinkClick xmlns:r="http://schemas.openxmlformats.org/officeDocument/2006/relationships" r:id="rId6"/>
          <a:extLst>
            <a:ext uri="{FF2B5EF4-FFF2-40B4-BE49-F238E27FC236}">
              <a16:creationId xmlns:a16="http://schemas.microsoft.com/office/drawing/2014/main" id="{227D9EDE-D9BC-471D-9A97-653332435803}"/>
            </a:ext>
          </a:extLst>
        </xdr:cNvPr>
        <xdr:cNvSpPr/>
      </xdr:nvSpPr>
      <xdr:spPr>
        <a:xfrm>
          <a:off x="3505200" y="4152900"/>
          <a:ext cx="1057275" cy="352425"/>
        </a:xfrm>
        <a:prstGeom prst="ellipse">
          <a:avLst/>
        </a:prstGeom>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a-DK" sz="1000">
              <a:solidFill>
                <a:schemeClr val="lt1"/>
              </a:solidFill>
              <a:latin typeface="+mn-lt"/>
              <a:ea typeface="+mn-ea"/>
              <a:cs typeface="+mn-cs"/>
            </a:rPr>
            <a:t>Gå til ark 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26</xdr:row>
      <xdr:rowOff>76200</xdr:rowOff>
    </xdr:from>
    <xdr:to>
      <xdr:col>2</xdr:col>
      <xdr:colOff>1120775</xdr:colOff>
      <xdr:row>28</xdr:row>
      <xdr:rowOff>25400</xdr:rowOff>
    </xdr:to>
    <xdr:cxnSp macro="">
      <xdr:nvCxnSpPr>
        <xdr:cNvPr id="3" name="Lige pilforbindelse 2">
          <a:extLst>
            <a:ext uri="{FF2B5EF4-FFF2-40B4-BE49-F238E27FC236}">
              <a16:creationId xmlns:a16="http://schemas.microsoft.com/office/drawing/2014/main" id="{84F975A9-0D8B-2C7F-D0CA-7F138F41561F}"/>
            </a:ext>
          </a:extLst>
        </xdr:cNvPr>
        <xdr:cNvCxnSpPr/>
      </xdr:nvCxnSpPr>
      <xdr:spPr>
        <a:xfrm flipH="1" flipV="1">
          <a:off x="3648075" y="3895725"/>
          <a:ext cx="1092200" cy="32067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133350</xdr:colOff>
      <xdr:row>28</xdr:row>
      <xdr:rowOff>47625</xdr:rowOff>
    </xdr:from>
    <xdr:to>
      <xdr:col>3</xdr:col>
      <xdr:colOff>266700</xdr:colOff>
      <xdr:row>29</xdr:row>
      <xdr:rowOff>123825</xdr:rowOff>
    </xdr:to>
    <xdr:sp macro="" textlink="">
      <xdr:nvSpPr>
        <xdr:cNvPr id="8" name="Tekstfelt 7">
          <a:extLst>
            <a:ext uri="{FF2B5EF4-FFF2-40B4-BE49-F238E27FC236}">
              <a16:creationId xmlns:a16="http://schemas.microsoft.com/office/drawing/2014/main" id="{C0A3A6C9-FFE2-8237-5A21-8CD017ED2FFA}"/>
            </a:ext>
          </a:extLst>
        </xdr:cNvPr>
        <xdr:cNvSpPr txBox="1"/>
      </xdr:nvSpPr>
      <xdr:spPr>
        <a:xfrm>
          <a:off x="3752850" y="4352925"/>
          <a:ext cx="212407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a-DK" sz="1100"/>
            <a:t>Se dit</a:t>
          </a:r>
          <a:r>
            <a:rPr lang="da-DK" sz="1100" baseline="0"/>
            <a:t> resultat her</a:t>
          </a:r>
          <a:endParaRPr lang="da-DK"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1</xdr:row>
      <xdr:rowOff>142875</xdr:rowOff>
    </xdr:from>
    <xdr:to>
      <xdr:col>8</xdr:col>
      <xdr:colOff>571500</xdr:colOff>
      <xdr:row>33</xdr:row>
      <xdr:rowOff>161925</xdr:rowOff>
    </xdr:to>
    <xdr:sp macro="" textlink="">
      <xdr:nvSpPr>
        <xdr:cNvPr id="2" name="Tekstfelt 1">
          <a:extLst>
            <a:ext uri="{FF2B5EF4-FFF2-40B4-BE49-F238E27FC236}">
              <a16:creationId xmlns:a16="http://schemas.microsoft.com/office/drawing/2014/main" id="{50148975-85DB-C7B0-B8F6-686E0278954B}"/>
            </a:ext>
          </a:extLst>
        </xdr:cNvPr>
        <xdr:cNvSpPr txBox="1"/>
      </xdr:nvSpPr>
      <xdr:spPr>
        <a:xfrm>
          <a:off x="66675" y="333375"/>
          <a:ext cx="5381625" cy="611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a-DK" sz="1200" b="1" i="0" u="sng">
              <a:solidFill>
                <a:schemeClr val="dk1"/>
              </a:solidFill>
              <a:effectLst/>
              <a:latin typeface="+mn-lt"/>
              <a:ea typeface="+mn-ea"/>
              <a:cs typeface="+mn-cs"/>
            </a:rPr>
            <a:t>Hjælp til §18 budgettet</a:t>
          </a:r>
        </a:p>
        <a:p>
          <a:pPr algn="ctr"/>
          <a:endParaRPr lang="da-DK" sz="1100" b="0" i="0" u="sng">
            <a:solidFill>
              <a:schemeClr val="dk1"/>
            </a:solidFill>
            <a:effectLst/>
            <a:latin typeface="+mn-lt"/>
            <a:ea typeface="+mn-ea"/>
            <a:cs typeface="+mn-cs"/>
          </a:endParaRPr>
        </a:p>
        <a:p>
          <a:r>
            <a:rPr lang="da-DK" sz="1000" b="0" i="0" u="sng">
              <a:solidFill>
                <a:schemeClr val="dk1"/>
              </a:solidFill>
              <a:effectLst/>
              <a:latin typeface="+mn-lt"/>
              <a:ea typeface="+mn-ea"/>
              <a:cs typeface="+mn-cs"/>
            </a:rPr>
            <a:t>Hvad kan der søges tilskud til?</a:t>
          </a:r>
          <a:endParaRPr lang="da-DK" sz="1000" b="0" i="0">
            <a:solidFill>
              <a:schemeClr val="dk1"/>
            </a:solidFill>
            <a:effectLst/>
            <a:latin typeface="+mn-lt"/>
            <a:ea typeface="+mn-ea"/>
            <a:cs typeface="+mn-cs"/>
          </a:endParaRPr>
        </a:p>
        <a:p>
          <a:pPr latinLnBrk="0"/>
          <a:r>
            <a:rPr lang="da-DK" sz="1000" b="0" i="0">
              <a:solidFill>
                <a:schemeClr val="dk1"/>
              </a:solidFill>
              <a:effectLst/>
              <a:latin typeface="+mn-lt"/>
              <a:ea typeface="+mn-ea"/>
              <a:cs typeface="+mn-cs"/>
            </a:rPr>
            <a:t>Der kan søges om tilskud til udgifter forbundet med frivillige sociale indsatser og aktiviteter, som har til formål at gøre en positiv forskel for en eller flere sårbare/udsatte målgrupper. </a:t>
          </a:r>
        </a:p>
        <a:p>
          <a:pPr latinLnBrk="0"/>
          <a:endParaRPr lang="da-DK" sz="1000" b="0" i="0">
            <a:solidFill>
              <a:schemeClr val="dk1"/>
            </a:solidFill>
            <a:effectLst/>
            <a:latin typeface="+mn-lt"/>
            <a:ea typeface="+mn-ea"/>
            <a:cs typeface="+mn-cs"/>
          </a:endParaRPr>
        </a:p>
        <a:p>
          <a:pPr latinLnBrk="0"/>
          <a:r>
            <a:rPr lang="da-DK" sz="1000" b="0" i="0" u="sng">
              <a:solidFill>
                <a:schemeClr val="dk1"/>
              </a:solidFill>
              <a:effectLst/>
              <a:latin typeface="+mn-lt"/>
              <a:ea typeface="+mn-ea"/>
              <a:cs typeface="+mn-cs"/>
            </a:rPr>
            <a:t>Støtteområderne</a:t>
          </a:r>
          <a:r>
            <a:rPr lang="da-DK" sz="1000" b="0" i="0" u="sng" baseline="0">
              <a:solidFill>
                <a:schemeClr val="dk1"/>
              </a:solidFill>
              <a:effectLst/>
              <a:latin typeface="+mn-lt"/>
              <a:ea typeface="+mn-ea"/>
              <a:cs typeface="+mn-cs"/>
            </a:rPr>
            <a:t> er:</a:t>
          </a:r>
        </a:p>
        <a:p>
          <a:pPr latinLnBrk="0"/>
          <a:r>
            <a:rPr lang="da-DK" sz="1000" b="0" i="0">
              <a:solidFill>
                <a:schemeClr val="dk1"/>
              </a:solidFill>
              <a:effectLst/>
              <a:latin typeface="+mn-lt"/>
              <a:ea typeface="+mn-ea"/>
              <a:cs typeface="+mn-cs"/>
            </a:rPr>
            <a:t>- Materialer og inventar</a:t>
          </a:r>
        </a:p>
        <a:p>
          <a:pPr latinLnBrk="0"/>
          <a:r>
            <a:rPr lang="da-DK" sz="1000" b="0" i="0">
              <a:solidFill>
                <a:schemeClr val="dk1"/>
              </a:solidFill>
              <a:effectLst/>
              <a:latin typeface="+mn-lt"/>
              <a:ea typeface="+mn-ea"/>
              <a:cs typeface="+mn-cs"/>
            </a:rPr>
            <a:t>- Frivilligpleje</a:t>
          </a:r>
        </a:p>
        <a:p>
          <a:pPr latinLnBrk="0"/>
          <a:r>
            <a:rPr lang="da-DK" sz="1000" b="0" i="0">
              <a:solidFill>
                <a:schemeClr val="dk1"/>
              </a:solidFill>
              <a:effectLst/>
              <a:latin typeface="+mn-lt"/>
              <a:ea typeface="+mn-ea"/>
              <a:cs typeface="+mn-cs"/>
            </a:rPr>
            <a:t>- Synlighed</a:t>
          </a:r>
        </a:p>
        <a:p>
          <a:pPr latinLnBrk="0"/>
          <a:r>
            <a:rPr lang="da-DK" sz="1000" b="0" i="0">
              <a:solidFill>
                <a:schemeClr val="dk1"/>
              </a:solidFill>
              <a:effectLst/>
              <a:latin typeface="+mn-lt"/>
              <a:ea typeface="+mn-ea"/>
              <a:cs typeface="+mn-cs"/>
            </a:rPr>
            <a:t>- Administration (tlf/internet..)</a:t>
          </a:r>
        </a:p>
        <a:p>
          <a:pPr latinLnBrk="0"/>
          <a:r>
            <a:rPr lang="da-DK" sz="1000" b="0" i="0">
              <a:solidFill>
                <a:schemeClr val="dk1"/>
              </a:solidFill>
              <a:effectLst/>
              <a:latin typeface="+mn-lt"/>
              <a:ea typeface="+mn-ea"/>
              <a:cs typeface="+mn-cs"/>
            </a:rPr>
            <a:t>- Den /de frivilliges udgifter</a:t>
          </a:r>
        </a:p>
        <a:p>
          <a:pPr latinLnBrk="0"/>
          <a:r>
            <a:rPr lang="da-DK" sz="1000" b="0" i="0">
              <a:solidFill>
                <a:schemeClr val="dk1"/>
              </a:solidFill>
              <a:effectLst/>
              <a:latin typeface="+mn-lt"/>
              <a:ea typeface="+mn-ea"/>
              <a:cs typeface="+mn-cs"/>
            </a:rPr>
            <a:t>-</a:t>
          </a:r>
          <a:r>
            <a:rPr lang="da-DK" sz="1000" b="0" i="0" baseline="0">
              <a:solidFill>
                <a:schemeClr val="dk1"/>
              </a:solidFill>
              <a:effectLst/>
              <a:latin typeface="+mn-lt"/>
              <a:ea typeface="+mn-ea"/>
              <a:cs typeface="+mn-cs"/>
            </a:rPr>
            <a:t> </a:t>
          </a:r>
          <a:r>
            <a:rPr lang="da-DK" sz="1000" b="0" i="0">
              <a:solidFill>
                <a:schemeClr val="dk1"/>
              </a:solidFill>
              <a:effectLst/>
              <a:latin typeface="+mn-lt"/>
              <a:ea typeface="+mn-ea"/>
              <a:cs typeface="+mn-cs"/>
            </a:rPr>
            <a:t>Forsikringer til frivillige</a:t>
          </a:r>
        </a:p>
        <a:p>
          <a:pPr latinLnBrk="0"/>
          <a:endParaRPr lang="da-DK" sz="1000" b="0" i="0">
            <a:solidFill>
              <a:schemeClr val="dk1"/>
            </a:solidFill>
            <a:effectLst/>
            <a:latin typeface="+mn-lt"/>
            <a:ea typeface="+mn-ea"/>
            <a:cs typeface="+mn-cs"/>
          </a:endParaRPr>
        </a:p>
        <a:p>
          <a:pPr latinLnBrk="0"/>
          <a:r>
            <a:rPr lang="da-DK" sz="1000" b="0" i="0">
              <a:solidFill>
                <a:schemeClr val="dk1"/>
              </a:solidFill>
              <a:effectLst/>
              <a:latin typeface="+mn-lt"/>
              <a:ea typeface="+mn-ea"/>
              <a:cs typeface="+mn-cs"/>
            </a:rPr>
            <a:t>OBS! Nedenstående kan </a:t>
          </a:r>
          <a:r>
            <a:rPr lang="da-DK" sz="1000" b="0" i="0" u="sng">
              <a:solidFill>
                <a:schemeClr val="dk1"/>
              </a:solidFill>
              <a:effectLst/>
              <a:latin typeface="+mn-lt"/>
              <a:ea typeface="+mn-ea"/>
              <a:cs typeface="+mn-cs"/>
            </a:rPr>
            <a:t>IKKE</a:t>
          </a:r>
          <a:r>
            <a:rPr lang="da-DK" sz="1000" b="0" i="0">
              <a:solidFill>
                <a:schemeClr val="dk1"/>
              </a:solidFill>
              <a:effectLst/>
              <a:latin typeface="+mn-lt"/>
              <a:ea typeface="+mn-ea"/>
              <a:cs typeface="+mn-cs"/>
            </a:rPr>
            <a:t> støttes gennem §18 puljemidler</a:t>
          </a:r>
        </a:p>
        <a:p>
          <a:pPr latinLnBrk="0"/>
          <a:endParaRPr lang="da-DK" sz="1000" b="0" i="0">
            <a:solidFill>
              <a:schemeClr val="dk1"/>
            </a:solidFill>
            <a:effectLst/>
            <a:latin typeface="+mn-lt"/>
            <a:ea typeface="+mn-ea"/>
            <a:cs typeface="+mn-cs"/>
          </a:endParaRPr>
        </a:p>
        <a:p>
          <a:pPr latinLnBrk="0"/>
          <a:r>
            <a:rPr lang="da-DK" sz="1000" b="0" i="0">
              <a:solidFill>
                <a:schemeClr val="dk1"/>
              </a:solidFill>
              <a:effectLst/>
              <a:latin typeface="+mn-lt"/>
              <a:ea typeface="+mn-ea"/>
              <a:cs typeface="+mn-cs"/>
            </a:rPr>
            <a:t>- Aktiviteter, der er afholdt før ansøgningstidspunktet.</a:t>
          </a:r>
        </a:p>
        <a:p>
          <a:pPr latinLnBrk="0"/>
          <a:r>
            <a:rPr lang="da-DK" sz="1000" b="0" i="0">
              <a:solidFill>
                <a:schemeClr val="dk1"/>
              </a:solidFill>
              <a:effectLst/>
              <a:latin typeface="+mn-lt"/>
              <a:ea typeface="+mn-ea"/>
              <a:cs typeface="+mn-cs"/>
            </a:rPr>
            <a:t>- Køb af gaver til målgruppen, for eksempel julehjælp og præmier.</a:t>
          </a:r>
        </a:p>
        <a:p>
          <a:pPr latinLnBrk="0"/>
          <a:r>
            <a:rPr lang="da-DK" sz="1000" b="0" i="0">
              <a:solidFill>
                <a:schemeClr val="dk1"/>
              </a:solidFill>
              <a:effectLst/>
              <a:latin typeface="+mn-lt"/>
              <a:ea typeface="+mn-ea"/>
              <a:cs typeface="+mn-cs"/>
            </a:rPr>
            <a:t>- Deltagernes personlige udgifter, fx entré og medlemskontingent, fællesspisning og madpakker.</a:t>
          </a:r>
        </a:p>
        <a:p>
          <a:pPr latinLnBrk="0"/>
          <a:r>
            <a:rPr lang="da-DK" sz="1000" b="0" i="0">
              <a:solidFill>
                <a:schemeClr val="dk1"/>
              </a:solidFill>
              <a:effectLst/>
              <a:latin typeface="+mn-lt"/>
              <a:ea typeface="+mn-ea"/>
              <a:cs typeface="+mn-cs"/>
            </a:rPr>
            <a:t>- Aflønning af andre opgaver end frivilligkoordinering, for eksempel fundraising, brugeransatte, opsøgende arbejde blandt målgruppen, politisk lobbyarbejde, aktivitetsinstruktører.</a:t>
          </a:r>
        </a:p>
        <a:p>
          <a:pPr latinLnBrk="0"/>
          <a:r>
            <a:rPr lang="da-DK" sz="1000" b="0" i="0">
              <a:solidFill>
                <a:schemeClr val="dk1"/>
              </a:solidFill>
              <a:effectLst/>
              <a:latin typeface="+mn-lt"/>
              <a:ea typeface="+mn-ea"/>
              <a:cs typeface="+mn-cs"/>
            </a:rPr>
            <a:t>- Religiøse eller partipolitiske aktiviteter og indsatser, for eksempel arrangementer hvori der indgår bøn/andagt/hvervning.</a:t>
          </a:r>
        </a:p>
        <a:p>
          <a:pPr latinLnBrk="0"/>
          <a:r>
            <a:rPr lang="da-DK" sz="1000" b="0" i="0">
              <a:solidFill>
                <a:schemeClr val="dk1"/>
              </a:solidFill>
              <a:effectLst/>
              <a:latin typeface="+mn-lt"/>
              <a:ea typeface="+mn-ea"/>
              <a:cs typeface="+mn-cs"/>
            </a:rPr>
            <a:t>- Aktiviteter og indsatser som modarbejder eller underminerer demokrati og grundlæggende friheds- og menneskerettigheder.</a:t>
          </a:r>
        </a:p>
        <a:p>
          <a:pPr latinLnBrk="0"/>
          <a:r>
            <a:rPr lang="da-DK" sz="1000" b="0" i="0">
              <a:solidFill>
                <a:schemeClr val="dk1"/>
              </a:solidFill>
              <a:effectLst/>
              <a:latin typeface="+mn-lt"/>
              <a:ea typeface="+mn-ea"/>
              <a:cs typeface="+mn-cs"/>
            </a:rPr>
            <a:t>- Særligt for Udviklingspuljen: Midlerne i Udviklingspuljen skal understøtte nye initiativer og aktiviteter. Man kan ikke søge tilskud til aktiviteter og indsatser, der allerede har fået tilskud eller afslag fra Hovedpuljen eller Udviklingspuljen i det gældende kalenderår. </a:t>
          </a:r>
        </a:p>
        <a:p>
          <a:pPr latinLnBrk="0"/>
          <a:endParaRPr lang="da-DK" sz="1000" b="0" i="0">
            <a:solidFill>
              <a:schemeClr val="dk1"/>
            </a:solidFill>
            <a:effectLst/>
            <a:latin typeface="+mn-lt"/>
            <a:ea typeface="+mn-ea"/>
            <a:cs typeface="+mn-cs"/>
          </a:endParaRPr>
        </a:p>
        <a:p>
          <a:pPr latinLnBrk="0"/>
          <a:r>
            <a:rPr lang="da-DK" sz="1000" b="0" i="0">
              <a:solidFill>
                <a:schemeClr val="dk1"/>
              </a:solidFill>
              <a:effectLst/>
              <a:latin typeface="+mn-lt"/>
              <a:ea typeface="+mn-ea"/>
              <a:cs typeface="+mn-cs"/>
            </a:rPr>
            <a:t>Opdateret februar</a:t>
          </a:r>
          <a:r>
            <a:rPr lang="da-DK" sz="1000" b="0" i="0" baseline="0">
              <a:solidFill>
                <a:schemeClr val="dk1"/>
              </a:solidFill>
              <a:effectLst/>
              <a:latin typeface="+mn-lt"/>
              <a:ea typeface="+mn-ea"/>
              <a:cs typeface="+mn-cs"/>
            </a:rPr>
            <a:t> 2024</a:t>
          </a:r>
        </a:p>
        <a:p>
          <a:pPr latinLnBrk="0"/>
          <a:endParaRPr lang="da-DK" sz="1000" b="0" i="0" baseline="0">
            <a:solidFill>
              <a:schemeClr val="dk1"/>
            </a:solidFill>
            <a:effectLst/>
            <a:latin typeface="+mn-lt"/>
            <a:ea typeface="+mn-ea"/>
            <a:cs typeface="+mn-cs"/>
          </a:endParaRPr>
        </a:p>
        <a:p>
          <a:pPr latinLnBrk="0"/>
          <a:r>
            <a:rPr lang="da-DK" sz="1000" b="0" i="0" baseline="0">
              <a:solidFill>
                <a:schemeClr val="dk1"/>
              </a:solidFill>
              <a:effectLst/>
              <a:latin typeface="+mn-lt"/>
              <a:ea typeface="+mn-ea"/>
              <a:cs typeface="+mn-cs"/>
            </a:rPr>
            <a:t>Se link herunder for eventuelle opdaterede retningslinjer:</a:t>
          </a:r>
        </a:p>
        <a:p>
          <a:pPr latinLnBrk="0"/>
          <a:endParaRPr lang="da-DK" sz="1000" b="0" i="0" baseline="0">
            <a:solidFill>
              <a:schemeClr val="dk1"/>
            </a:solidFill>
            <a:effectLst/>
            <a:latin typeface="+mn-lt"/>
            <a:ea typeface="+mn-ea"/>
            <a:cs typeface="+mn-cs"/>
          </a:endParaRPr>
        </a:p>
        <a:p>
          <a:pPr latinLnBrk="0"/>
          <a:endParaRPr lang="da-DK" sz="1100" b="0" i="0">
            <a:solidFill>
              <a:schemeClr val="dk1"/>
            </a:solidFill>
            <a:effectLst/>
            <a:latin typeface="+mn-lt"/>
            <a:ea typeface="+mn-ea"/>
            <a:cs typeface="+mn-cs"/>
          </a:endParaRPr>
        </a:p>
        <a:p>
          <a:pPr latinLnBrk="0"/>
          <a:r>
            <a:rPr lang="da-DK" sz="1100" b="0" i="0">
              <a:solidFill>
                <a:schemeClr val="dk1"/>
              </a:solidFill>
              <a:effectLst/>
              <a:latin typeface="+mn-lt"/>
              <a:ea typeface="+mn-ea"/>
              <a:cs typeface="+mn-cs"/>
            </a:rPr>
            <a:t> </a:t>
          </a:r>
          <a:endParaRPr lang="da-DK" sz="1100"/>
        </a:p>
      </xdr:txBody>
    </xdr:sp>
    <xdr:clientData/>
  </xdr:twoCellAnchor>
  <xdr:twoCellAnchor>
    <xdr:from>
      <xdr:col>2</xdr:col>
      <xdr:colOff>95250</xdr:colOff>
      <xdr:row>29</xdr:row>
      <xdr:rowOff>123825</xdr:rowOff>
    </xdr:from>
    <xdr:to>
      <xdr:col>7</xdr:col>
      <xdr:colOff>28575</xdr:colOff>
      <xdr:row>31</xdr:row>
      <xdr:rowOff>47625</xdr:rowOff>
    </xdr:to>
    <xdr:sp macro="" textlink="">
      <xdr:nvSpPr>
        <xdr:cNvPr id="3" name="Tekstfelt 2">
          <a:hlinkClick xmlns:r="http://schemas.openxmlformats.org/officeDocument/2006/relationships" r:id="rId1"/>
          <a:extLst>
            <a:ext uri="{FF2B5EF4-FFF2-40B4-BE49-F238E27FC236}">
              <a16:creationId xmlns:a16="http://schemas.microsoft.com/office/drawing/2014/main" id="{ED3D1C7E-6A72-B71D-2E7A-009E0FC5479C}"/>
            </a:ext>
          </a:extLst>
        </xdr:cNvPr>
        <xdr:cNvSpPr txBox="1"/>
      </xdr:nvSpPr>
      <xdr:spPr>
        <a:xfrm>
          <a:off x="1314450" y="5648325"/>
          <a:ext cx="2981325" cy="304800"/>
        </a:xfrm>
        <a:prstGeom prst="rect">
          <a:avLst/>
        </a:prstGeom>
        <a:solidFill>
          <a:schemeClr val="tx2">
            <a:lumMod val="75000"/>
            <a:lumOff val="25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1100" b="1">
              <a:solidFill>
                <a:schemeClr val="bg1"/>
              </a:solidFill>
            </a:rPr>
            <a:t>Klik</a:t>
          </a:r>
          <a:r>
            <a:rPr lang="da-DK" sz="1100" b="1" baseline="0">
              <a:solidFill>
                <a:schemeClr val="bg1"/>
              </a:solidFill>
            </a:rPr>
            <a:t> her for at se de gældende retningslinjer</a:t>
          </a:r>
          <a:endParaRPr lang="da-DK" sz="1100" b="1">
            <a:solidFill>
              <a:schemeClr val="bg1"/>
            </a:solidFill>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61C6F-6217-4CE2-A799-1EECA7905E12}">
  <dimension ref="V17"/>
  <sheetViews>
    <sheetView zoomScaleNormal="100" workbookViewId="0">
      <selection activeCell="O20" sqref="O20"/>
    </sheetView>
  </sheetViews>
  <sheetFormatPr defaultRowHeight="15" x14ac:dyDescent="0.25"/>
  <sheetData>
    <row r="17" spans="22:22" x14ac:dyDescent="0.25">
      <c r="V17" s="1"/>
    </row>
  </sheetData>
  <sheetProtection algorithmName="SHA-512" hashValue="k9hY/O0++I1KDLFGgnxNOUkHEUDnKebZUrlOVhUPintOYJzjkdDuOZxynl3BFbT3CcuvpSwdt3UfrmP7I6Dbew==" saltValue="MLMu6l0RLe6mMyoZwGcKXg==" spinCount="100000" sheet="1" objects="1" scenarios="1"/>
  <pageMargins left="0.7" right="0.7" top="0.75" bottom="0.75" header="0.3" footer="0.3"/>
  <pageSetup paperSize="9" orientation="portrait" horizontalDpi="1200" verticalDpi="1200" r:id="rId1"/>
  <headerFooter>
    <oddHeader>&amp;CGuide til skabelonen</oddHeader>
    <oddFooter>&amp;LUdskrevet den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20170-00A2-42DF-A0E3-68B626EB5254}">
  <sheetPr>
    <pageSetUpPr fitToPage="1"/>
  </sheetPr>
  <dimension ref="A1:AT68"/>
  <sheetViews>
    <sheetView topLeftCell="A3" zoomScale="85" zoomScaleNormal="85" workbookViewId="0">
      <selection activeCell="B35" sqref="B35"/>
    </sheetView>
  </sheetViews>
  <sheetFormatPr defaultColWidth="9.140625" defaultRowHeight="14.25" x14ac:dyDescent="0.2"/>
  <cols>
    <col min="1" max="1" width="12" style="31" customWidth="1"/>
    <col min="2" max="2" width="64.140625" style="31" customWidth="1"/>
    <col min="3" max="3" width="18" style="31" customWidth="1"/>
    <col min="4" max="4" width="3" style="31" customWidth="1"/>
    <col min="5" max="5" width="15" style="31" customWidth="1"/>
    <col min="6" max="6" width="10.5703125" style="31" bestFit="1" customWidth="1"/>
    <col min="7" max="46" width="9.140625" style="30"/>
    <col min="47" max="16384" width="9.140625" style="31"/>
  </cols>
  <sheetData>
    <row r="1" spans="1:6" x14ac:dyDescent="0.2">
      <c r="A1" s="145"/>
      <c r="B1" s="146" t="s">
        <v>116</v>
      </c>
      <c r="C1" s="145"/>
      <c r="D1" s="145"/>
      <c r="E1" s="145"/>
      <c r="F1" s="145"/>
    </row>
    <row r="2" spans="1:6" ht="15" thickBot="1" x14ac:dyDescent="0.25">
      <c r="A2" s="145"/>
      <c r="B2" s="151" t="s">
        <v>118</v>
      </c>
      <c r="C2" s="145"/>
      <c r="D2" s="145"/>
      <c r="E2" s="145"/>
      <c r="F2" s="145"/>
    </row>
    <row r="3" spans="1:6" ht="15.75" thickBot="1" x14ac:dyDescent="0.3">
      <c r="A3" s="121" t="s">
        <v>6</v>
      </c>
      <c r="B3" s="124" t="s">
        <v>96</v>
      </c>
      <c r="C3" s="121" t="s">
        <v>0</v>
      </c>
      <c r="D3" s="125"/>
      <c r="E3" s="126" t="s">
        <v>1</v>
      </c>
      <c r="F3" s="127">
        <f>SUM(C4:C13)</f>
        <v>600</v>
      </c>
    </row>
    <row r="4" spans="1:6" x14ac:dyDescent="0.2">
      <c r="A4" s="122">
        <v>1</v>
      </c>
      <c r="B4" s="110" t="s">
        <v>102</v>
      </c>
      <c r="C4" s="111">
        <v>100</v>
      </c>
      <c r="D4" s="125"/>
      <c r="E4" s="122" t="s">
        <v>72</v>
      </c>
      <c r="F4" s="125"/>
    </row>
    <row r="5" spans="1:6" x14ac:dyDescent="0.2">
      <c r="A5" s="122">
        <f>A4+1</f>
        <v>2</v>
      </c>
      <c r="B5" s="110" t="s">
        <v>93</v>
      </c>
      <c r="C5" s="111">
        <v>500</v>
      </c>
      <c r="D5" s="125"/>
      <c r="E5" s="125"/>
      <c r="F5" s="125"/>
    </row>
    <row r="6" spans="1:6" x14ac:dyDescent="0.2">
      <c r="A6" s="122">
        <f t="shared" ref="A6:A28" si="0">A5+1</f>
        <v>3</v>
      </c>
      <c r="B6" s="110" t="s">
        <v>94</v>
      </c>
      <c r="C6" s="111"/>
      <c r="D6" s="125"/>
      <c r="E6" s="125"/>
      <c r="F6" s="125"/>
    </row>
    <row r="7" spans="1:6" x14ac:dyDescent="0.2">
      <c r="A7" s="122">
        <f t="shared" si="0"/>
        <v>4</v>
      </c>
      <c r="B7" s="110" t="s">
        <v>95</v>
      </c>
      <c r="C7" s="111"/>
      <c r="D7" s="125"/>
      <c r="E7" s="125"/>
      <c r="F7" s="125"/>
    </row>
    <row r="8" spans="1:6" x14ac:dyDescent="0.2">
      <c r="A8" s="122">
        <f t="shared" si="0"/>
        <v>5</v>
      </c>
      <c r="B8" s="110" t="s">
        <v>103</v>
      </c>
      <c r="C8" s="111"/>
      <c r="D8" s="125"/>
      <c r="E8" s="125"/>
      <c r="F8" s="125"/>
    </row>
    <row r="9" spans="1:6" x14ac:dyDescent="0.2">
      <c r="A9" s="122">
        <f t="shared" si="0"/>
        <v>6</v>
      </c>
      <c r="B9" s="110" t="s">
        <v>97</v>
      </c>
      <c r="C9" s="111"/>
      <c r="D9" s="125"/>
      <c r="E9" s="125"/>
      <c r="F9" s="125"/>
    </row>
    <row r="10" spans="1:6" x14ac:dyDescent="0.2">
      <c r="A10" s="122">
        <f t="shared" si="0"/>
        <v>7</v>
      </c>
      <c r="B10" s="110" t="s">
        <v>98</v>
      </c>
      <c r="C10" s="111"/>
      <c r="D10" s="125"/>
      <c r="E10" s="125"/>
      <c r="F10" s="125"/>
    </row>
    <row r="11" spans="1:6" x14ac:dyDescent="0.2">
      <c r="A11" s="122">
        <f t="shared" si="0"/>
        <v>8</v>
      </c>
      <c r="B11" s="110" t="s">
        <v>99</v>
      </c>
      <c r="C11" s="111"/>
      <c r="D11" s="125"/>
      <c r="E11" s="125"/>
      <c r="F11" s="125"/>
    </row>
    <row r="12" spans="1:6" x14ac:dyDescent="0.2">
      <c r="A12" s="122">
        <f t="shared" si="0"/>
        <v>9</v>
      </c>
      <c r="B12" s="110"/>
      <c r="C12" s="111"/>
      <c r="D12" s="125"/>
      <c r="E12" s="125"/>
      <c r="F12" s="125"/>
    </row>
    <row r="13" spans="1:6" x14ac:dyDescent="0.2">
      <c r="A13" s="122">
        <f t="shared" si="0"/>
        <v>10</v>
      </c>
      <c r="B13" s="110"/>
      <c r="C13" s="111"/>
      <c r="D13" s="125"/>
      <c r="E13" s="125"/>
      <c r="F13" s="125"/>
    </row>
    <row r="14" spans="1:6" x14ac:dyDescent="0.2">
      <c r="A14" s="122">
        <f t="shared" si="0"/>
        <v>11</v>
      </c>
      <c r="B14" s="110"/>
      <c r="C14" s="111"/>
      <c r="D14" s="125"/>
      <c r="E14" s="125"/>
      <c r="F14" s="125"/>
    </row>
    <row r="15" spans="1:6" ht="15" thickBot="1" x14ac:dyDescent="0.25">
      <c r="A15" s="122">
        <f t="shared" si="0"/>
        <v>12</v>
      </c>
      <c r="B15" s="110"/>
      <c r="C15" s="111"/>
      <c r="D15" s="125"/>
      <c r="E15" s="125"/>
      <c r="F15" s="125"/>
    </row>
    <row r="16" spans="1:6" x14ac:dyDescent="0.2">
      <c r="A16" s="122">
        <f t="shared" si="0"/>
        <v>13</v>
      </c>
      <c r="B16" s="110"/>
      <c r="C16" s="111"/>
      <c r="D16" s="125"/>
      <c r="E16" s="128" t="s">
        <v>114</v>
      </c>
      <c r="F16" s="125"/>
    </row>
    <row r="17" spans="1:6" x14ac:dyDescent="0.2">
      <c r="A17" s="122">
        <f t="shared" si="0"/>
        <v>14</v>
      </c>
      <c r="B17" s="110"/>
      <c r="C17" s="111"/>
      <c r="D17" s="125"/>
      <c r="E17" s="129">
        <f>F29-F3</f>
        <v>0</v>
      </c>
      <c r="F17" s="125"/>
    </row>
    <row r="18" spans="1:6" ht="15" thickBot="1" x14ac:dyDescent="0.25">
      <c r="A18" s="122">
        <f t="shared" si="0"/>
        <v>15</v>
      </c>
      <c r="B18" s="110"/>
      <c r="C18" s="111"/>
      <c r="D18" s="125"/>
      <c r="E18" s="130" t="s">
        <v>113</v>
      </c>
      <c r="F18" s="125"/>
    </row>
    <row r="19" spans="1:6" x14ac:dyDescent="0.2">
      <c r="A19" s="122">
        <f t="shared" si="0"/>
        <v>16</v>
      </c>
      <c r="B19" s="110"/>
      <c r="C19" s="111"/>
      <c r="D19" s="125"/>
      <c r="E19" s="125"/>
      <c r="F19" s="125"/>
    </row>
    <row r="20" spans="1:6" x14ac:dyDescent="0.2">
      <c r="A20" s="122">
        <f t="shared" si="0"/>
        <v>17</v>
      </c>
      <c r="B20" s="110"/>
      <c r="C20" s="111"/>
      <c r="D20" s="125"/>
      <c r="E20" s="125"/>
      <c r="F20" s="125"/>
    </row>
    <row r="21" spans="1:6" x14ac:dyDescent="0.2">
      <c r="A21" s="122">
        <f t="shared" si="0"/>
        <v>18</v>
      </c>
      <c r="B21" s="110"/>
      <c r="C21" s="111"/>
      <c r="D21" s="125"/>
      <c r="E21" s="125"/>
      <c r="F21" s="125"/>
    </row>
    <row r="22" spans="1:6" x14ac:dyDescent="0.2">
      <c r="A22" s="122">
        <f t="shared" si="0"/>
        <v>19</v>
      </c>
      <c r="B22" s="110"/>
      <c r="C22" s="111"/>
      <c r="D22" s="125"/>
      <c r="E22" s="125"/>
      <c r="F22" s="125"/>
    </row>
    <row r="23" spans="1:6" x14ac:dyDescent="0.2">
      <c r="A23" s="122">
        <f t="shared" si="0"/>
        <v>20</v>
      </c>
      <c r="B23" s="110"/>
      <c r="C23" s="111"/>
      <c r="D23" s="125"/>
      <c r="E23" s="125"/>
      <c r="F23" s="125"/>
    </row>
    <row r="24" spans="1:6" x14ac:dyDescent="0.2">
      <c r="A24" s="122">
        <f t="shared" si="0"/>
        <v>21</v>
      </c>
      <c r="B24" s="110"/>
      <c r="C24" s="111"/>
      <c r="D24" s="125"/>
      <c r="E24" s="125"/>
      <c r="F24" s="125"/>
    </row>
    <row r="25" spans="1:6" x14ac:dyDescent="0.2">
      <c r="A25" s="122">
        <f t="shared" si="0"/>
        <v>22</v>
      </c>
      <c r="B25" s="110"/>
      <c r="C25" s="111"/>
      <c r="D25" s="125"/>
      <c r="E25" s="125"/>
      <c r="F25" s="125"/>
    </row>
    <row r="26" spans="1:6" x14ac:dyDescent="0.2">
      <c r="A26" s="122">
        <f t="shared" si="0"/>
        <v>23</v>
      </c>
      <c r="B26" s="110"/>
      <c r="C26" s="111"/>
      <c r="D26" s="125"/>
      <c r="E26" s="125"/>
      <c r="F26" s="125"/>
    </row>
    <row r="27" spans="1:6" x14ac:dyDescent="0.2">
      <c r="A27" s="122">
        <f t="shared" si="0"/>
        <v>24</v>
      </c>
      <c r="B27" s="110"/>
      <c r="C27" s="111"/>
      <c r="D27" s="125"/>
      <c r="E27" s="125"/>
      <c r="F27" s="125"/>
    </row>
    <row r="28" spans="1:6" ht="15" thickBot="1" x14ac:dyDescent="0.25">
      <c r="A28" s="123">
        <f t="shared" si="0"/>
        <v>25</v>
      </c>
      <c r="B28" s="112"/>
      <c r="C28" s="113"/>
      <c r="D28" s="131"/>
      <c r="E28" s="131"/>
      <c r="F28" s="131"/>
    </row>
    <row r="29" spans="1:6" ht="15.75" thickBot="1" x14ac:dyDescent="0.3">
      <c r="A29" s="153" t="s">
        <v>105</v>
      </c>
      <c r="B29" s="154"/>
      <c r="C29" s="109" t="s">
        <v>115</v>
      </c>
      <c r="D29" s="132"/>
      <c r="E29" s="133" t="s">
        <v>1</v>
      </c>
      <c r="F29" s="134">
        <f>SUM(C30:C40)</f>
        <v>600</v>
      </c>
    </row>
    <row r="30" spans="1:6" x14ac:dyDescent="0.2">
      <c r="A30" s="118">
        <v>100</v>
      </c>
      <c r="B30" s="114" t="s">
        <v>15</v>
      </c>
      <c r="C30" s="115">
        <v>500</v>
      </c>
      <c r="D30" s="132"/>
      <c r="E30" s="119" t="s">
        <v>73</v>
      </c>
      <c r="F30" s="132"/>
    </row>
    <row r="31" spans="1:6" ht="15" x14ac:dyDescent="0.25">
      <c r="A31" s="119"/>
      <c r="B31" s="108" t="s">
        <v>104</v>
      </c>
      <c r="C31" s="107" t="s">
        <v>74</v>
      </c>
      <c r="D31" s="132"/>
      <c r="E31" s="119"/>
      <c r="F31" s="132"/>
    </row>
    <row r="32" spans="1:6" x14ac:dyDescent="0.2">
      <c r="A32" s="119">
        <v>101</v>
      </c>
      <c r="B32" s="116" t="s">
        <v>75</v>
      </c>
      <c r="C32" s="117">
        <v>100</v>
      </c>
      <c r="D32" s="132"/>
      <c r="E32" s="132"/>
      <c r="F32" s="132"/>
    </row>
    <row r="33" spans="1:6" x14ac:dyDescent="0.2">
      <c r="A33" s="119">
        <f t="shared" ref="A33:A39" si="1">A32+1</f>
        <v>102</v>
      </c>
      <c r="B33" s="116" t="s">
        <v>70</v>
      </c>
      <c r="C33" s="117"/>
      <c r="D33" s="132"/>
      <c r="E33" s="132"/>
      <c r="F33" s="132"/>
    </row>
    <row r="34" spans="1:6" x14ac:dyDescent="0.2">
      <c r="A34" s="119">
        <f t="shared" si="1"/>
        <v>103</v>
      </c>
      <c r="B34" s="116" t="s">
        <v>71</v>
      </c>
      <c r="C34" s="117"/>
      <c r="D34" s="132"/>
      <c r="E34" s="132"/>
      <c r="F34" s="132"/>
    </row>
    <row r="35" spans="1:6" x14ac:dyDescent="0.2">
      <c r="A35" s="119">
        <f t="shared" si="1"/>
        <v>104</v>
      </c>
      <c r="B35" s="116" t="s">
        <v>100</v>
      </c>
      <c r="C35" s="117"/>
      <c r="D35" s="132"/>
      <c r="E35" s="132"/>
      <c r="F35" s="132"/>
    </row>
    <row r="36" spans="1:6" x14ac:dyDescent="0.2">
      <c r="A36" s="119">
        <f t="shared" si="1"/>
        <v>105</v>
      </c>
      <c r="B36" s="116" t="s">
        <v>101</v>
      </c>
      <c r="C36" s="117"/>
      <c r="D36" s="132"/>
      <c r="E36" s="132"/>
      <c r="F36" s="132"/>
    </row>
    <row r="37" spans="1:6" x14ac:dyDescent="0.2">
      <c r="A37" s="119">
        <f t="shared" si="1"/>
        <v>106</v>
      </c>
      <c r="B37" s="110"/>
      <c r="C37" s="117"/>
      <c r="D37" s="132"/>
      <c r="E37" s="132"/>
      <c r="F37" s="132"/>
    </row>
    <row r="38" spans="1:6" x14ac:dyDescent="0.2">
      <c r="A38" s="119">
        <f>A37+1</f>
        <v>107</v>
      </c>
      <c r="B38" s="110"/>
      <c r="C38" s="117"/>
      <c r="D38" s="132"/>
      <c r="E38" s="132"/>
      <c r="F38" s="132"/>
    </row>
    <row r="39" spans="1:6" x14ac:dyDescent="0.2">
      <c r="A39" s="119">
        <f t="shared" si="1"/>
        <v>108</v>
      </c>
      <c r="B39" s="110"/>
      <c r="C39" s="117"/>
      <c r="D39" s="132"/>
      <c r="E39" s="132"/>
      <c r="F39" s="132"/>
    </row>
    <row r="40" spans="1:6" x14ac:dyDescent="0.2">
      <c r="A40" s="119">
        <f>A39+1</f>
        <v>109</v>
      </c>
      <c r="B40" s="110"/>
      <c r="C40" s="117"/>
      <c r="D40" s="132"/>
      <c r="E40" s="132"/>
      <c r="F40" s="132"/>
    </row>
    <row r="41" spans="1:6" ht="15" x14ac:dyDescent="0.25">
      <c r="A41" s="120"/>
      <c r="B41" s="132"/>
      <c r="C41" s="135"/>
      <c r="D41" s="132"/>
      <c r="E41" s="132"/>
      <c r="F41" s="132"/>
    </row>
    <row r="42" spans="1:6" s="30" customFormat="1" x14ac:dyDescent="0.2"/>
    <row r="43" spans="1:6" s="30" customFormat="1" x14ac:dyDescent="0.2"/>
    <row r="44" spans="1:6" s="30" customFormat="1" x14ac:dyDescent="0.2"/>
    <row r="45" spans="1:6" s="30" customFormat="1" x14ac:dyDescent="0.2"/>
    <row r="46" spans="1:6" s="30" customFormat="1" x14ac:dyDescent="0.2"/>
    <row r="47" spans="1:6" s="30" customFormat="1" x14ac:dyDescent="0.2"/>
    <row r="48" spans="1:6" s="30" customFormat="1" x14ac:dyDescent="0.2"/>
    <row r="49" s="30" customFormat="1" x14ac:dyDescent="0.2"/>
    <row r="50" s="30" customFormat="1" x14ac:dyDescent="0.2"/>
    <row r="51" s="30" customFormat="1" x14ac:dyDescent="0.2"/>
    <row r="52" s="30" customFormat="1" x14ac:dyDescent="0.2"/>
    <row r="53" s="30" customFormat="1" x14ac:dyDescent="0.2"/>
    <row r="54" s="30" customFormat="1" x14ac:dyDescent="0.2"/>
    <row r="55" s="30" customFormat="1" x14ac:dyDescent="0.2"/>
    <row r="56" s="30" customFormat="1" x14ac:dyDescent="0.2"/>
    <row r="57" s="30" customFormat="1" x14ac:dyDescent="0.2"/>
    <row r="58" s="30" customFormat="1" x14ac:dyDescent="0.2"/>
    <row r="59" s="30" customFormat="1" x14ac:dyDescent="0.2"/>
    <row r="60" s="30" customFormat="1" x14ac:dyDescent="0.2"/>
    <row r="61" s="30" customFormat="1" x14ac:dyDescent="0.2"/>
    <row r="62" s="30" customFormat="1" x14ac:dyDescent="0.2"/>
    <row r="63" s="30" customFormat="1" x14ac:dyDescent="0.2"/>
    <row r="64" s="30" customFormat="1" x14ac:dyDescent="0.2"/>
    <row r="65" s="30" customFormat="1" x14ac:dyDescent="0.2"/>
    <row r="66" s="30" customFormat="1" x14ac:dyDescent="0.2"/>
    <row r="67" s="30" customFormat="1" x14ac:dyDescent="0.2"/>
    <row r="68" s="30" customFormat="1" x14ac:dyDescent="0.2"/>
  </sheetData>
  <sheetProtection algorithmName="SHA-512" hashValue="c0vu410UsJvtauSjJBmx4/zb0i2ufGvVfiApWDNHIcNXyLQbFp+k+EP00Gg6NbtCeagp1B4ZF9o6upCuvpfZRQ==" saltValue="3PmtgJ3aQwiwT6hzNnzvBQ==" spinCount="100000" sheet="1" objects="1" scenarios="1" selectLockedCells="1"/>
  <mergeCells count="1">
    <mergeCell ref="A29:B29"/>
  </mergeCells>
  <phoneticPr fontId="10" type="noConversion"/>
  <conditionalFormatting sqref="E17">
    <cfRule type="cellIs" dxfId="7" priority="1" operator="greaterThan">
      <formula>0</formula>
    </cfRule>
    <cfRule type="cellIs" dxfId="6" priority="2" operator="lessThan">
      <formula>0</formula>
    </cfRule>
  </conditionalFormatting>
  <dataValidations disablePrompts="1" count="4">
    <dataValidation type="textLength" errorStyle="warning" showInputMessage="1" showErrorMessage="1" errorTitle="Mangler info" error="Du skal indtaste titlen på den pulje som regnskabet vedører fx:_x000a_§18 midler - Hovedpuljen_x000a_§18 midler - Udviklingspuljen" promptTitle="Hvilken pulje drejer det sig om" prompt="Skriv her navnet på den pulje eller fond som dette regnskab vedrører - skal udfyldes" sqref="B30:B31" xr:uid="{5B80F51B-227E-4A89-A60F-93389EECB52E}">
      <formula1>1</formula1>
      <formula2>250</formula2>
    </dataValidation>
    <dataValidation allowBlank="1" showInputMessage="1" showErrorMessage="1" promptTitle="Skriv det ansøgte beløb" prompt="Angiv i dette felt det beløb du ansøger puljen om_x000a_" sqref="C30" xr:uid="{52116718-CB48-4F8B-A86B-69F69B2DA2DF}"/>
    <dataValidation errorStyle="warning" allowBlank="1" showInputMessage="1" showErrorMessage="1" promptTitle="Støtteområder - §18 puljemidler" prompt="Materialer og inventar_x000a_Frivillipleje_x000a_Synlighed_x000a_Administration (tlf/internet..)_x000a_Frivilliges udgifter_x000a_Forsikringer_x000a_Lokaleudgifter til events_x000a_Etableringsudgifter (husk at Udviklingspuljen kan søges til nye tiltag)_x000a_" sqref="B4:B11" xr:uid="{9CD03E62-604D-4CA0-9294-FDC44A82322D}"/>
    <dataValidation errorStyle="warning" allowBlank="1" showErrorMessage="1" promptTitle="Støtteområder - §18 puljemidler" prompt="Materialer og inventar_x000a_Frivillipleje_x000a_Synlighed_x000a_Administration (tlf/internet..)_x000a_Frivilliges udgifter_x000a_Forsikringer_x000a_Lokaleudgifter til events_x000a_Etableringsudgifter (husk at Udviklingspuljen kan søges til nye tiltag)_x000a_" sqref="B12:B28" xr:uid="{82E5995F-C6AB-488A-8B70-4F2DD899D48D}"/>
  </dataValidations>
  <pageMargins left="0.7" right="0.7" top="0.75" bottom="0.75" header="0.3" footer="0.3"/>
  <pageSetup paperSize="9" scale="72" orientation="portrait" horizontalDpi="1200" verticalDpi="1200" r:id="rId1"/>
  <headerFooter>
    <oddHeader>&amp;CBudgettet</oddHeader>
    <oddFooter>&amp;LUdskrevet den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7B1D8-1220-40FA-9BA8-3076CE530116}">
  <dimension ref="A1:AME104"/>
  <sheetViews>
    <sheetView zoomScale="70" zoomScaleNormal="70" workbookViewId="0">
      <selection activeCell="C4" sqref="C4"/>
    </sheetView>
  </sheetViews>
  <sheetFormatPr defaultRowHeight="15" x14ac:dyDescent="0.25"/>
  <cols>
    <col min="1" max="1" width="13.140625" customWidth="1"/>
    <col min="2" max="2" width="9.140625" style="1"/>
    <col min="3" max="3" width="23" customWidth="1"/>
    <col min="4" max="4" width="13.5703125" style="91" customWidth="1"/>
    <col min="5" max="5" width="9.7109375" customWidth="1"/>
    <col min="6" max="6" width="5.28515625" customWidth="1"/>
    <col min="7" max="21" width="20.7109375" customWidth="1"/>
  </cols>
  <sheetData>
    <row r="1" spans="1:1019" x14ac:dyDescent="0.25">
      <c r="A1" s="16"/>
      <c r="B1" s="9"/>
      <c r="C1" s="16"/>
      <c r="D1" s="89"/>
      <c r="E1" s="16"/>
      <c r="F1" s="86"/>
      <c r="G1" s="20">
        <v>1</v>
      </c>
      <c r="H1" s="20">
        <f>G1+1</f>
        <v>2</v>
      </c>
      <c r="I1" s="20">
        <f t="shared" ref="I1:P1" si="0">H1+1</f>
        <v>3</v>
      </c>
      <c r="J1" s="20">
        <f t="shared" si="0"/>
        <v>4</v>
      </c>
      <c r="K1" s="20">
        <f t="shared" si="0"/>
        <v>5</v>
      </c>
      <c r="L1" s="20">
        <f t="shared" si="0"/>
        <v>6</v>
      </c>
      <c r="M1" s="20">
        <f t="shared" si="0"/>
        <v>7</v>
      </c>
      <c r="N1" s="20">
        <f t="shared" si="0"/>
        <v>8</v>
      </c>
      <c r="O1" s="20">
        <f t="shared" si="0"/>
        <v>9</v>
      </c>
      <c r="P1" s="20">
        <f t="shared" si="0"/>
        <v>10</v>
      </c>
      <c r="Q1" s="20">
        <f t="shared" ref="Q1" si="1">P1+1</f>
        <v>11</v>
      </c>
      <c r="R1" s="20">
        <f t="shared" ref="R1" si="2">Q1+1</f>
        <v>12</v>
      </c>
      <c r="S1" s="20">
        <f t="shared" ref="S1" si="3">R1+1</f>
        <v>13</v>
      </c>
      <c r="T1" s="20">
        <f t="shared" ref="T1" si="4">S1+1</f>
        <v>14</v>
      </c>
      <c r="U1" s="20">
        <f t="shared" ref="U1" si="5">T1+1</f>
        <v>15</v>
      </c>
      <c r="V1" s="1"/>
    </row>
    <row r="2" spans="1:1019" s="18" customFormat="1" ht="17.25" customHeight="1" x14ac:dyDescent="0.25">
      <c r="A2" s="24" t="s">
        <v>2</v>
      </c>
      <c r="B2" s="25" t="s">
        <v>4</v>
      </c>
      <c r="C2" s="26" t="s">
        <v>3</v>
      </c>
      <c r="D2" s="90" t="s">
        <v>5</v>
      </c>
      <c r="E2" s="26" t="s">
        <v>7</v>
      </c>
      <c r="F2" s="87"/>
      <c r="G2" s="21" t="str">
        <f>'1) Skriv budget her'!B4</f>
        <v>Materiale og inventar</v>
      </c>
      <c r="H2" s="21" t="str">
        <f>'1) Skriv budget her'!B5</f>
        <v>Frivilligpleje</v>
      </c>
      <c r="I2" s="21" t="str">
        <f>'1) Skriv budget her'!B6</f>
        <v>Synlighed</v>
      </c>
      <c r="J2" s="21" t="str">
        <f>'1) Skriv budget her'!B7</f>
        <v>Administration</v>
      </c>
      <c r="K2" s="21" t="str">
        <f>'1) Skriv budget her'!B8</f>
        <v>Forsikringer, frivillige</v>
      </c>
      <c r="L2" s="21" t="str">
        <f>'1) Skriv budget her'!B9</f>
        <v>Lokaleudgifter til events</v>
      </c>
      <c r="M2" s="21" t="str">
        <f>'1) Skriv budget her'!B10</f>
        <v>Etableringsudgifter</v>
      </c>
      <c r="N2" s="21" t="str">
        <f>'1) Skriv budget her'!B11</f>
        <v>Udviklingsomkosninger nye tiltag</v>
      </c>
      <c r="O2" s="21">
        <f>'1) Skriv budget her'!B12</f>
        <v>0</v>
      </c>
      <c r="P2" s="21">
        <f>'1) Skriv budget her'!B13</f>
        <v>0</v>
      </c>
      <c r="Q2" s="21">
        <f>'1) Skriv budget her'!B14</f>
        <v>0</v>
      </c>
      <c r="R2" s="21">
        <f>'1) Skriv budget her'!B15</f>
        <v>0</v>
      </c>
      <c r="S2" s="21">
        <f>'1) Skriv budget her'!B16</f>
        <v>0</v>
      </c>
      <c r="T2" s="21">
        <f>'1) Skriv budget her'!B17</f>
        <v>0</v>
      </c>
      <c r="U2" s="21">
        <f>'1) Skriv budget her'!B18</f>
        <v>0</v>
      </c>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row>
    <row r="3" spans="1:1019" x14ac:dyDescent="0.25">
      <c r="A3" s="2"/>
      <c r="B3" s="1">
        <v>1</v>
      </c>
      <c r="C3" s="136" t="s">
        <v>107</v>
      </c>
      <c r="D3" s="137">
        <v>1</v>
      </c>
      <c r="E3" s="136">
        <v>100</v>
      </c>
      <c r="F3" s="88"/>
      <c r="G3" s="85">
        <f>IF($D3=1,$E3,0)</f>
        <v>100</v>
      </c>
      <c r="H3" s="22">
        <f>IF($D3=2,$E3,0)</f>
        <v>0</v>
      </c>
      <c r="I3" s="22">
        <f>IF($D3=3,$E3,0)</f>
        <v>0</v>
      </c>
      <c r="J3" s="22">
        <f>IF($D3=4,$E3,0)</f>
        <v>0</v>
      </c>
      <c r="K3" s="22">
        <f>IF($D3=5,$E3,0)</f>
        <v>0</v>
      </c>
      <c r="L3" s="22">
        <f>IF($D3=6,$E3,0)</f>
        <v>0</v>
      </c>
      <c r="M3" s="22">
        <f>IF($D3=7,$E3,0)</f>
        <v>0</v>
      </c>
      <c r="N3" s="22">
        <f>IF($D3=8,$E3,0)</f>
        <v>0</v>
      </c>
      <c r="O3" s="22">
        <f>IF($D3=9,$E3,0)</f>
        <v>0</v>
      </c>
      <c r="P3" s="22">
        <f>IF($D3=10,$E3,0)</f>
        <v>0</v>
      </c>
      <c r="Q3" s="22">
        <f>IF($D3=11,$E3,0)</f>
        <v>0</v>
      </c>
      <c r="R3" s="22">
        <f>IF($D3=12,$E3,0)</f>
        <v>0</v>
      </c>
      <c r="S3" s="22">
        <f>IF($D3=13,$E3,0)</f>
        <v>0</v>
      </c>
      <c r="T3" s="22">
        <f>IF($D3=14,$E3,0)</f>
        <v>0</v>
      </c>
      <c r="U3" s="22">
        <f>IF($D3=15,$E3,0)</f>
        <v>0</v>
      </c>
    </row>
    <row r="4" spans="1:1019" x14ac:dyDescent="0.25">
      <c r="A4" s="2"/>
      <c r="B4" s="1">
        <f>B3+1</f>
        <v>2</v>
      </c>
      <c r="C4" s="136" t="s">
        <v>108</v>
      </c>
      <c r="D4" s="137">
        <v>2</v>
      </c>
      <c r="E4" s="136">
        <v>700</v>
      </c>
      <c r="F4" s="88"/>
      <c r="G4" s="85">
        <f>IF($D4=1,$E4,0)</f>
        <v>0</v>
      </c>
      <c r="H4" s="22">
        <f t="shared" ref="H4:H67" si="6">IF($D4=2,$E4,0)</f>
        <v>700</v>
      </c>
      <c r="I4" s="22">
        <f t="shared" ref="I4:I67" si="7">IF($D4=3,$E4,0)</f>
        <v>0</v>
      </c>
      <c r="J4" s="22">
        <f t="shared" ref="J4:J67" si="8">IF($D4=4,$E4,0)</f>
        <v>0</v>
      </c>
      <c r="K4" s="22">
        <f t="shared" ref="K4:K67" si="9">IF($D4=5,$E4,0)</f>
        <v>0</v>
      </c>
      <c r="L4" s="22">
        <f t="shared" ref="L4:L67" si="10">IF($D4=6,$E4,0)</f>
        <v>0</v>
      </c>
      <c r="M4" s="22">
        <f t="shared" ref="M4:M67" si="11">IF($D4=7,$E4,0)</f>
        <v>0</v>
      </c>
      <c r="N4" s="22">
        <f t="shared" ref="N4:N67" si="12">IF($D4=8,$E4,0)</f>
        <v>0</v>
      </c>
      <c r="O4" s="22">
        <f t="shared" ref="O4:O67" si="13">IF($D4=9,$E4,0)</f>
        <v>0</v>
      </c>
      <c r="P4" s="22">
        <f t="shared" ref="P4:P67" si="14">IF($D4=10,$E4,0)</f>
        <v>0</v>
      </c>
      <c r="Q4" s="22">
        <f t="shared" ref="Q4:Q67" si="15">IF($D4=11,$E4,0)</f>
        <v>0</v>
      </c>
      <c r="R4" s="22">
        <f t="shared" ref="R4:R67" si="16">IF($D4=12,$E4,0)</f>
        <v>0</v>
      </c>
      <c r="S4" s="22">
        <f t="shared" ref="S4:S67" si="17">IF($D4=13,$E4,0)</f>
        <v>0</v>
      </c>
      <c r="T4" s="22">
        <f t="shared" ref="T4:T67" si="18">IF($D4=14,$E4,0)</f>
        <v>0</v>
      </c>
      <c r="U4" s="22">
        <f t="shared" ref="U4:U67" si="19">IF($D4=15,$E4,0)</f>
        <v>0</v>
      </c>
    </row>
    <row r="5" spans="1:1019" x14ac:dyDescent="0.25">
      <c r="A5" s="2"/>
      <c r="B5" s="1">
        <f t="shared" ref="B5:B68" si="20">B4+1</f>
        <v>3</v>
      </c>
      <c r="C5" s="136"/>
      <c r="D5" s="137"/>
      <c r="E5" s="136"/>
      <c r="F5" s="88"/>
      <c r="G5" s="85">
        <f>IF($D5=1,$E5,0)</f>
        <v>0</v>
      </c>
      <c r="H5" s="22">
        <f t="shared" si="6"/>
        <v>0</v>
      </c>
      <c r="I5" s="22">
        <f t="shared" si="7"/>
        <v>0</v>
      </c>
      <c r="J5" s="22">
        <f t="shared" si="8"/>
        <v>0</v>
      </c>
      <c r="K5" s="22">
        <f t="shared" si="9"/>
        <v>0</v>
      </c>
      <c r="L5" s="22">
        <f t="shared" si="10"/>
        <v>0</v>
      </c>
      <c r="M5" s="22">
        <f t="shared" si="11"/>
        <v>0</v>
      </c>
      <c r="N5" s="22">
        <f t="shared" si="12"/>
        <v>0</v>
      </c>
      <c r="O5" s="22">
        <f t="shared" si="13"/>
        <v>0</v>
      </c>
      <c r="P5" s="22">
        <f t="shared" si="14"/>
        <v>0</v>
      </c>
      <c r="Q5" s="22">
        <f t="shared" si="15"/>
        <v>0</v>
      </c>
      <c r="R5" s="22">
        <f t="shared" si="16"/>
        <v>0</v>
      </c>
      <c r="S5" s="22">
        <f t="shared" si="17"/>
        <v>0</v>
      </c>
      <c r="T5" s="22">
        <f t="shared" si="18"/>
        <v>0</v>
      </c>
      <c r="U5" s="22">
        <f t="shared" si="19"/>
        <v>0</v>
      </c>
    </row>
    <row r="6" spans="1:1019" x14ac:dyDescent="0.25">
      <c r="A6" s="2"/>
      <c r="B6" s="1">
        <f t="shared" si="20"/>
        <v>4</v>
      </c>
      <c r="C6" s="136"/>
      <c r="D6" s="137"/>
      <c r="E6" s="136"/>
      <c r="F6" s="88"/>
      <c r="G6" s="85">
        <f t="shared" ref="G6:G69" si="21">IF($D6=1,$E6,0)</f>
        <v>0</v>
      </c>
      <c r="H6" s="22">
        <f t="shared" si="6"/>
        <v>0</v>
      </c>
      <c r="I6" s="22">
        <f t="shared" si="7"/>
        <v>0</v>
      </c>
      <c r="J6" s="22">
        <f t="shared" si="8"/>
        <v>0</v>
      </c>
      <c r="K6" s="22">
        <f t="shared" si="9"/>
        <v>0</v>
      </c>
      <c r="L6" s="22">
        <f t="shared" si="10"/>
        <v>0</v>
      </c>
      <c r="M6" s="22">
        <f t="shared" si="11"/>
        <v>0</v>
      </c>
      <c r="N6" s="22">
        <f t="shared" si="12"/>
        <v>0</v>
      </c>
      <c r="O6" s="22">
        <f t="shared" si="13"/>
        <v>0</v>
      </c>
      <c r="P6" s="22">
        <f t="shared" si="14"/>
        <v>0</v>
      </c>
      <c r="Q6" s="22">
        <f t="shared" si="15"/>
        <v>0</v>
      </c>
      <c r="R6" s="22">
        <f t="shared" si="16"/>
        <v>0</v>
      </c>
      <c r="S6" s="22">
        <f t="shared" si="17"/>
        <v>0</v>
      </c>
      <c r="T6" s="22">
        <f t="shared" si="18"/>
        <v>0</v>
      </c>
      <c r="U6" s="22">
        <f t="shared" si="19"/>
        <v>0</v>
      </c>
    </row>
    <row r="7" spans="1:1019" x14ac:dyDescent="0.25">
      <c r="A7" s="2"/>
      <c r="B7" s="1">
        <f t="shared" si="20"/>
        <v>5</v>
      </c>
      <c r="C7" s="136"/>
      <c r="D7" s="137"/>
      <c r="E7" s="136"/>
      <c r="F7" s="88"/>
      <c r="G7" s="85">
        <f t="shared" si="21"/>
        <v>0</v>
      </c>
      <c r="H7" s="22">
        <f t="shared" si="6"/>
        <v>0</v>
      </c>
      <c r="I7" s="22">
        <f t="shared" si="7"/>
        <v>0</v>
      </c>
      <c r="J7" s="22">
        <f t="shared" si="8"/>
        <v>0</v>
      </c>
      <c r="K7" s="22">
        <f t="shared" si="9"/>
        <v>0</v>
      </c>
      <c r="L7" s="22">
        <f t="shared" si="10"/>
        <v>0</v>
      </c>
      <c r="M7" s="22">
        <f t="shared" si="11"/>
        <v>0</v>
      </c>
      <c r="N7" s="22">
        <f t="shared" si="12"/>
        <v>0</v>
      </c>
      <c r="O7" s="22">
        <f t="shared" si="13"/>
        <v>0</v>
      </c>
      <c r="P7" s="22">
        <f t="shared" si="14"/>
        <v>0</v>
      </c>
      <c r="Q7" s="22">
        <f t="shared" si="15"/>
        <v>0</v>
      </c>
      <c r="R7" s="22">
        <f t="shared" si="16"/>
        <v>0</v>
      </c>
      <c r="S7" s="22">
        <f t="shared" si="17"/>
        <v>0</v>
      </c>
      <c r="T7" s="22">
        <f t="shared" si="18"/>
        <v>0</v>
      </c>
      <c r="U7" s="22">
        <f t="shared" si="19"/>
        <v>0</v>
      </c>
    </row>
    <row r="8" spans="1:1019" x14ac:dyDescent="0.25">
      <c r="A8" s="2"/>
      <c r="B8" s="1">
        <f t="shared" si="20"/>
        <v>6</v>
      </c>
      <c r="C8" s="136"/>
      <c r="D8" s="137"/>
      <c r="E8" s="136"/>
      <c r="F8" s="88"/>
      <c r="G8" s="85">
        <f t="shared" si="21"/>
        <v>0</v>
      </c>
      <c r="H8" s="22">
        <f t="shared" si="6"/>
        <v>0</v>
      </c>
      <c r="I8" s="22">
        <f t="shared" si="7"/>
        <v>0</v>
      </c>
      <c r="J8" s="22">
        <f t="shared" si="8"/>
        <v>0</v>
      </c>
      <c r="K8" s="22">
        <f t="shared" si="9"/>
        <v>0</v>
      </c>
      <c r="L8" s="22">
        <f t="shared" si="10"/>
        <v>0</v>
      </c>
      <c r="M8" s="22">
        <f t="shared" si="11"/>
        <v>0</v>
      </c>
      <c r="N8" s="22">
        <f t="shared" si="12"/>
        <v>0</v>
      </c>
      <c r="O8" s="22">
        <f t="shared" si="13"/>
        <v>0</v>
      </c>
      <c r="P8" s="22">
        <f t="shared" si="14"/>
        <v>0</v>
      </c>
      <c r="Q8" s="22">
        <f t="shared" si="15"/>
        <v>0</v>
      </c>
      <c r="R8" s="22">
        <f t="shared" si="16"/>
        <v>0</v>
      </c>
      <c r="S8" s="22">
        <f t="shared" si="17"/>
        <v>0</v>
      </c>
      <c r="T8" s="22">
        <f t="shared" si="18"/>
        <v>0</v>
      </c>
      <c r="U8" s="22">
        <f t="shared" si="19"/>
        <v>0</v>
      </c>
    </row>
    <row r="9" spans="1:1019" x14ac:dyDescent="0.25">
      <c r="A9" s="2"/>
      <c r="B9" s="1">
        <f t="shared" si="20"/>
        <v>7</v>
      </c>
      <c r="C9" s="136"/>
      <c r="D9" s="137"/>
      <c r="E9" s="136"/>
      <c r="F9" s="88"/>
      <c r="G9" s="85">
        <f t="shared" si="21"/>
        <v>0</v>
      </c>
      <c r="H9" s="22">
        <f t="shared" si="6"/>
        <v>0</v>
      </c>
      <c r="I9" s="22">
        <f t="shared" si="7"/>
        <v>0</v>
      </c>
      <c r="J9" s="22">
        <f t="shared" si="8"/>
        <v>0</v>
      </c>
      <c r="K9" s="22">
        <f t="shared" si="9"/>
        <v>0</v>
      </c>
      <c r="L9" s="22">
        <f t="shared" si="10"/>
        <v>0</v>
      </c>
      <c r="M9" s="22">
        <f t="shared" si="11"/>
        <v>0</v>
      </c>
      <c r="N9" s="22">
        <f t="shared" si="12"/>
        <v>0</v>
      </c>
      <c r="O9" s="22">
        <f t="shared" si="13"/>
        <v>0</v>
      </c>
      <c r="P9" s="22">
        <f t="shared" si="14"/>
        <v>0</v>
      </c>
      <c r="Q9" s="22">
        <f t="shared" si="15"/>
        <v>0</v>
      </c>
      <c r="R9" s="22">
        <f t="shared" si="16"/>
        <v>0</v>
      </c>
      <c r="S9" s="22">
        <f t="shared" si="17"/>
        <v>0</v>
      </c>
      <c r="T9" s="22">
        <f t="shared" si="18"/>
        <v>0</v>
      </c>
      <c r="U9" s="22">
        <f t="shared" si="19"/>
        <v>0</v>
      </c>
    </row>
    <row r="10" spans="1:1019" x14ac:dyDescent="0.25">
      <c r="A10" s="2"/>
      <c r="B10" s="1">
        <f t="shared" si="20"/>
        <v>8</v>
      </c>
      <c r="C10" s="136"/>
      <c r="D10" s="137"/>
      <c r="E10" s="136"/>
      <c r="F10" s="88"/>
      <c r="G10" s="85">
        <f t="shared" si="21"/>
        <v>0</v>
      </c>
      <c r="H10" s="22">
        <f t="shared" si="6"/>
        <v>0</v>
      </c>
      <c r="I10" s="22">
        <f t="shared" si="7"/>
        <v>0</v>
      </c>
      <c r="J10" s="22">
        <f t="shared" si="8"/>
        <v>0</v>
      </c>
      <c r="K10" s="22">
        <f t="shared" si="9"/>
        <v>0</v>
      </c>
      <c r="L10" s="22">
        <f t="shared" si="10"/>
        <v>0</v>
      </c>
      <c r="M10" s="22">
        <f t="shared" si="11"/>
        <v>0</v>
      </c>
      <c r="N10" s="22">
        <f t="shared" si="12"/>
        <v>0</v>
      </c>
      <c r="O10" s="22">
        <f t="shared" si="13"/>
        <v>0</v>
      </c>
      <c r="P10" s="22">
        <f t="shared" si="14"/>
        <v>0</v>
      </c>
      <c r="Q10" s="22">
        <f t="shared" si="15"/>
        <v>0</v>
      </c>
      <c r="R10" s="22">
        <f t="shared" si="16"/>
        <v>0</v>
      </c>
      <c r="S10" s="22">
        <f t="shared" si="17"/>
        <v>0</v>
      </c>
      <c r="T10" s="22">
        <f t="shared" si="18"/>
        <v>0</v>
      </c>
      <c r="U10" s="22">
        <f t="shared" si="19"/>
        <v>0</v>
      </c>
    </row>
    <row r="11" spans="1:1019" x14ac:dyDescent="0.25">
      <c r="A11" s="2"/>
      <c r="B11" s="1">
        <f t="shared" si="20"/>
        <v>9</v>
      </c>
      <c r="C11" s="136"/>
      <c r="D11" s="137"/>
      <c r="E11" s="136"/>
      <c r="F11" s="88"/>
      <c r="G11" s="85">
        <f t="shared" si="21"/>
        <v>0</v>
      </c>
      <c r="H11" s="22">
        <f t="shared" si="6"/>
        <v>0</v>
      </c>
      <c r="I11" s="22">
        <f t="shared" si="7"/>
        <v>0</v>
      </c>
      <c r="J11" s="22">
        <f t="shared" si="8"/>
        <v>0</v>
      </c>
      <c r="K11" s="22">
        <f t="shared" si="9"/>
        <v>0</v>
      </c>
      <c r="L11" s="22">
        <f t="shared" si="10"/>
        <v>0</v>
      </c>
      <c r="M11" s="22">
        <f t="shared" si="11"/>
        <v>0</v>
      </c>
      <c r="N11" s="22">
        <f t="shared" si="12"/>
        <v>0</v>
      </c>
      <c r="O11" s="22">
        <f t="shared" si="13"/>
        <v>0</v>
      </c>
      <c r="P11" s="22">
        <f t="shared" si="14"/>
        <v>0</v>
      </c>
      <c r="Q11" s="22">
        <f t="shared" si="15"/>
        <v>0</v>
      </c>
      <c r="R11" s="22">
        <f t="shared" si="16"/>
        <v>0</v>
      </c>
      <c r="S11" s="22">
        <f t="shared" si="17"/>
        <v>0</v>
      </c>
      <c r="T11" s="22">
        <f t="shared" si="18"/>
        <v>0</v>
      </c>
      <c r="U11" s="22">
        <f t="shared" si="19"/>
        <v>0</v>
      </c>
    </row>
    <row r="12" spans="1:1019" x14ac:dyDescent="0.25">
      <c r="A12" s="2"/>
      <c r="B12" s="1">
        <f t="shared" si="20"/>
        <v>10</v>
      </c>
      <c r="C12" s="136"/>
      <c r="D12" s="137"/>
      <c r="E12" s="136"/>
      <c r="F12" s="88"/>
      <c r="G12" s="85">
        <f t="shared" si="21"/>
        <v>0</v>
      </c>
      <c r="H12" s="22">
        <f t="shared" si="6"/>
        <v>0</v>
      </c>
      <c r="I12" s="22">
        <f t="shared" si="7"/>
        <v>0</v>
      </c>
      <c r="J12" s="22">
        <f t="shared" si="8"/>
        <v>0</v>
      </c>
      <c r="K12" s="22">
        <f t="shared" si="9"/>
        <v>0</v>
      </c>
      <c r="L12" s="22">
        <f t="shared" si="10"/>
        <v>0</v>
      </c>
      <c r="M12" s="22">
        <f t="shared" si="11"/>
        <v>0</v>
      </c>
      <c r="N12" s="22">
        <f t="shared" si="12"/>
        <v>0</v>
      </c>
      <c r="O12" s="22">
        <f t="shared" si="13"/>
        <v>0</v>
      </c>
      <c r="P12" s="22">
        <f t="shared" si="14"/>
        <v>0</v>
      </c>
      <c r="Q12" s="22">
        <f t="shared" si="15"/>
        <v>0</v>
      </c>
      <c r="R12" s="22">
        <f t="shared" si="16"/>
        <v>0</v>
      </c>
      <c r="S12" s="22">
        <f t="shared" si="17"/>
        <v>0</v>
      </c>
      <c r="T12" s="22">
        <f t="shared" si="18"/>
        <v>0</v>
      </c>
      <c r="U12" s="22">
        <f t="shared" si="19"/>
        <v>0</v>
      </c>
    </row>
    <row r="13" spans="1:1019" x14ac:dyDescent="0.25">
      <c r="A13" s="2"/>
      <c r="B13" s="1">
        <f t="shared" si="20"/>
        <v>11</v>
      </c>
      <c r="C13" s="136"/>
      <c r="D13" s="137"/>
      <c r="E13" s="136"/>
      <c r="F13" s="88"/>
      <c r="G13" s="85">
        <f t="shared" si="21"/>
        <v>0</v>
      </c>
      <c r="H13" s="22">
        <f t="shared" si="6"/>
        <v>0</v>
      </c>
      <c r="I13" s="22">
        <f t="shared" si="7"/>
        <v>0</v>
      </c>
      <c r="J13" s="22">
        <f t="shared" si="8"/>
        <v>0</v>
      </c>
      <c r="K13" s="22">
        <f t="shared" si="9"/>
        <v>0</v>
      </c>
      <c r="L13" s="22">
        <f t="shared" si="10"/>
        <v>0</v>
      </c>
      <c r="M13" s="22">
        <f t="shared" si="11"/>
        <v>0</v>
      </c>
      <c r="N13" s="22">
        <f t="shared" si="12"/>
        <v>0</v>
      </c>
      <c r="O13" s="22">
        <f t="shared" si="13"/>
        <v>0</v>
      </c>
      <c r="P13" s="22">
        <f t="shared" si="14"/>
        <v>0</v>
      </c>
      <c r="Q13" s="22">
        <f t="shared" si="15"/>
        <v>0</v>
      </c>
      <c r="R13" s="22">
        <f t="shared" si="16"/>
        <v>0</v>
      </c>
      <c r="S13" s="22">
        <f t="shared" si="17"/>
        <v>0</v>
      </c>
      <c r="T13" s="22">
        <f t="shared" si="18"/>
        <v>0</v>
      </c>
      <c r="U13" s="22">
        <f t="shared" si="19"/>
        <v>0</v>
      </c>
    </row>
    <row r="14" spans="1:1019" x14ac:dyDescent="0.25">
      <c r="A14" s="2"/>
      <c r="B14" s="1">
        <f t="shared" si="20"/>
        <v>12</v>
      </c>
      <c r="C14" s="136"/>
      <c r="D14" s="137"/>
      <c r="E14" s="136"/>
      <c r="F14" s="88"/>
      <c r="G14" s="85">
        <f t="shared" si="21"/>
        <v>0</v>
      </c>
      <c r="H14" s="22">
        <f t="shared" si="6"/>
        <v>0</v>
      </c>
      <c r="I14" s="22">
        <f t="shared" si="7"/>
        <v>0</v>
      </c>
      <c r="J14" s="22">
        <f t="shared" si="8"/>
        <v>0</v>
      </c>
      <c r="K14" s="22">
        <f t="shared" si="9"/>
        <v>0</v>
      </c>
      <c r="L14" s="22">
        <f t="shared" si="10"/>
        <v>0</v>
      </c>
      <c r="M14" s="22">
        <f t="shared" si="11"/>
        <v>0</v>
      </c>
      <c r="N14" s="22">
        <f t="shared" si="12"/>
        <v>0</v>
      </c>
      <c r="O14" s="22">
        <f t="shared" si="13"/>
        <v>0</v>
      </c>
      <c r="P14" s="22">
        <f t="shared" si="14"/>
        <v>0</v>
      </c>
      <c r="Q14" s="22">
        <f t="shared" si="15"/>
        <v>0</v>
      </c>
      <c r="R14" s="22">
        <f t="shared" si="16"/>
        <v>0</v>
      </c>
      <c r="S14" s="22">
        <f t="shared" si="17"/>
        <v>0</v>
      </c>
      <c r="T14" s="22">
        <f t="shared" si="18"/>
        <v>0</v>
      </c>
      <c r="U14" s="22">
        <f t="shared" si="19"/>
        <v>0</v>
      </c>
    </row>
    <row r="15" spans="1:1019" x14ac:dyDescent="0.25">
      <c r="A15" s="2"/>
      <c r="B15" s="1">
        <f t="shared" si="20"/>
        <v>13</v>
      </c>
      <c r="C15" s="136"/>
      <c r="D15" s="137"/>
      <c r="E15" s="136"/>
      <c r="F15" s="88"/>
      <c r="G15" s="85">
        <f t="shared" si="21"/>
        <v>0</v>
      </c>
      <c r="H15" s="22">
        <f t="shared" si="6"/>
        <v>0</v>
      </c>
      <c r="I15" s="22">
        <f t="shared" si="7"/>
        <v>0</v>
      </c>
      <c r="J15" s="22">
        <f t="shared" si="8"/>
        <v>0</v>
      </c>
      <c r="K15" s="22">
        <f t="shared" si="9"/>
        <v>0</v>
      </c>
      <c r="L15" s="22">
        <f t="shared" si="10"/>
        <v>0</v>
      </c>
      <c r="M15" s="22">
        <f t="shared" si="11"/>
        <v>0</v>
      </c>
      <c r="N15" s="22">
        <f t="shared" si="12"/>
        <v>0</v>
      </c>
      <c r="O15" s="22">
        <f t="shared" si="13"/>
        <v>0</v>
      </c>
      <c r="P15" s="22">
        <f t="shared" si="14"/>
        <v>0</v>
      </c>
      <c r="Q15" s="22">
        <f t="shared" si="15"/>
        <v>0</v>
      </c>
      <c r="R15" s="22">
        <f t="shared" si="16"/>
        <v>0</v>
      </c>
      <c r="S15" s="22">
        <f t="shared" si="17"/>
        <v>0</v>
      </c>
      <c r="T15" s="22">
        <f t="shared" si="18"/>
        <v>0</v>
      </c>
      <c r="U15" s="22">
        <f t="shared" si="19"/>
        <v>0</v>
      </c>
    </row>
    <row r="16" spans="1:1019" x14ac:dyDescent="0.25">
      <c r="A16" s="2"/>
      <c r="B16" s="1">
        <f t="shared" si="20"/>
        <v>14</v>
      </c>
      <c r="C16" s="136"/>
      <c r="D16" s="137"/>
      <c r="E16" s="136"/>
      <c r="F16" s="88"/>
      <c r="G16" s="85">
        <f t="shared" si="21"/>
        <v>0</v>
      </c>
      <c r="H16" s="22">
        <f t="shared" si="6"/>
        <v>0</v>
      </c>
      <c r="I16" s="22">
        <f t="shared" si="7"/>
        <v>0</v>
      </c>
      <c r="J16" s="22">
        <f t="shared" si="8"/>
        <v>0</v>
      </c>
      <c r="K16" s="22">
        <f t="shared" si="9"/>
        <v>0</v>
      </c>
      <c r="L16" s="22">
        <f t="shared" si="10"/>
        <v>0</v>
      </c>
      <c r="M16" s="22">
        <f t="shared" si="11"/>
        <v>0</v>
      </c>
      <c r="N16" s="22">
        <f t="shared" si="12"/>
        <v>0</v>
      </c>
      <c r="O16" s="22">
        <f t="shared" si="13"/>
        <v>0</v>
      </c>
      <c r="P16" s="22">
        <f t="shared" si="14"/>
        <v>0</v>
      </c>
      <c r="Q16" s="22">
        <f t="shared" si="15"/>
        <v>0</v>
      </c>
      <c r="R16" s="22">
        <f t="shared" si="16"/>
        <v>0</v>
      </c>
      <c r="S16" s="22">
        <f t="shared" si="17"/>
        <v>0</v>
      </c>
      <c r="T16" s="22">
        <f t="shared" si="18"/>
        <v>0</v>
      </c>
      <c r="U16" s="22">
        <f t="shared" si="19"/>
        <v>0</v>
      </c>
    </row>
    <row r="17" spans="1:21" x14ac:dyDescent="0.25">
      <c r="A17" s="2"/>
      <c r="B17" s="1">
        <f t="shared" si="20"/>
        <v>15</v>
      </c>
      <c r="C17" s="136"/>
      <c r="D17" s="137"/>
      <c r="E17" s="136"/>
      <c r="F17" s="88"/>
      <c r="G17" s="85">
        <f t="shared" si="21"/>
        <v>0</v>
      </c>
      <c r="H17" s="22">
        <f t="shared" si="6"/>
        <v>0</v>
      </c>
      <c r="I17" s="22">
        <f t="shared" si="7"/>
        <v>0</v>
      </c>
      <c r="J17" s="22">
        <f t="shared" si="8"/>
        <v>0</v>
      </c>
      <c r="K17" s="22">
        <f t="shared" si="9"/>
        <v>0</v>
      </c>
      <c r="L17" s="22">
        <f t="shared" si="10"/>
        <v>0</v>
      </c>
      <c r="M17" s="22">
        <f t="shared" si="11"/>
        <v>0</v>
      </c>
      <c r="N17" s="22">
        <f t="shared" si="12"/>
        <v>0</v>
      </c>
      <c r="O17" s="22">
        <f t="shared" si="13"/>
        <v>0</v>
      </c>
      <c r="P17" s="22">
        <f t="shared" si="14"/>
        <v>0</v>
      </c>
      <c r="Q17" s="22">
        <f t="shared" si="15"/>
        <v>0</v>
      </c>
      <c r="R17" s="22">
        <f t="shared" si="16"/>
        <v>0</v>
      </c>
      <c r="S17" s="22">
        <f t="shared" si="17"/>
        <v>0</v>
      </c>
      <c r="T17" s="22">
        <f t="shared" si="18"/>
        <v>0</v>
      </c>
      <c r="U17" s="22">
        <f t="shared" si="19"/>
        <v>0</v>
      </c>
    </row>
    <row r="18" spans="1:21" x14ac:dyDescent="0.25">
      <c r="A18" s="2"/>
      <c r="B18" s="1">
        <f t="shared" si="20"/>
        <v>16</v>
      </c>
      <c r="C18" s="136"/>
      <c r="D18" s="137"/>
      <c r="E18" s="136"/>
      <c r="F18" s="88"/>
      <c r="G18" s="85">
        <f t="shared" si="21"/>
        <v>0</v>
      </c>
      <c r="H18" s="22">
        <f t="shared" si="6"/>
        <v>0</v>
      </c>
      <c r="I18" s="22">
        <f t="shared" si="7"/>
        <v>0</v>
      </c>
      <c r="J18" s="22">
        <f t="shared" si="8"/>
        <v>0</v>
      </c>
      <c r="K18" s="22">
        <f t="shared" si="9"/>
        <v>0</v>
      </c>
      <c r="L18" s="22">
        <f t="shared" si="10"/>
        <v>0</v>
      </c>
      <c r="M18" s="22">
        <f t="shared" si="11"/>
        <v>0</v>
      </c>
      <c r="N18" s="22">
        <f t="shared" si="12"/>
        <v>0</v>
      </c>
      <c r="O18" s="22">
        <f t="shared" si="13"/>
        <v>0</v>
      </c>
      <c r="P18" s="22">
        <f t="shared" si="14"/>
        <v>0</v>
      </c>
      <c r="Q18" s="22">
        <f t="shared" si="15"/>
        <v>0</v>
      </c>
      <c r="R18" s="22">
        <f t="shared" si="16"/>
        <v>0</v>
      </c>
      <c r="S18" s="22">
        <f t="shared" si="17"/>
        <v>0</v>
      </c>
      <c r="T18" s="22">
        <f t="shared" si="18"/>
        <v>0</v>
      </c>
      <c r="U18" s="22">
        <f t="shared" si="19"/>
        <v>0</v>
      </c>
    </row>
    <row r="19" spans="1:21" x14ac:dyDescent="0.25">
      <c r="A19" s="2"/>
      <c r="B19" s="1">
        <f t="shared" si="20"/>
        <v>17</v>
      </c>
      <c r="C19" s="136"/>
      <c r="D19" s="137"/>
      <c r="E19" s="136"/>
      <c r="F19" s="88"/>
      <c r="G19" s="85">
        <f t="shared" si="21"/>
        <v>0</v>
      </c>
      <c r="H19" s="22">
        <f t="shared" si="6"/>
        <v>0</v>
      </c>
      <c r="I19" s="22">
        <f t="shared" si="7"/>
        <v>0</v>
      </c>
      <c r="J19" s="22">
        <f t="shared" si="8"/>
        <v>0</v>
      </c>
      <c r="K19" s="22">
        <f t="shared" si="9"/>
        <v>0</v>
      </c>
      <c r="L19" s="22">
        <f t="shared" si="10"/>
        <v>0</v>
      </c>
      <c r="M19" s="22">
        <f t="shared" si="11"/>
        <v>0</v>
      </c>
      <c r="N19" s="22">
        <f t="shared" si="12"/>
        <v>0</v>
      </c>
      <c r="O19" s="22">
        <f t="shared" si="13"/>
        <v>0</v>
      </c>
      <c r="P19" s="22">
        <f t="shared" si="14"/>
        <v>0</v>
      </c>
      <c r="Q19" s="22">
        <f t="shared" si="15"/>
        <v>0</v>
      </c>
      <c r="R19" s="22">
        <f t="shared" si="16"/>
        <v>0</v>
      </c>
      <c r="S19" s="22">
        <f t="shared" si="17"/>
        <v>0</v>
      </c>
      <c r="T19" s="22">
        <f t="shared" si="18"/>
        <v>0</v>
      </c>
      <c r="U19" s="22">
        <f t="shared" si="19"/>
        <v>0</v>
      </c>
    </row>
    <row r="20" spans="1:21" x14ac:dyDescent="0.25">
      <c r="A20" s="2"/>
      <c r="B20" s="1">
        <f t="shared" si="20"/>
        <v>18</v>
      </c>
      <c r="C20" s="136"/>
      <c r="D20" s="137"/>
      <c r="E20" s="136"/>
      <c r="F20" s="88"/>
      <c r="G20" s="85">
        <f t="shared" si="21"/>
        <v>0</v>
      </c>
      <c r="H20" s="22">
        <f t="shared" si="6"/>
        <v>0</v>
      </c>
      <c r="I20" s="22">
        <f t="shared" si="7"/>
        <v>0</v>
      </c>
      <c r="J20" s="22">
        <f t="shared" si="8"/>
        <v>0</v>
      </c>
      <c r="K20" s="22">
        <f t="shared" si="9"/>
        <v>0</v>
      </c>
      <c r="L20" s="22">
        <f t="shared" si="10"/>
        <v>0</v>
      </c>
      <c r="M20" s="22">
        <f t="shared" si="11"/>
        <v>0</v>
      </c>
      <c r="N20" s="22">
        <f t="shared" si="12"/>
        <v>0</v>
      </c>
      <c r="O20" s="22">
        <f t="shared" si="13"/>
        <v>0</v>
      </c>
      <c r="P20" s="22">
        <f t="shared" si="14"/>
        <v>0</v>
      </c>
      <c r="Q20" s="22">
        <f t="shared" si="15"/>
        <v>0</v>
      </c>
      <c r="R20" s="22">
        <f t="shared" si="16"/>
        <v>0</v>
      </c>
      <c r="S20" s="22">
        <f t="shared" si="17"/>
        <v>0</v>
      </c>
      <c r="T20" s="22">
        <f t="shared" si="18"/>
        <v>0</v>
      </c>
      <c r="U20" s="22">
        <f t="shared" si="19"/>
        <v>0</v>
      </c>
    </row>
    <row r="21" spans="1:21" x14ac:dyDescent="0.25">
      <c r="A21" s="2"/>
      <c r="B21" s="1">
        <f t="shared" si="20"/>
        <v>19</v>
      </c>
      <c r="C21" s="136"/>
      <c r="D21" s="137"/>
      <c r="E21" s="136"/>
      <c r="F21" s="88"/>
      <c r="G21" s="85">
        <f t="shared" si="21"/>
        <v>0</v>
      </c>
      <c r="H21" s="22">
        <f t="shared" si="6"/>
        <v>0</v>
      </c>
      <c r="I21" s="22">
        <f t="shared" si="7"/>
        <v>0</v>
      </c>
      <c r="J21" s="22">
        <f t="shared" si="8"/>
        <v>0</v>
      </c>
      <c r="K21" s="22">
        <f t="shared" si="9"/>
        <v>0</v>
      </c>
      <c r="L21" s="22">
        <f t="shared" si="10"/>
        <v>0</v>
      </c>
      <c r="M21" s="22">
        <f t="shared" si="11"/>
        <v>0</v>
      </c>
      <c r="N21" s="22">
        <f t="shared" si="12"/>
        <v>0</v>
      </c>
      <c r="O21" s="22">
        <f t="shared" si="13"/>
        <v>0</v>
      </c>
      <c r="P21" s="22">
        <f t="shared" si="14"/>
        <v>0</v>
      </c>
      <c r="Q21" s="22">
        <f t="shared" si="15"/>
        <v>0</v>
      </c>
      <c r="R21" s="22">
        <f t="shared" si="16"/>
        <v>0</v>
      </c>
      <c r="S21" s="22">
        <f t="shared" si="17"/>
        <v>0</v>
      </c>
      <c r="T21" s="22">
        <f t="shared" si="18"/>
        <v>0</v>
      </c>
      <c r="U21" s="22">
        <f t="shared" si="19"/>
        <v>0</v>
      </c>
    </row>
    <row r="22" spans="1:21" x14ac:dyDescent="0.25">
      <c r="A22" s="2"/>
      <c r="B22" s="1">
        <f t="shared" si="20"/>
        <v>20</v>
      </c>
      <c r="C22" s="136"/>
      <c r="D22" s="137"/>
      <c r="E22" s="136"/>
      <c r="F22" s="88"/>
      <c r="G22" s="85">
        <f t="shared" si="21"/>
        <v>0</v>
      </c>
      <c r="H22" s="22">
        <f t="shared" si="6"/>
        <v>0</v>
      </c>
      <c r="I22" s="22">
        <f t="shared" si="7"/>
        <v>0</v>
      </c>
      <c r="J22" s="22">
        <f t="shared" si="8"/>
        <v>0</v>
      </c>
      <c r="K22" s="22">
        <f t="shared" si="9"/>
        <v>0</v>
      </c>
      <c r="L22" s="22">
        <f t="shared" si="10"/>
        <v>0</v>
      </c>
      <c r="M22" s="22">
        <f t="shared" si="11"/>
        <v>0</v>
      </c>
      <c r="N22" s="22">
        <f t="shared" si="12"/>
        <v>0</v>
      </c>
      <c r="O22" s="22">
        <f t="shared" si="13"/>
        <v>0</v>
      </c>
      <c r="P22" s="22">
        <f t="shared" si="14"/>
        <v>0</v>
      </c>
      <c r="Q22" s="22">
        <f t="shared" si="15"/>
        <v>0</v>
      </c>
      <c r="R22" s="22">
        <f t="shared" si="16"/>
        <v>0</v>
      </c>
      <c r="S22" s="22">
        <f t="shared" si="17"/>
        <v>0</v>
      </c>
      <c r="T22" s="22">
        <f t="shared" si="18"/>
        <v>0</v>
      </c>
      <c r="U22" s="22">
        <f t="shared" si="19"/>
        <v>0</v>
      </c>
    </row>
    <row r="23" spans="1:21" x14ac:dyDescent="0.25">
      <c r="A23" s="2"/>
      <c r="B23" s="1">
        <f t="shared" si="20"/>
        <v>21</v>
      </c>
      <c r="C23" s="136"/>
      <c r="D23" s="137"/>
      <c r="E23" s="136"/>
      <c r="F23" s="88"/>
      <c r="G23" s="85">
        <f t="shared" si="21"/>
        <v>0</v>
      </c>
      <c r="H23" s="22">
        <f t="shared" si="6"/>
        <v>0</v>
      </c>
      <c r="I23" s="22">
        <f t="shared" si="7"/>
        <v>0</v>
      </c>
      <c r="J23" s="22">
        <f t="shared" si="8"/>
        <v>0</v>
      </c>
      <c r="K23" s="22">
        <f t="shared" si="9"/>
        <v>0</v>
      </c>
      <c r="L23" s="22">
        <f t="shared" si="10"/>
        <v>0</v>
      </c>
      <c r="M23" s="22">
        <f t="shared" si="11"/>
        <v>0</v>
      </c>
      <c r="N23" s="22">
        <f t="shared" si="12"/>
        <v>0</v>
      </c>
      <c r="O23" s="22">
        <f t="shared" si="13"/>
        <v>0</v>
      </c>
      <c r="P23" s="22">
        <f t="shared" si="14"/>
        <v>0</v>
      </c>
      <c r="Q23" s="22">
        <f t="shared" si="15"/>
        <v>0</v>
      </c>
      <c r="R23" s="22">
        <f t="shared" si="16"/>
        <v>0</v>
      </c>
      <c r="S23" s="22">
        <f t="shared" si="17"/>
        <v>0</v>
      </c>
      <c r="T23" s="22">
        <f t="shared" si="18"/>
        <v>0</v>
      </c>
      <c r="U23" s="22">
        <f t="shared" si="19"/>
        <v>0</v>
      </c>
    </row>
    <row r="24" spans="1:21" x14ac:dyDescent="0.25">
      <c r="A24" s="2"/>
      <c r="B24" s="1">
        <f t="shared" si="20"/>
        <v>22</v>
      </c>
      <c r="C24" s="136"/>
      <c r="D24" s="137"/>
      <c r="E24" s="136"/>
      <c r="F24" s="88"/>
      <c r="G24" s="85">
        <f t="shared" si="21"/>
        <v>0</v>
      </c>
      <c r="H24" s="22">
        <f t="shared" si="6"/>
        <v>0</v>
      </c>
      <c r="I24" s="22">
        <f t="shared" si="7"/>
        <v>0</v>
      </c>
      <c r="J24" s="22">
        <f t="shared" si="8"/>
        <v>0</v>
      </c>
      <c r="K24" s="22">
        <f t="shared" si="9"/>
        <v>0</v>
      </c>
      <c r="L24" s="22">
        <f t="shared" si="10"/>
        <v>0</v>
      </c>
      <c r="M24" s="22">
        <f t="shared" si="11"/>
        <v>0</v>
      </c>
      <c r="N24" s="22">
        <f t="shared" si="12"/>
        <v>0</v>
      </c>
      <c r="O24" s="22">
        <f t="shared" si="13"/>
        <v>0</v>
      </c>
      <c r="P24" s="22">
        <f t="shared" si="14"/>
        <v>0</v>
      </c>
      <c r="Q24" s="22">
        <f t="shared" si="15"/>
        <v>0</v>
      </c>
      <c r="R24" s="22">
        <f t="shared" si="16"/>
        <v>0</v>
      </c>
      <c r="S24" s="22">
        <f t="shared" si="17"/>
        <v>0</v>
      </c>
      <c r="T24" s="22">
        <f t="shared" si="18"/>
        <v>0</v>
      </c>
      <c r="U24" s="22">
        <f t="shared" si="19"/>
        <v>0</v>
      </c>
    </row>
    <row r="25" spans="1:21" x14ac:dyDescent="0.25">
      <c r="A25" s="2"/>
      <c r="B25" s="1">
        <f t="shared" si="20"/>
        <v>23</v>
      </c>
      <c r="C25" s="136"/>
      <c r="D25" s="137"/>
      <c r="E25" s="136"/>
      <c r="F25" s="88"/>
      <c r="G25" s="85">
        <f t="shared" si="21"/>
        <v>0</v>
      </c>
      <c r="H25" s="22">
        <f t="shared" si="6"/>
        <v>0</v>
      </c>
      <c r="I25" s="22">
        <f t="shared" si="7"/>
        <v>0</v>
      </c>
      <c r="J25" s="22">
        <f t="shared" si="8"/>
        <v>0</v>
      </c>
      <c r="K25" s="22">
        <f t="shared" si="9"/>
        <v>0</v>
      </c>
      <c r="L25" s="22">
        <f t="shared" si="10"/>
        <v>0</v>
      </c>
      <c r="M25" s="22">
        <f t="shared" si="11"/>
        <v>0</v>
      </c>
      <c r="N25" s="22">
        <f t="shared" si="12"/>
        <v>0</v>
      </c>
      <c r="O25" s="22">
        <f t="shared" si="13"/>
        <v>0</v>
      </c>
      <c r="P25" s="22">
        <f t="shared" si="14"/>
        <v>0</v>
      </c>
      <c r="Q25" s="22">
        <f t="shared" si="15"/>
        <v>0</v>
      </c>
      <c r="R25" s="22">
        <f t="shared" si="16"/>
        <v>0</v>
      </c>
      <c r="S25" s="22">
        <f t="shared" si="17"/>
        <v>0</v>
      </c>
      <c r="T25" s="22">
        <f t="shared" si="18"/>
        <v>0</v>
      </c>
      <c r="U25" s="22">
        <f t="shared" si="19"/>
        <v>0</v>
      </c>
    </row>
    <row r="26" spans="1:21" x14ac:dyDescent="0.25">
      <c r="A26" s="2"/>
      <c r="B26" s="1">
        <f t="shared" si="20"/>
        <v>24</v>
      </c>
      <c r="C26" s="136"/>
      <c r="D26" s="137"/>
      <c r="E26" s="136"/>
      <c r="F26" s="88"/>
      <c r="G26" s="85">
        <f t="shared" si="21"/>
        <v>0</v>
      </c>
      <c r="H26" s="22">
        <f t="shared" si="6"/>
        <v>0</v>
      </c>
      <c r="I26" s="22">
        <f t="shared" si="7"/>
        <v>0</v>
      </c>
      <c r="J26" s="22">
        <f t="shared" si="8"/>
        <v>0</v>
      </c>
      <c r="K26" s="22">
        <f t="shared" si="9"/>
        <v>0</v>
      </c>
      <c r="L26" s="22">
        <f t="shared" si="10"/>
        <v>0</v>
      </c>
      <c r="M26" s="22">
        <f t="shared" si="11"/>
        <v>0</v>
      </c>
      <c r="N26" s="22">
        <f t="shared" si="12"/>
        <v>0</v>
      </c>
      <c r="O26" s="22">
        <f t="shared" si="13"/>
        <v>0</v>
      </c>
      <c r="P26" s="22">
        <f t="shared" si="14"/>
        <v>0</v>
      </c>
      <c r="Q26" s="22">
        <f t="shared" si="15"/>
        <v>0</v>
      </c>
      <c r="R26" s="22">
        <f t="shared" si="16"/>
        <v>0</v>
      </c>
      <c r="S26" s="22">
        <f t="shared" si="17"/>
        <v>0</v>
      </c>
      <c r="T26" s="22">
        <f t="shared" si="18"/>
        <v>0</v>
      </c>
      <c r="U26" s="22">
        <f t="shared" si="19"/>
        <v>0</v>
      </c>
    </row>
    <row r="27" spans="1:21" x14ac:dyDescent="0.25">
      <c r="A27" s="2"/>
      <c r="B27" s="1">
        <f t="shared" si="20"/>
        <v>25</v>
      </c>
      <c r="C27" s="136"/>
      <c r="D27" s="137"/>
      <c r="E27" s="136"/>
      <c r="F27" s="88"/>
      <c r="G27" s="85">
        <f t="shared" si="21"/>
        <v>0</v>
      </c>
      <c r="H27" s="22">
        <f t="shared" si="6"/>
        <v>0</v>
      </c>
      <c r="I27" s="22">
        <f t="shared" si="7"/>
        <v>0</v>
      </c>
      <c r="J27" s="22">
        <f t="shared" si="8"/>
        <v>0</v>
      </c>
      <c r="K27" s="22">
        <f t="shared" si="9"/>
        <v>0</v>
      </c>
      <c r="L27" s="22">
        <f t="shared" si="10"/>
        <v>0</v>
      </c>
      <c r="M27" s="22">
        <f t="shared" si="11"/>
        <v>0</v>
      </c>
      <c r="N27" s="22">
        <f t="shared" si="12"/>
        <v>0</v>
      </c>
      <c r="O27" s="22">
        <f t="shared" si="13"/>
        <v>0</v>
      </c>
      <c r="P27" s="22">
        <f t="shared" si="14"/>
        <v>0</v>
      </c>
      <c r="Q27" s="22">
        <f t="shared" si="15"/>
        <v>0</v>
      </c>
      <c r="R27" s="22">
        <f t="shared" si="16"/>
        <v>0</v>
      </c>
      <c r="S27" s="22">
        <f t="shared" si="17"/>
        <v>0</v>
      </c>
      <c r="T27" s="22">
        <f t="shared" si="18"/>
        <v>0</v>
      </c>
      <c r="U27" s="22">
        <f t="shared" si="19"/>
        <v>0</v>
      </c>
    </row>
    <row r="28" spans="1:21" x14ac:dyDescent="0.25">
      <c r="A28" s="2"/>
      <c r="B28" s="1">
        <f t="shared" si="20"/>
        <v>26</v>
      </c>
      <c r="C28" s="136"/>
      <c r="D28" s="137"/>
      <c r="E28" s="136"/>
      <c r="F28" s="88"/>
      <c r="G28" s="85">
        <f t="shared" si="21"/>
        <v>0</v>
      </c>
      <c r="H28" s="22">
        <f t="shared" si="6"/>
        <v>0</v>
      </c>
      <c r="I28" s="22">
        <f t="shared" si="7"/>
        <v>0</v>
      </c>
      <c r="J28" s="22">
        <f t="shared" si="8"/>
        <v>0</v>
      </c>
      <c r="K28" s="22">
        <f t="shared" si="9"/>
        <v>0</v>
      </c>
      <c r="L28" s="22">
        <f t="shared" si="10"/>
        <v>0</v>
      </c>
      <c r="M28" s="22">
        <f t="shared" si="11"/>
        <v>0</v>
      </c>
      <c r="N28" s="22">
        <f t="shared" si="12"/>
        <v>0</v>
      </c>
      <c r="O28" s="22">
        <f t="shared" si="13"/>
        <v>0</v>
      </c>
      <c r="P28" s="22">
        <f t="shared" si="14"/>
        <v>0</v>
      </c>
      <c r="Q28" s="22">
        <f t="shared" si="15"/>
        <v>0</v>
      </c>
      <c r="R28" s="22">
        <f t="shared" si="16"/>
        <v>0</v>
      </c>
      <c r="S28" s="22">
        <f t="shared" si="17"/>
        <v>0</v>
      </c>
      <c r="T28" s="22">
        <f t="shared" si="18"/>
        <v>0</v>
      </c>
      <c r="U28" s="22">
        <f t="shared" si="19"/>
        <v>0</v>
      </c>
    </row>
    <row r="29" spans="1:21" x14ac:dyDescent="0.25">
      <c r="A29" s="2"/>
      <c r="B29" s="1">
        <f t="shared" si="20"/>
        <v>27</v>
      </c>
      <c r="C29" s="136"/>
      <c r="D29" s="137"/>
      <c r="E29" s="136"/>
      <c r="F29" s="88"/>
      <c r="G29" s="85">
        <f t="shared" si="21"/>
        <v>0</v>
      </c>
      <c r="H29" s="22">
        <f t="shared" si="6"/>
        <v>0</v>
      </c>
      <c r="I29" s="22">
        <f t="shared" si="7"/>
        <v>0</v>
      </c>
      <c r="J29" s="22">
        <f t="shared" si="8"/>
        <v>0</v>
      </c>
      <c r="K29" s="22">
        <f t="shared" si="9"/>
        <v>0</v>
      </c>
      <c r="L29" s="22">
        <f t="shared" si="10"/>
        <v>0</v>
      </c>
      <c r="M29" s="22">
        <f t="shared" si="11"/>
        <v>0</v>
      </c>
      <c r="N29" s="22">
        <f t="shared" si="12"/>
        <v>0</v>
      </c>
      <c r="O29" s="22">
        <f t="shared" si="13"/>
        <v>0</v>
      </c>
      <c r="P29" s="22">
        <f t="shared" si="14"/>
        <v>0</v>
      </c>
      <c r="Q29" s="22">
        <f t="shared" si="15"/>
        <v>0</v>
      </c>
      <c r="R29" s="22">
        <f t="shared" si="16"/>
        <v>0</v>
      </c>
      <c r="S29" s="22">
        <f t="shared" si="17"/>
        <v>0</v>
      </c>
      <c r="T29" s="22">
        <f t="shared" si="18"/>
        <v>0</v>
      </c>
      <c r="U29" s="22">
        <f t="shared" si="19"/>
        <v>0</v>
      </c>
    </row>
    <row r="30" spans="1:21" x14ac:dyDescent="0.25">
      <c r="A30" s="2"/>
      <c r="B30" s="1">
        <f t="shared" si="20"/>
        <v>28</v>
      </c>
      <c r="C30" s="136"/>
      <c r="D30" s="137"/>
      <c r="E30" s="136"/>
      <c r="F30" s="88"/>
      <c r="G30" s="85">
        <f t="shared" si="21"/>
        <v>0</v>
      </c>
      <c r="H30" s="22">
        <f t="shared" si="6"/>
        <v>0</v>
      </c>
      <c r="I30" s="22">
        <f t="shared" si="7"/>
        <v>0</v>
      </c>
      <c r="J30" s="22">
        <f t="shared" si="8"/>
        <v>0</v>
      </c>
      <c r="K30" s="22">
        <f t="shared" si="9"/>
        <v>0</v>
      </c>
      <c r="L30" s="22">
        <f t="shared" si="10"/>
        <v>0</v>
      </c>
      <c r="M30" s="22">
        <f t="shared" si="11"/>
        <v>0</v>
      </c>
      <c r="N30" s="22">
        <f t="shared" si="12"/>
        <v>0</v>
      </c>
      <c r="O30" s="22">
        <f t="shared" si="13"/>
        <v>0</v>
      </c>
      <c r="P30" s="22">
        <f t="shared" si="14"/>
        <v>0</v>
      </c>
      <c r="Q30" s="22">
        <f t="shared" si="15"/>
        <v>0</v>
      </c>
      <c r="R30" s="22">
        <f t="shared" si="16"/>
        <v>0</v>
      </c>
      <c r="S30" s="22">
        <f t="shared" si="17"/>
        <v>0</v>
      </c>
      <c r="T30" s="22">
        <f t="shared" si="18"/>
        <v>0</v>
      </c>
      <c r="U30" s="22">
        <f t="shared" si="19"/>
        <v>0</v>
      </c>
    </row>
    <row r="31" spans="1:21" x14ac:dyDescent="0.25">
      <c r="A31" s="2"/>
      <c r="B31" s="1">
        <f t="shared" si="20"/>
        <v>29</v>
      </c>
      <c r="C31" s="136"/>
      <c r="D31" s="137"/>
      <c r="E31" s="136"/>
      <c r="F31" s="88"/>
      <c r="G31" s="85">
        <f t="shared" si="21"/>
        <v>0</v>
      </c>
      <c r="H31" s="22">
        <f t="shared" si="6"/>
        <v>0</v>
      </c>
      <c r="I31" s="22">
        <f t="shared" si="7"/>
        <v>0</v>
      </c>
      <c r="J31" s="22">
        <f t="shared" si="8"/>
        <v>0</v>
      </c>
      <c r="K31" s="22">
        <f t="shared" si="9"/>
        <v>0</v>
      </c>
      <c r="L31" s="22">
        <f t="shared" si="10"/>
        <v>0</v>
      </c>
      <c r="M31" s="22">
        <f t="shared" si="11"/>
        <v>0</v>
      </c>
      <c r="N31" s="22">
        <f t="shared" si="12"/>
        <v>0</v>
      </c>
      <c r="O31" s="22">
        <f t="shared" si="13"/>
        <v>0</v>
      </c>
      <c r="P31" s="22">
        <f t="shared" si="14"/>
        <v>0</v>
      </c>
      <c r="Q31" s="22">
        <f t="shared" si="15"/>
        <v>0</v>
      </c>
      <c r="R31" s="22">
        <f t="shared" si="16"/>
        <v>0</v>
      </c>
      <c r="S31" s="22">
        <f t="shared" si="17"/>
        <v>0</v>
      </c>
      <c r="T31" s="22">
        <f t="shared" si="18"/>
        <v>0</v>
      </c>
      <c r="U31" s="22">
        <f t="shared" si="19"/>
        <v>0</v>
      </c>
    </row>
    <row r="32" spans="1:21" x14ac:dyDescent="0.25">
      <c r="A32" s="2"/>
      <c r="B32" s="1">
        <f t="shared" si="20"/>
        <v>30</v>
      </c>
      <c r="C32" s="136"/>
      <c r="D32" s="137"/>
      <c r="E32" s="136"/>
      <c r="F32" s="88"/>
      <c r="G32" s="85">
        <f t="shared" si="21"/>
        <v>0</v>
      </c>
      <c r="H32" s="22">
        <f t="shared" si="6"/>
        <v>0</v>
      </c>
      <c r="I32" s="22">
        <f t="shared" si="7"/>
        <v>0</v>
      </c>
      <c r="J32" s="22">
        <f t="shared" si="8"/>
        <v>0</v>
      </c>
      <c r="K32" s="22">
        <f t="shared" si="9"/>
        <v>0</v>
      </c>
      <c r="L32" s="22">
        <f t="shared" si="10"/>
        <v>0</v>
      </c>
      <c r="M32" s="22">
        <f t="shared" si="11"/>
        <v>0</v>
      </c>
      <c r="N32" s="22">
        <f t="shared" si="12"/>
        <v>0</v>
      </c>
      <c r="O32" s="22">
        <f t="shared" si="13"/>
        <v>0</v>
      </c>
      <c r="P32" s="22">
        <f t="shared" si="14"/>
        <v>0</v>
      </c>
      <c r="Q32" s="22">
        <f t="shared" si="15"/>
        <v>0</v>
      </c>
      <c r="R32" s="22">
        <f t="shared" si="16"/>
        <v>0</v>
      </c>
      <c r="S32" s="22">
        <f t="shared" si="17"/>
        <v>0</v>
      </c>
      <c r="T32" s="22">
        <f t="shared" si="18"/>
        <v>0</v>
      </c>
      <c r="U32" s="22">
        <f t="shared" si="19"/>
        <v>0</v>
      </c>
    </row>
    <row r="33" spans="1:21" x14ac:dyDescent="0.25">
      <c r="A33" s="2"/>
      <c r="B33" s="1">
        <f t="shared" si="20"/>
        <v>31</v>
      </c>
      <c r="C33" s="136"/>
      <c r="D33" s="137"/>
      <c r="E33" s="136"/>
      <c r="F33" s="88"/>
      <c r="G33" s="85">
        <f t="shared" si="21"/>
        <v>0</v>
      </c>
      <c r="H33" s="22">
        <f t="shared" si="6"/>
        <v>0</v>
      </c>
      <c r="I33" s="22">
        <f t="shared" si="7"/>
        <v>0</v>
      </c>
      <c r="J33" s="22">
        <f t="shared" si="8"/>
        <v>0</v>
      </c>
      <c r="K33" s="22">
        <f t="shared" si="9"/>
        <v>0</v>
      </c>
      <c r="L33" s="22">
        <f t="shared" si="10"/>
        <v>0</v>
      </c>
      <c r="M33" s="22">
        <f t="shared" si="11"/>
        <v>0</v>
      </c>
      <c r="N33" s="22">
        <f t="shared" si="12"/>
        <v>0</v>
      </c>
      <c r="O33" s="22">
        <f t="shared" si="13"/>
        <v>0</v>
      </c>
      <c r="P33" s="22">
        <f t="shared" si="14"/>
        <v>0</v>
      </c>
      <c r="Q33" s="22">
        <f t="shared" si="15"/>
        <v>0</v>
      </c>
      <c r="R33" s="22">
        <f t="shared" si="16"/>
        <v>0</v>
      </c>
      <c r="S33" s="22">
        <f t="shared" si="17"/>
        <v>0</v>
      </c>
      <c r="T33" s="22">
        <f t="shared" si="18"/>
        <v>0</v>
      </c>
      <c r="U33" s="22">
        <f t="shared" si="19"/>
        <v>0</v>
      </c>
    </row>
    <row r="34" spans="1:21" x14ac:dyDescent="0.25">
      <c r="A34" s="2"/>
      <c r="B34" s="1">
        <f t="shared" si="20"/>
        <v>32</v>
      </c>
      <c r="C34" s="136"/>
      <c r="D34" s="137"/>
      <c r="E34" s="136"/>
      <c r="F34" s="88"/>
      <c r="G34" s="85">
        <f t="shared" si="21"/>
        <v>0</v>
      </c>
      <c r="H34" s="22">
        <f t="shared" si="6"/>
        <v>0</v>
      </c>
      <c r="I34" s="22">
        <f t="shared" si="7"/>
        <v>0</v>
      </c>
      <c r="J34" s="22">
        <f t="shared" si="8"/>
        <v>0</v>
      </c>
      <c r="K34" s="22">
        <f t="shared" si="9"/>
        <v>0</v>
      </c>
      <c r="L34" s="22">
        <f t="shared" si="10"/>
        <v>0</v>
      </c>
      <c r="M34" s="22">
        <f t="shared" si="11"/>
        <v>0</v>
      </c>
      <c r="N34" s="22">
        <f t="shared" si="12"/>
        <v>0</v>
      </c>
      <c r="O34" s="22">
        <f t="shared" si="13"/>
        <v>0</v>
      </c>
      <c r="P34" s="22">
        <f t="shared" si="14"/>
        <v>0</v>
      </c>
      <c r="Q34" s="22">
        <f t="shared" si="15"/>
        <v>0</v>
      </c>
      <c r="R34" s="22">
        <f t="shared" si="16"/>
        <v>0</v>
      </c>
      <c r="S34" s="22">
        <f t="shared" si="17"/>
        <v>0</v>
      </c>
      <c r="T34" s="22">
        <f t="shared" si="18"/>
        <v>0</v>
      </c>
      <c r="U34" s="22">
        <f t="shared" si="19"/>
        <v>0</v>
      </c>
    </row>
    <row r="35" spans="1:21" x14ac:dyDescent="0.25">
      <c r="A35" s="2"/>
      <c r="B35" s="1">
        <f t="shared" si="20"/>
        <v>33</v>
      </c>
      <c r="C35" s="136"/>
      <c r="D35" s="137"/>
      <c r="E35" s="136"/>
      <c r="F35" s="88"/>
      <c r="G35" s="85">
        <f t="shared" si="21"/>
        <v>0</v>
      </c>
      <c r="H35" s="22">
        <f t="shared" si="6"/>
        <v>0</v>
      </c>
      <c r="I35" s="22">
        <f t="shared" si="7"/>
        <v>0</v>
      </c>
      <c r="J35" s="22">
        <f t="shared" si="8"/>
        <v>0</v>
      </c>
      <c r="K35" s="22">
        <f t="shared" si="9"/>
        <v>0</v>
      </c>
      <c r="L35" s="22">
        <f t="shared" si="10"/>
        <v>0</v>
      </c>
      <c r="M35" s="22">
        <f t="shared" si="11"/>
        <v>0</v>
      </c>
      <c r="N35" s="22">
        <f t="shared" si="12"/>
        <v>0</v>
      </c>
      <c r="O35" s="22">
        <f t="shared" si="13"/>
        <v>0</v>
      </c>
      <c r="P35" s="22">
        <f t="shared" si="14"/>
        <v>0</v>
      </c>
      <c r="Q35" s="22">
        <f t="shared" si="15"/>
        <v>0</v>
      </c>
      <c r="R35" s="22">
        <f t="shared" si="16"/>
        <v>0</v>
      </c>
      <c r="S35" s="22">
        <f t="shared" si="17"/>
        <v>0</v>
      </c>
      <c r="T35" s="22">
        <f t="shared" si="18"/>
        <v>0</v>
      </c>
      <c r="U35" s="22">
        <f t="shared" si="19"/>
        <v>0</v>
      </c>
    </row>
    <row r="36" spans="1:21" x14ac:dyDescent="0.25">
      <c r="A36" s="2"/>
      <c r="B36" s="1">
        <f t="shared" si="20"/>
        <v>34</v>
      </c>
      <c r="C36" s="136"/>
      <c r="D36" s="137"/>
      <c r="E36" s="136"/>
      <c r="F36" s="88"/>
      <c r="G36" s="85">
        <f t="shared" si="21"/>
        <v>0</v>
      </c>
      <c r="H36" s="22">
        <f t="shared" si="6"/>
        <v>0</v>
      </c>
      <c r="I36" s="22">
        <f t="shared" si="7"/>
        <v>0</v>
      </c>
      <c r="J36" s="22">
        <f t="shared" si="8"/>
        <v>0</v>
      </c>
      <c r="K36" s="22">
        <f t="shared" si="9"/>
        <v>0</v>
      </c>
      <c r="L36" s="22">
        <f t="shared" si="10"/>
        <v>0</v>
      </c>
      <c r="M36" s="22">
        <f t="shared" si="11"/>
        <v>0</v>
      </c>
      <c r="N36" s="22">
        <f t="shared" si="12"/>
        <v>0</v>
      </c>
      <c r="O36" s="22">
        <f t="shared" si="13"/>
        <v>0</v>
      </c>
      <c r="P36" s="22">
        <f t="shared" si="14"/>
        <v>0</v>
      </c>
      <c r="Q36" s="22">
        <f t="shared" si="15"/>
        <v>0</v>
      </c>
      <c r="R36" s="22">
        <f t="shared" si="16"/>
        <v>0</v>
      </c>
      <c r="S36" s="22">
        <f t="shared" si="17"/>
        <v>0</v>
      </c>
      <c r="T36" s="22">
        <f t="shared" si="18"/>
        <v>0</v>
      </c>
      <c r="U36" s="22">
        <f t="shared" si="19"/>
        <v>0</v>
      </c>
    </row>
    <row r="37" spans="1:21" x14ac:dyDescent="0.25">
      <c r="A37" s="2"/>
      <c r="B37" s="1">
        <f t="shared" si="20"/>
        <v>35</v>
      </c>
      <c r="C37" s="136"/>
      <c r="D37" s="137"/>
      <c r="E37" s="136"/>
      <c r="F37" s="88"/>
      <c r="G37" s="85">
        <f t="shared" si="21"/>
        <v>0</v>
      </c>
      <c r="H37" s="22">
        <f t="shared" si="6"/>
        <v>0</v>
      </c>
      <c r="I37" s="22">
        <f t="shared" si="7"/>
        <v>0</v>
      </c>
      <c r="J37" s="22">
        <f t="shared" si="8"/>
        <v>0</v>
      </c>
      <c r="K37" s="22">
        <f t="shared" si="9"/>
        <v>0</v>
      </c>
      <c r="L37" s="22">
        <f t="shared" si="10"/>
        <v>0</v>
      </c>
      <c r="M37" s="22">
        <f t="shared" si="11"/>
        <v>0</v>
      </c>
      <c r="N37" s="22">
        <f t="shared" si="12"/>
        <v>0</v>
      </c>
      <c r="O37" s="22">
        <f t="shared" si="13"/>
        <v>0</v>
      </c>
      <c r="P37" s="22">
        <f t="shared" si="14"/>
        <v>0</v>
      </c>
      <c r="Q37" s="22">
        <f t="shared" si="15"/>
        <v>0</v>
      </c>
      <c r="R37" s="22">
        <f t="shared" si="16"/>
        <v>0</v>
      </c>
      <c r="S37" s="22">
        <f t="shared" si="17"/>
        <v>0</v>
      </c>
      <c r="T37" s="22">
        <f t="shared" si="18"/>
        <v>0</v>
      </c>
      <c r="U37" s="22">
        <f t="shared" si="19"/>
        <v>0</v>
      </c>
    </row>
    <row r="38" spans="1:21" x14ac:dyDescent="0.25">
      <c r="A38" s="2"/>
      <c r="B38" s="1">
        <f t="shared" si="20"/>
        <v>36</v>
      </c>
      <c r="C38" s="136"/>
      <c r="D38" s="137"/>
      <c r="E38" s="136"/>
      <c r="F38" s="88"/>
      <c r="G38" s="85">
        <f t="shared" si="21"/>
        <v>0</v>
      </c>
      <c r="H38" s="22">
        <f t="shared" si="6"/>
        <v>0</v>
      </c>
      <c r="I38" s="22">
        <f t="shared" si="7"/>
        <v>0</v>
      </c>
      <c r="J38" s="22">
        <f t="shared" si="8"/>
        <v>0</v>
      </c>
      <c r="K38" s="22">
        <f t="shared" si="9"/>
        <v>0</v>
      </c>
      <c r="L38" s="22">
        <f t="shared" si="10"/>
        <v>0</v>
      </c>
      <c r="M38" s="22">
        <f t="shared" si="11"/>
        <v>0</v>
      </c>
      <c r="N38" s="22">
        <f t="shared" si="12"/>
        <v>0</v>
      </c>
      <c r="O38" s="22">
        <f t="shared" si="13"/>
        <v>0</v>
      </c>
      <c r="P38" s="22">
        <f t="shared" si="14"/>
        <v>0</v>
      </c>
      <c r="Q38" s="22">
        <f t="shared" si="15"/>
        <v>0</v>
      </c>
      <c r="R38" s="22">
        <f t="shared" si="16"/>
        <v>0</v>
      </c>
      <c r="S38" s="22">
        <f t="shared" si="17"/>
        <v>0</v>
      </c>
      <c r="T38" s="22">
        <f t="shared" si="18"/>
        <v>0</v>
      </c>
      <c r="U38" s="22">
        <f t="shared" si="19"/>
        <v>0</v>
      </c>
    </row>
    <row r="39" spans="1:21" x14ac:dyDescent="0.25">
      <c r="A39" s="2"/>
      <c r="B39" s="1">
        <f t="shared" si="20"/>
        <v>37</v>
      </c>
      <c r="C39" s="136"/>
      <c r="D39" s="137"/>
      <c r="E39" s="136"/>
      <c r="F39" s="88"/>
      <c r="G39" s="85">
        <f t="shared" si="21"/>
        <v>0</v>
      </c>
      <c r="H39" s="22">
        <f t="shared" si="6"/>
        <v>0</v>
      </c>
      <c r="I39" s="22">
        <f t="shared" si="7"/>
        <v>0</v>
      </c>
      <c r="J39" s="22">
        <f t="shared" si="8"/>
        <v>0</v>
      </c>
      <c r="K39" s="22">
        <f t="shared" si="9"/>
        <v>0</v>
      </c>
      <c r="L39" s="22">
        <f t="shared" si="10"/>
        <v>0</v>
      </c>
      <c r="M39" s="22">
        <f t="shared" si="11"/>
        <v>0</v>
      </c>
      <c r="N39" s="22">
        <f t="shared" si="12"/>
        <v>0</v>
      </c>
      <c r="O39" s="22">
        <f t="shared" si="13"/>
        <v>0</v>
      </c>
      <c r="P39" s="22">
        <f t="shared" si="14"/>
        <v>0</v>
      </c>
      <c r="Q39" s="22">
        <f t="shared" si="15"/>
        <v>0</v>
      </c>
      <c r="R39" s="22">
        <f t="shared" si="16"/>
        <v>0</v>
      </c>
      <c r="S39" s="22">
        <f t="shared" si="17"/>
        <v>0</v>
      </c>
      <c r="T39" s="22">
        <f t="shared" si="18"/>
        <v>0</v>
      </c>
      <c r="U39" s="22">
        <f t="shared" si="19"/>
        <v>0</v>
      </c>
    </row>
    <row r="40" spans="1:21" x14ac:dyDescent="0.25">
      <c r="A40" s="2"/>
      <c r="B40" s="1">
        <f t="shared" si="20"/>
        <v>38</v>
      </c>
      <c r="C40" s="136"/>
      <c r="D40" s="137"/>
      <c r="E40" s="136"/>
      <c r="F40" s="88"/>
      <c r="G40" s="85">
        <f t="shared" si="21"/>
        <v>0</v>
      </c>
      <c r="H40" s="22">
        <f t="shared" si="6"/>
        <v>0</v>
      </c>
      <c r="I40" s="22">
        <f t="shared" si="7"/>
        <v>0</v>
      </c>
      <c r="J40" s="22">
        <f t="shared" si="8"/>
        <v>0</v>
      </c>
      <c r="K40" s="22">
        <f t="shared" si="9"/>
        <v>0</v>
      </c>
      <c r="L40" s="22">
        <f t="shared" si="10"/>
        <v>0</v>
      </c>
      <c r="M40" s="22">
        <f t="shared" si="11"/>
        <v>0</v>
      </c>
      <c r="N40" s="22">
        <f t="shared" si="12"/>
        <v>0</v>
      </c>
      <c r="O40" s="22">
        <f t="shared" si="13"/>
        <v>0</v>
      </c>
      <c r="P40" s="22">
        <f t="shared" si="14"/>
        <v>0</v>
      </c>
      <c r="Q40" s="22">
        <f t="shared" si="15"/>
        <v>0</v>
      </c>
      <c r="R40" s="22">
        <f t="shared" si="16"/>
        <v>0</v>
      </c>
      <c r="S40" s="22">
        <f t="shared" si="17"/>
        <v>0</v>
      </c>
      <c r="T40" s="22">
        <f t="shared" si="18"/>
        <v>0</v>
      </c>
      <c r="U40" s="22">
        <f t="shared" si="19"/>
        <v>0</v>
      </c>
    </row>
    <row r="41" spans="1:21" x14ac:dyDescent="0.25">
      <c r="A41" s="2"/>
      <c r="B41" s="1">
        <f t="shared" si="20"/>
        <v>39</v>
      </c>
      <c r="C41" s="136"/>
      <c r="D41" s="137"/>
      <c r="E41" s="136"/>
      <c r="F41" s="88"/>
      <c r="G41" s="85">
        <f t="shared" si="21"/>
        <v>0</v>
      </c>
      <c r="H41" s="22">
        <f t="shared" si="6"/>
        <v>0</v>
      </c>
      <c r="I41" s="22">
        <f t="shared" si="7"/>
        <v>0</v>
      </c>
      <c r="J41" s="22">
        <f t="shared" si="8"/>
        <v>0</v>
      </c>
      <c r="K41" s="22">
        <f t="shared" si="9"/>
        <v>0</v>
      </c>
      <c r="L41" s="22">
        <f t="shared" si="10"/>
        <v>0</v>
      </c>
      <c r="M41" s="22">
        <f t="shared" si="11"/>
        <v>0</v>
      </c>
      <c r="N41" s="22">
        <f t="shared" si="12"/>
        <v>0</v>
      </c>
      <c r="O41" s="22">
        <f t="shared" si="13"/>
        <v>0</v>
      </c>
      <c r="P41" s="22">
        <f t="shared" si="14"/>
        <v>0</v>
      </c>
      <c r="Q41" s="22">
        <f t="shared" si="15"/>
        <v>0</v>
      </c>
      <c r="R41" s="22">
        <f t="shared" si="16"/>
        <v>0</v>
      </c>
      <c r="S41" s="22">
        <f t="shared" si="17"/>
        <v>0</v>
      </c>
      <c r="T41" s="22">
        <f t="shared" si="18"/>
        <v>0</v>
      </c>
      <c r="U41" s="22">
        <f t="shared" si="19"/>
        <v>0</v>
      </c>
    </row>
    <row r="42" spans="1:21" x14ac:dyDescent="0.25">
      <c r="A42" s="2"/>
      <c r="B42" s="1">
        <f t="shared" si="20"/>
        <v>40</v>
      </c>
      <c r="C42" s="136"/>
      <c r="D42" s="137"/>
      <c r="E42" s="136"/>
      <c r="F42" s="88"/>
      <c r="G42" s="85">
        <f t="shared" si="21"/>
        <v>0</v>
      </c>
      <c r="H42" s="22">
        <f t="shared" si="6"/>
        <v>0</v>
      </c>
      <c r="I42" s="22">
        <f t="shared" si="7"/>
        <v>0</v>
      </c>
      <c r="J42" s="22">
        <f t="shared" si="8"/>
        <v>0</v>
      </c>
      <c r="K42" s="22">
        <f t="shared" si="9"/>
        <v>0</v>
      </c>
      <c r="L42" s="22">
        <f t="shared" si="10"/>
        <v>0</v>
      </c>
      <c r="M42" s="22">
        <f t="shared" si="11"/>
        <v>0</v>
      </c>
      <c r="N42" s="22">
        <f t="shared" si="12"/>
        <v>0</v>
      </c>
      <c r="O42" s="22">
        <f t="shared" si="13"/>
        <v>0</v>
      </c>
      <c r="P42" s="22">
        <f t="shared" si="14"/>
        <v>0</v>
      </c>
      <c r="Q42" s="22">
        <f t="shared" si="15"/>
        <v>0</v>
      </c>
      <c r="R42" s="22">
        <f t="shared" si="16"/>
        <v>0</v>
      </c>
      <c r="S42" s="22">
        <f t="shared" si="17"/>
        <v>0</v>
      </c>
      <c r="T42" s="22">
        <f t="shared" si="18"/>
        <v>0</v>
      </c>
      <c r="U42" s="22">
        <f t="shared" si="19"/>
        <v>0</v>
      </c>
    </row>
    <row r="43" spans="1:21" x14ac:dyDescent="0.25">
      <c r="A43" s="2"/>
      <c r="B43" s="1">
        <f t="shared" si="20"/>
        <v>41</v>
      </c>
      <c r="C43" s="136"/>
      <c r="D43" s="137"/>
      <c r="E43" s="136"/>
      <c r="F43" s="88"/>
      <c r="G43" s="85">
        <f t="shared" si="21"/>
        <v>0</v>
      </c>
      <c r="H43" s="22">
        <f t="shared" si="6"/>
        <v>0</v>
      </c>
      <c r="I43" s="22">
        <f t="shared" si="7"/>
        <v>0</v>
      </c>
      <c r="J43" s="22">
        <f t="shared" si="8"/>
        <v>0</v>
      </c>
      <c r="K43" s="22">
        <f t="shared" si="9"/>
        <v>0</v>
      </c>
      <c r="L43" s="22">
        <f t="shared" si="10"/>
        <v>0</v>
      </c>
      <c r="M43" s="22">
        <f t="shared" si="11"/>
        <v>0</v>
      </c>
      <c r="N43" s="22">
        <f t="shared" si="12"/>
        <v>0</v>
      </c>
      <c r="O43" s="22">
        <f t="shared" si="13"/>
        <v>0</v>
      </c>
      <c r="P43" s="22">
        <f t="shared" si="14"/>
        <v>0</v>
      </c>
      <c r="Q43" s="22">
        <f t="shared" si="15"/>
        <v>0</v>
      </c>
      <c r="R43" s="22">
        <f t="shared" si="16"/>
        <v>0</v>
      </c>
      <c r="S43" s="22">
        <f t="shared" si="17"/>
        <v>0</v>
      </c>
      <c r="T43" s="22">
        <f t="shared" si="18"/>
        <v>0</v>
      </c>
      <c r="U43" s="22">
        <f t="shared" si="19"/>
        <v>0</v>
      </c>
    </row>
    <row r="44" spans="1:21" x14ac:dyDescent="0.25">
      <c r="A44" s="2"/>
      <c r="B44" s="1">
        <f t="shared" si="20"/>
        <v>42</v>
      </c>
      <c r="C44" s="136"/>
      <c r="D44" s="137"/>
      <c r="E44" s="136"/>
      <c r="F44" s="88"/>
      <c r="G44" s="85">
        <f t="shared" si="21"/>
        <v>0</v>
      </c>
      <c r="H44" s="22">
        <f t="shared" si="6"/>
        <v>0</v>
      </c>
      <c r="I44" s="22">
        <f t="shared" si="7"/>
        <v>0</v>
      </c>
      <c r="J44" s="22">
        <f t="shared" si="8"/>
        <v>0</v>
      </c>
      <c r="K44" s="22">
        <f t="shared" si="9"/>
        <v>0</v>
      </c>
      <c r="L44" s="22">
        <f t="shared" si="10"/>
        <v>0</v>
      </c>
      <c r="M44" s="22">
        <f t="shared" si="11"/>
        <v>0</v>
      </c>
      <c r="N44" s="22">
        <f t="shared" si="12"/>
        <v>0</v>
      </c>
      <c r="O44" s="22">
        <f t="shared" si="13"/>
        <v>0</v>
      </c>
      <c r="P44" s="22">
        <f t="shared" si="14"/>
        <v>0</v>
      </c>
      <c r="Q44" s="22">
        <f t="shared" si="15"/>
        <v>0</v>
      </c>
      <c r="R44" s="22">
        <f t="shared" si="16"/>
        <v>0</v>
      </c>
      <c r="S44" s="22">
        <f t="shared" si="17"/>
        <v>0</v>
      </c>
      <c r="T44" s="22">
        <f t="shared" si="18"/>
        <v>0</v>
      </c>
      <c r="U44" s="22">
        <f t="shared" si="19"/>
        <v>0</v>
      </c>
    </row>
    <row r="45" spans="1:21" x14ac:dyDescent="0.25">
      <c r="A45" s="2"/>
      <c r="B45" s="1">
        <f t="shared" si="20"/>
        <v>43</v>
      </c>
      <c r="C45" s="136"/>
      <c r="D45" s="137"/>
      <c r="E45" s="136"/>
      <c r="F45" s="88"/>
      <c r="G45" s="85">
        <f t="shared" si="21"/>
        <v>0</v>
      </c>
      <c r="H45" s="22">
        <f t="shared" si="6"/>
        <v>0</v>
      </c>
      <c r="I45" s="22">
        <f t="shared" si="7"/>
        <v>0</v>
      </c>
      <c r="J45" s="22">
        <f t="shared" si="8"/>
        <v>0</v>
      </c>
      <c r="K45" s="22">
        <f t="shared" si="9"/>
        <v>0</v>
      </c>
      <c r="L45" s="22">
        <f t="shared" si="10"/>
        <v>0</v>
      </c>
      <c r="M45" s="22">
        <f t="shared" si="11"/>
        <v>0</v>
      </c>
      <c r="N45" s="22">
        <f t="shared" si="12"/>
        <v>0</v>
      </c>
      <c r="O45" s="22">
        <f t="shared" si="13"/>
        <v>0</v>
      </c>
      <c r="P45" s="22">
        <f t="shared" si="14"/>
        <v>0</v>
      </c>
      <c r="Q45" s="22">
        <f t="shared" si="15"/>
        <v>0</v>
      </c>
      <c r="R45" s="22">
        <f t="shared" si="16"/>
        <v>0</v>
      </c>
      <c r="S45" s="22">
        <f t="shared" si="17"/>
        <v>0</v>
      </c>
      <c r="T45" s="22">
        <f t="shared" si="18"/>
        <v>0</v>
      </c>
      <c r="U45" s="22">
        <f t="shared" si="19"/>
        <v>0</v>
      </c>
    </row>
    <row r="46" spans="1:21" x14ac:dyDescent="0.25">
      <c r="A46" s="2"/>
      <c r="B46" s="1">
        <f t="shared" si="20"/>
        <v>44</v>
      </c>
      <c r="C46" s="136"/>
      <c r="D46" s="137"/>
      <c r="E46" s="136"/>
      <c r="F46" s="88"/>
      <c r="G46" s="85">
        <f t="shared" si="21"/>
        <v>0</v>
      </c>
      <c r="H46" s="22">
        <f t="shared" si="6"/>
        <v>0</v>
      </c>
      <c r="I46" s="22">
        <f t="shared" si="7"/>
        <v>0</v>
      </c>
      <c r="J46" s="22">
        <f t="shared" si="8"/>
        <v>0</v>
      </c>
      <c r="K46" s="22">
        <f t="shared" si="9"/>
        <v>0</v>
      </c>
      <c r="L46" s="22">
        <f t="shared" si="10"/>
        <v>0</v>
      </c>
      <c r="M46" s="22">
        <f t="shared" si="11"/>
        <v>0</v>
      </c>
      <c r="N46" s="22">
        <f t="shared" si="12"/>
        <v>0</v>
      </c>
      <c r="O46" s="22">
        <f t="shared" si="13"/>
        <v>0</v>
      </c>
      <c r="P46" s="22">
        <f t="shared" si="14"/>
        <v>0</v>
      </c>
      <c r="Q46" s="22">
        <f t="shared" si="15"/>
        <v>0</v>
      </c>
      <c r="R46" s="22">
        <f t="shared" si="16"/>
        <v>0</v>
      </c>
      <c r="S46" s="22">
        <f t="shared" si="17"/>
        <v>0</v>
      </c>
      <c r="T46" s="22">
        <f t="shared" si="18"/>
        <v>0</v>
      </c>
      <c r="U46" s="22">
        <f t="shared" si="19"/>
        <v>0</v>
      </c>
    </row>
    <row r="47" spans="1:21" x14ac:dyDescent="0.25">
      <c r="A47" s="2"/>
      <c r="B47" s="1">
        <f t="shared" si="20"/>
        <v>45</v>
      </c>
      <c r="C47" s="136"/>
      <c r="D47" s="137"/>
      <c r="E47" s="136"/>
      <c r="F47" s="88"/>
      <c r="G47" s="85">
        <f t="shared" si="21"/>
        <v>0</v>
      </c>
      <c r="H47" s="22">
        <f t="shared" si="6"/>
        <v>0</v>
      </c>
      <c r="I47" s="22">
        <f t="shared" si="7"/>
        <v>0</v>
      </c>
      <c r="J47" s="22">
        <f t="shared" si="8"/>
        <v>0</v>
      </c>
      <c r="K47" s="22">
        <f t="shared" si="9"/>
        <v>0</v>
      </c>
      <c r="L47" s="22">
        <f t="shared" si="10"/>
        <v>0</v>
      </c>
      <c r="M47" s="22">
        <f t="shared" si="11"/>
        <v>0</v>
      </c>
      <c r="N47" s="22">
        <f t="shared" si="12"/>
        <v>0</v>
      </c>
      <c r="O47" s="22">
        <f t="shared" si="13"/>
        <v>0</v>
      </c>
      <c r="P47" s="22">
        <f t="shared" si="14"/>
        <v>0</v>
      </c>
      <c r="Q47" s="22">
        <f t="shared" si="15"/>
        <v>0</v>
      </c>
      <c r="R47" s="22">
        <f t="shared" si="16"/>
        <v>0</v>
      </c>
      <c r="S47" s="22">
        <f t="shared" si="17"/>
        <v>0</v>
      </c>
      <c r="T47" s="22">
        <f t="shared" si="18"/>
        <v>0</v>
      </c>
      <c r="U47" s="22">
        <f t="shared" si="19"/>
        <v>0</v>
      </c>
    </row>
    <row r="48" spans="1:21" x14ac:dyDescent="0.25">
      <c r="A48" s="2"/>
      <c r="B48" s="1">
        <f t="shared" si="20"/>
        <v>46</v>
      </c>
      <c r="C48" s="136"/>
      <c r="D48" s="137"/>
      <c r="E48" s="136"/>
      <c r="F48" s="88"/>
      <c r="G48" s="85">
        <f t="shared" si="21"/>
        <v>0</v>
      </c>
      <c r="H48" s="22">
        <f t="shared" si="6"/>
        <v>0</v>
      </c>
      <c r="I48" s="22">
        <f t="shared" si="7"/>
        <v>0</v>
      </c>
      <c r="J48" s="22">
        <f t="shared" si="8"/>
        <v>0</v>
      </c>
      <c r="K48" s="22">
        <f t="shared" si="9"/>
        <v>0</v>
      </c>
      <c r="L48" s="22">
        <f t="shared" si="10"/>
        <v>0</v>
      </c>
      <c r="M48" s="22">
        <f t="shared" si="11"/>
        <v>0</v>
      </c>
      <c r="N48" s="22">
        <f t="shared" si="12"/>
        <v>0</v>
      </c>
      <c r="O48" s="22">
        <f t="shared" si="13"/>
        <v>0</v>
      </c>
      <c r="P48" s="22">
        <f t="shared" si="14"/>
        <v>0</v>
      </c>
      <c r="Q48" s="22">
        <f t="shared" si="15"/>
        <v>0</v>
      </c>
      <c r="R48" s="22">
        <f t="shared" si="16"/>
        <v>0</v>
      </c>
      <c r="S48" s="22">
        <f t="shared" si="17"/>
        <v>0</v>
      </c>
      <c r="T48" s="22">
        <f t="shared" si="18"/>
        <v>0</v>
      </c>
      <c r="U48" s="22">
        <f t="shared" si="19"/>
        <v>0</v>
      </c>
    </row>
    <row r="49" spans="1:21" x14ac:dyDescent="0.25">
      <c r="A49" s="2"/>
      <c r="B49" s="1">
        <f t="shared" si="20"/>
        <v>47</v>
      </c>
      <c r="C49" s="136"/>
      <c r="D49" s="137"/>
      <c r="E49" s="136"/>
      <c r="F49" s="88"/>
      <c r="G49" s="85">
        <f t="shared" si="21"/>
        <v>0</v>
      </c>
      <c r="H49" s="22">
        <f t="shared" si="6"/>
        <v>0</v>
      </c>
      <c r="I49" s="22">
        <f t="shared" si="7"/>
        <v>0</v>
      </c>
      <c r="J49" s="22">
        <f t="shared" si="8"/>
        <v>0</v>
      </c>
      <c r="K49" s="22">
        <f t="shared" si="9"/>
        <v>0</v>
      </c>
      <c r="L49" s="22">
        <f t="shared" si="10"/>
        <v>0</v>
      </c>
      <c r="M49" s="22">
        <f t="shared" si="11"/>
        <v>0</v>
      </c>
      <c r="N49" s="22">
        <f t="shared" si="12"/>
        <v>0</v>
      </c>
      <c r="O49" s="22">
        <f t="shared" si="13"/>
        <v>0</v>
      </c>
      <c r="P49" s="22">
        <f t="shared" si="14"/>
        <v>0</v>
      </c>
      <c r="Q49" s="22">
        <f t="shared" si="15"/>
        <v>0</v>
      </c>
      <c r="R49" s="22">
        <f t="shared" si="16"/>
        <v>0</v>
      </c>
      <c r="S49" s="22">
        <f t="shared" si="17"/>
        <v>0</v>
      </c>
      <c r="T49" s="22">
        <f t="shared" si="18"/>
        <v>0</v>
      </c>
      <c r="U49" s="22">
        <f t="shared" si="19"/>
        <v>0</v>
      </c>
    </row>
    <row r="50" spans="1:21" x14ac:dyDescent="0.25">
      <c r="A50" s="2"/>
      <c r="B50" s="1">
        <f t="shared" si="20"/>
        <v>48</v>
      </c>
      <c r="C50" s="136"/>
      <c r="D50" s="137"/>
      <c r="E50" s="136"/>
      <c r="F50" s="88"/>
      <c r="G50" s="85">
        <f t="shared" si="21"/>
        <v>0</v>
      </c>
      <c r="H50" s="22">
        <f t="shared" si="6"/>
        <v>0</v>
      </c>
      <c r="I50" s="22">
        <f t="shared" si="7"/>
        <v>0</v>
      </c>
      <c r="J50" s="22">
        <f t="shared" si="8"/>
        <v>0</v>
      </c>
      <c r="K50" s="22">
        <f t="shared" si="9"/>
        <v>0</v>
      </c>
      <c r="L50" s="22">
        <f t="shared" si="10"/>
        <v>0</v>
      </c>
      <c r="M50" s="22">
        <f t="shared" si="11"/>
        <v>0</v>
      </c>
      <c r="N50" s="22">
        <f t="shared" si="12"/>
        <v>0</v>
      </c>
      <c r="O50" s="22">
        <f t="shared" si="13"/>
        <v>0</v>
      </c>
      <c r="P50" s="22">
        <f t="shared" si="14"/>
        <v>0</v>
      </c>
      <c r="Q50" s="22">
        <f t="shared" si="15"/>
        <v>0</v>
      </c>
      <c r="R50" s="22">
        <f t="shared" si="16"/>
        <v>0</v>
      </c>
      <c r="S50" s="22">
        <f t="shared" si="17"/>
        <v>0</v>
      </c>
      <c r="T50" s="22">
        <f t="shared" si="18"/>
        <v>0</v>
      </c>
      <c r="U50" s="22">
        <f t="shared" si="19"/>
        <v>0</v>
      </c>
    </row>
    <row r="51" spans="1:21" x14ac:dyDescent="0.25">
      <c r="A51" s="2"/>
      <c r="B51" s="1">
        <f t="shared" si="20"/>
        <v>49</v>
      </c>
      <c r="C51" s="136"/>
      <c r="D51" s="137"/>
      <c r="E51" s="136"/>
      <c r="F51" s="88"/>
      <c r="G51" s="85">
        <f t="shared" si="21"/>
        <v>0</v>
      </c>
      <c r="H51" s="22">
        <f t="shared" si="6"/>
        <v>0</v>
      </c>
      <c r="I51" s="22">
        <f t="shared" si="7"/>
        <v>0</v>
      </c>
      <c r="J51" s="22">
        <f t="shared" si="8"/>
        <v>0</v>
      </c>
      <c r="K51" s="22">
        <f t="shared" si="9"/>
        <v>0</v>
      </c>
      <c r="L51" s="22">
        <f t="shared" si="10"/>
        <v>0</v>
      </c>
      <c r="M51" s="22">
        <f t="shared" si="11"/>
        <v>0</v>
      </c>
      <c r="N51" s="22">
        <f t="shared" si="12"/>
        <v>0</v>
      </c>
      <c r="O51" s="22">
        <f t="shared" si="13"/>
        <v>0</v>
      </c>
      <c r="P51" s="22">
        <f t="shared" si="14"/>
        <v>0</v>
      </c>
      <c r="Q51" s="22">
        <f t="shared" si="15"/>
        <v>0</v>
      </c>
      <c r="R51" s="22">
        <f t="shared" si="16"/>
        <v>0</v>
      </c>
      <c r="S51" s="22">
        <f t="shared" si="17"/>
        <v>0</v>
      </c>
      <c r="T51" s="22">
        <f t="shared" si="18"/>
        <v>0</v>
      </c>
      <c r="U51" s="22">
        <f t="shared" si="19"/>
        <v>0</v>
      </c>
    </row>
    <row r="52" spans="1:21" x14ac:dyDescent="0.25">
      <c r="A52" s="2"/>
      <c r="B52" s="1">
        <f t="shared" si="20"/>
        <v>50</v>
      </c>
      <c r="C52" s="136"/>
      <c r="D52" s="137"/>
      <c r="E52" s="136"/>
      <c r="F52" s="88"/>
      <c r="G52" s="85">
        <f t="shared" si="21"/>
        <v>0</v>
      </c>
      <c r="H52" s="22">
        <f t="shared" si="6"/>
        <v>0</v>
      </c>
      <c r="I52" s="22">
        <f t="shared" si="7"/>
        <v>0</v>
      </c>
      <c r="J52" s="22">
        <f t="shared" si="8"/>
        <v>0</v>
      </c>
      <c r="K52" s="22">
        <f t="shared" si="9"/>
        <v>0</v>
      </c>
      <c r="L52" s="22">
        <f t="shared" si="10"/>
        <v>0</v>
      </c>
      <c r="M52" s="22">
        <f t="shared" si="11"/>
        <v>0</v>
      </c>
      <c r="N52" s="22">
        <f t="shared" si="12"/>
        <v>0</v>
      </c>
      <c r="O52" s="22">
        <f t="shared" si="13"/>
        <v>0</v>
      </c>
      <c r="P52" s="22">
        <f t="shared" si="14"/>
        <v>0</v>
      </c>
      <c r="Q52" s="22">
        <f t="shared" si="15"/>
        <v>0</v>
      </c>
      <c r="R52" s="22">
        <f t="shared" si="16"/>
        <v>0</v>
      </c>
      <c r="S52" s="22">
        <f t="shared" si="17"/>
        <v>0</v>
      </c>
      <c r="T52" s="22">
        <f t="shared" si="18"/>
        <v>0</v>
      </c>
      <c r="U52" s="22">
        <f t="shared" si="19"/>
        <v>0</v>
      </c>
    </row>
    <row r="53" spans="1:21" x14ac:dyDescent="0.25">
      <c r="A53" s="2"/>
      <c r="B53" s="1">
        <f t="shared" si="20"/>
        <v>51</v>
      </c>
      <c r="C53" s="136"/>
      <c r="D53" s="137"/>
      <c r="E53" s="136"/>
      <c r="F53" s="88"/>
      <c r="G53" s="85">
        <f t="shared" si="21"/>
        <v>0</v>
      </c>
      <c r="H53" s="22">
        <f t="shared" si="6"/>
        <v>0</v>
      </c>
      <c r="I53" s="22">
        <f t="shared" si="7"/>
        <v>0</v>
      </c>
      <c r="J53" s="22">
        <f t="shared" si="8"/>
        <v>0</v>
      </c>
      <c r="K53" s="22">
        <f t="shared" si="9"/>
        <v>0</v>
      </c>
      <c r="L53" s="22">
        <f t="shared" si="10"/>
        <v>0</v>
      </c>
      <c r="M53" s="22">
        <f t="shared" si="11"/>
        <v>0</v>
      </c>
      <c r="N53" s="22">
        <f t="shared" si="12"/>
        <v>0</v>
      </c>
      <c r="O53" s="22">
        <f t="shared" si="13"/>
        <v>0</v>
      </c>
      <c r="P53" s="22">
        <f t="shared" si="14"/>
        <v>0</v>
      </c>
      <c r="Q53" s="22">
        <f t="shared" si="15"/>
        <v>0</v>
      </c>
      <c r="R53" s="22">
        <f t="shared" si="16"/>
        <v>0</v>
      </c>
      <c r="S53" s="22">
        <f t="shared" si="17"/>
        <v>0</v>
      </c>
      <c r="T53" s="22">
        <f t="shared" si="18"/>
        <v>0</v>
      </c>
      <c r="U53" s="22">
        <f t="shared" si="19"/>
        <v>0</v>
      </c>
    </row>
    <row r="54" spans="1:21" x14ac:dyDescent="0.25">
      <c r="A54" s="2"/>
      <c r="B54" s="1">
        <f t="shared" si="20"/>
        <v>52</v>
      </c>
      <c r="C54" s="136"/>
      <c r="D54" s="137"/>
      <c r="E54" s="136"/>
      <c r="F54" s="88"/>
      <c r="G54" s="85">
        <f t="shared" si="21"/>
        <v>0</v>
      </c>
      <c r="H54" s="22">
        <f t="shared" si="6"/>
        <v>0</v>
      </c>
      <c r="I54" s="22">
        <f t="shared" si="7"/>
        <v>0</v>
      </c>
      <c r="J54" s="22">
        <f t="shared" si="8"/>
        <v>0</v>
      </c>
      <c r="K54" s="22">
        <f t="shared" si="9"/>
        <v>0</v>
      </c>
      <c r="L54" s="22">
        <f t="shared" si="10"/>
        <v>0</v>
      </c>
      <c r="M54" s="22">
        <f t="shared" si="11"/>
        <v>0</v>
      </c>
      <c r="N54" s="22">
        <f t="shared" si="12"/>
        <v>0</v>
      </c>
      <c r="O54" s="22">
        <f t="shared" si="13"/>
        <v>0</v>
      </c>
      <c r="P54" s="22">
        <f t="shared" si="14"/>
        <v>0</v>
      </c>
      <c r="Q54" s="22">
        <f t="shared" si="15"/>
        <v>0</v>
      </c>
      <c r="R54" s="22">
        <f t="shared" si="16"/>
        <v>0</v>
      </c>
      <c r="S54" s="22">
        <f t="shared" si="17"/>
        <v>0</v>
      </c>
      <c r="T54" s="22">
        <f t="shared" si="18"/>
        <v>0</v>
      </c>
      <c r="U54" s="22">
        <f t="shared" si="19"/>
        <v>0</v>
      </c>
    </row>
    <row r="55" spans="1:21" x14ac:dyDescent="0.25">
      <c r="A55" s="2"/>
      <c r="B55" s="1">
        <f t="shared" si="20"/>
        <v>53</v>
      </c>
      <c r="C55" s="136"/>
      <c r="D55" s="137"/>
      <c r="E55" s="136"/>
      <c r="F55" s="88"/>
      <c r="G55" s="85">
        <f t="shared" si="21"/>
        <v>0</v>
      </c>
      <c r="H55" s="22">
        <f t="shared" si="6"/>
        <v>0</v>
      </c>
      <c r="I55" s="22">
        <f t="shared" si="7"/>
        <v>0</v>
      </c>
      <c r="J55" s="22">
        <f t="shared" si="8"/>
        <v>0</v>
      </c>
      <c r="K55" s="22">
        <f t="shared" si="9"/>
        <v>0</v>
      </c>
      <c r="L55" s="22">
        <f t="shared" si="10"/>
        <v>0</v>
      </c>
      <c r="M55" s="22">
        <f t="shared" si="11"/>
        <v>0</v>
      </c>
      <c r="N55" s="22">
        <f t="shared" si="12"/>
        <v>0</v>
      </c>
      <c r="O55" s="22">
        <f t="shared" si="13"/>
        <v>0</v>
      </c>
      <c r="P55" s="22">
        <f t="shared" si="14"/>
        <v>0</v>
      </c>
      <c r="Q55" s="22">
        <f t="shared" si="15"/>
        <v>0</v>
      </c>
      <c r="R55" s="22">
        <f t="shared" si="16"/>
        <v>0</v>
      </c>
      <c r="S55" s="22">
        <f t="shared" si="17"/>
        <v>0</v>
      </c>
      <c r="T55" s="22">
        <f t="shared" si="18"/>
        <v>0</v>
      </c>
      <c r="U55" s="22">
        <f t="shared" si="19"/>
        <v>0</v>
      </c>
    </row>
    <row r="56" spans="1:21" x14ac:dyDescent="0.25">
      <c r="A56" s="2"/>
      <c r="B56" s="1">
        <f t="shared" si="20"/>
        <v>54</v>
      </c>
      <c r="C56" s="136"/>
      <c r="D56" s="137"/>
      <c r="E56" s="136"/>
      <c r="F56" s="88"/>
      <c r="G56" s="85">
        <f t="shared" si="21"/>
        <v>0</v>
      </c>
      <c r="H56" s="22">
        <f t="shared" si="6"/>
        <v>0</v>
      </c>
      <c r="I56" s="22">
        <f t="shared" si="7"/>
        <v>0</v>
      </c>
      <c r="J56" s="22">
        <f t="shared" si="8"/>
        <v>0</v>
      </c>
      <c r="K56" s="22">
        <f t="shared" si="9"/>
        <v>0</v>
      </c>
      <c r="L56" s="22">
        <f t="shared" si="10"/>
        <v>0</v>
      </c>
      <c r="M56" s="22">
        <f t="shared" si="11"/>
        <v>0</v>
      </c>
      <c r="N56" s="22">
        <f t="shared" si="12"/>
        <v>0</v>
      </c>
      <c r="O56" s="22">
        <f t="shared" si="13"/>
        <v>0</v>
      </c>
      <c r="P56" s="22">
        <f t="shared" si="14"/>
        <v>0</v>
      </c>
      <c r="Q56" s="22">
        <f t="shared" si="15"/>
        <v>0</v>
      </c>
      <c r="R56" s="22">
        <f t="shared" si="16"/>
        <v>0</v>
      </c>
      <c r="S56" s="22">
        <f t="shared" si="17"/>
        <v>0</v>
      </c>
      <c r="T56" s="22">
        <f t="shared" si="18"/>
        <v>0</v>
      </c>
      <c r="U56" s="22">
        <f t="shared" si="19"/>
        <v>0</v>
      </c>
    </row>
    <row r="57" spans="1:21" x14ac:dyDescent="0.25">
      <c r="A57" s="2"/>
      <c r="B57" s="1">
        <f t="shared" si="20"/>
        <v>55</v>
      </c>
      <c r="C57" s="136"/>
      <c r="D57" s="137"/>
      <c r="E57" s="136"/>
      <c r="F57" s="88"/>
      <c r="G57" s="85">
        <f t="shared" si="21"/>
        <v>0</v>
      </c>
      <c r="H57" s="22">
        <f t="shared" si="6"/>
        <v>0</v>
      </c>
      <c r="I57" s="22">
        <f t="shared" si="7"/>
        <v>0</v>
      </c>
      <c r="J57" s="22">
        <f t="shared" si="8"/>
        <v>0</v>
      </c>
      <c r="K57" s="22">
        <f t="shared" si="9"/>
        <v>0</v>
      </c>
      <c r="L57" s="22">
        <f t="shared" si="10"/>
        <v>0</v>
      </c>
      <c r="M57" s="22">
        <f t="shared" si="11"/>
        <v>0</v>
      </c>
      <c r="N57" s="22">
        <f t="shared" si="12"/>
        <v>0</v>
      </c>
      <c r="O57" s="22">
        <f t="shared" si="13"/>
        <v>0</v>
      </c>
      <c r="P57" s="22">
        <f t="shared" si="14"/>
        <v>0</v>
      </c>
      <c r="Q57" s="22">
        <f t="shared" si="15"/>
        <v>0</v>
      </c>
      <c r="R57" s="22">
        <f t="shared" si="16"/>
        <v>0</v>
      </c>
      <c r="S57" s="22">
        <f t="shared" si="17"/>
        <v>0</v>
      </c>
      <c r="T57" s="22">
        <f t="shared" si="18"/>
        <v>0</v>
      </c>
      <c r="U57" s="22">
        <f t="shared" si="19"/>
        <v>0</v>
      </c>
    </row>
    <row r="58" spans="1:21" x14ac:dyDescent="0.25">
      <c r="A58" s="2"/>
      <c r="B58" s="1">
        <f t="shared" si="20"/>
        <v>56</v>
      </c>
      <c r="C58" s="136"/>
      <c r="D58" s="137"/>
      <c r="E58" s="136"/>
      <c r="F58" s="88"/>
      <c r="G58" s="85">
        <f t="shared" si="21"/>
        <v>0</v>
      </c>
      <c r="H58" s="22">
        <f t="shared" si="6"/>
        <v>0</v>
      </c>
      <c r="I58" s="22">
        <f t="shared" si="7"/>
        <v>0</v>
      </c>
      <c r="J58" s="22">
        <f t="shared" si="8"/>
        <v>0</v>
      </c>
      <c r="K58" s="22">
        <f t="shared" si="9"/>
        <v>0</v>
      </c>
      <c r="L58" s="22">
        <f t="shared" si="10"/>
        <v>0</v>
      </c>
      <c r="M58" s="22">
        <f t="shared" si="11"/>
        <v>0</v>
      </c>
      <c r="N58" s="22">
        <f t="shared" si="12"/>
        <v>0</v>
      </c>
      <c r="O58" s="22">
        <f t="shared" si="13"/>
        <v>0</v>
      </c>
      <c r="P58" s="22">
        <f t="shared" si="14"/>
        <v>0</v>
      </c>
      <c r="Q58" s="22">
        <f t="shared" si="15"/>
        <v>0</v>
      </c>
      <c r="R58" s="22">
        <f t="shared" si="16"/>
        <v>0</v>
      </c>
      <c r="S58" s="22">
        <f t="shared" si="17"/>
        <v>0</v>
      </c>
      <c r="T58" s="22">
        <f t="shared" si="18"/>
        <v>0</v>
      </c>
      <c r="U58" s="22">
        <f t="shared" si="19"/>
        <v>0</v>
      </c>
    </row>
    <row r="59" spans="1:21" x14ac:dyDescent="0.25">
      <c r="A59" s="2"/>
      <c r="B59" s="1">
        <f t="shared" si="20"/>
        <v>57</v>
      </c>
      <c r="C59" s="136"/>
      <c r="D59" s="137"/>
      <c r="E59" s="136"/>
      <c r="F59" s="88"/>
      <c r="G59" s="85">
        <f t="shared" si="21"/>
        <v>0</v>
      </c>
      <c r="H59" s="22">
        <f t="shared" si="6"/>
        <v>0</v>
      </c>
      <c r="I59" s="22">
        <f t="shared" si="7"/>
        <v>0</v>
      </c>
      <c r="J59" s="22">
        <f t="shared" si="8"/>
        <v>0</v>
      </c>
      <c r="K59" s="22">
        <f t="shared" si="9"/>
        <v>0</v>
      </c>
      <c r="L59" s="22">
        <f t="shared" si="10"/>
        <v>0</v>
      </c>
      <c r="M59" s="22">
        <f t="shared" si="11"/>
        <v>0</v>
      </c>
      <c r="N59" s="22">
        <f t="shared" si="12"/>
        <v>0</v>
      </c>
      <c r="O59" s="22">
        <f t="shared" si="13"/>
        <v>0</v>
      </c>
      <c r="P59" s="22">
        <f t="shared" si="14"/>
        <v>0</v>
      </c>
      <c r="Q59" s="22">
        <f t="shared" si="15"/>
        <v>0</v>
      </c>
      <c r="R59" s="22">
        <f t="shared" si="16"/>
        <v>0</v>
      </c>
      <c r="S59" s="22">
        <f t="shared" si="17"/>
        <v>0</v>
      </c>
      <c r="T59" s="22">
        <f t="shared" si="18"/>
        <v>0</v>
      </c>
      <c r="U59" s="22">
        <f t="shared" si="19"/>
        <v>0</v>
      </c>
    </row>
    <row r="60" spans="1:21" x14ac:dyDescent="0.25">
      <c r="A60" s="2"/>
      <c r="B60" s="1">
        <f t="shared" si="20"/>
        <v>58</v>
      </c>
      <c r="C60" s="136"/>
      <c r="D60" s="137"/>
      <c r="E60" s="136"/>
      <c r="F60" s="88"/>
      <c r="G60" s="85">
        <f>IF($D60=1,$E60,0)</f>
        <v>0</v>
      </c>
      <c r="H60" s="22">
        <f>IF($D60=2,$E60,0)</f>
        <v>0</v>
      </c>
      <c r="I60" s="22">
        <f>IF($D60=3,$E60,0)</f>
        <v>0</v>
      </c>
      <c r="J60" s="22">
        <f>IF($D60=4,$E60,0)</f>
        <v>0</v>
      </c>
      <c r="K60" s="22">
        <f>IF($D60=5,$E60,0)</f>
        <v>0</v>
      </c>
      <c r="L60" s="22">
        <f>IF($D60=6,$E60,0)</f>
        <v>0</v>
      </c>
      <c r="M60" s="22">
        <f>IF($D60=7,$E60,0)</f>
        <v>0</v>
      </c>
      <c r="N60" s="22">
        <f>IF($D60=8,$E60,0)</f>
        <v>0</v>
      </c>
      <c r="O60" s="22">
        <f>IF($D60=9,$E60,0)</f>
        <v>0</v>
      </c>
      <c r="P60" s="22">
        <f>IF($D60=10,$E60,0)</f>
        <v>0</v>
      </c>
      <c r="Q60" s="22">
        <f>IF($D60=11,$E60,0)</f>
        <v>0</v>
      </c>
      <c r="R60" s="22">
        <f>IF($D60=12,$E60,0)</f>
        <v>0</v>
      </c>
      <c r="S60" s="22">
        <f>IF($D60=13,$E60,0)</f>
        <v>0</v>
      </c>
      <c r="T60" s="22">
        <f>IF($D60=14,$E60,0)</f>
        <v>0</v>
      </c>
      <c r="U60" s="22">
        <f>IF($D60=15,$E60,0)</f>
        <v>0</v>
      </c>
    </row>
    <row r="61" spans="1:21" x14ac:dyDescent="0.25">
      <c r="A61" s="2"/>
      <c r="B61" s="1">
        <f t="shared" si="20"/>
        <v>59</v>
      </c>
      <c r="C61" s="136"/>
      <c r="D61" s="137"/>
      <c r="E61" s="136"/>
      <c r="F61" s="88"/>
      <c r="G61" s="85">
        <f>IF($D61=1,$E61,0)</f>
        <v>0</v>
      </c>
      <c r="H61" s="22">
        <f>IF($D61=2,$E61,0)</f>
        <v>0</v>
      </c>
      <c r="I61" s="22">
        <f>IF($D61=3,$E61,0)</f>
        <v>0</v>
      </c>
      <c r="J61" s="22">
        <f>IF($D61=4,$E61,0)</f>
        <v>0</v>
      </c>
      <c r="K61" s="22">
        <f>IF($D61=5,$E61,0)</f>
        <v>0</v>
      </c>
      <c r="L61" s="22">
        <f>IF($D61=6,$E61,0)</f>
        <v>0</v>
      </c>
      <c r="M61" s="22">
        <f>IF($D61=7,$E61,0)</f>
        <v>0</v>
      </c>
      <c r="N61" s="22">
        <f>IF($D61=8,$E61,0)</f>
        <v>0</v>
      </c>
      <c r="O61" s="22">
        <f>IF($D61=9,$E61,0)</f>
        <v>0</v>
      </c>
      <c r="P61" s="22">
        <f>IF($D61=10,$E61,0)</f>
        <v>0</v>
      </c>
      <c r="Q61" s="22">
        <f>IF($D61=11,$E61,0)</f>
        <v>0</v>
      </c>
      <c r="R61" s="22">
        <f>IF($D61=12,$E61,0)</f>
        <v>0</v>
      </c>
      <c r="S61" s="22">
        <f>IF($D61=13,$E61,0)</f>
        <v>0</v>
      </c>
      <c r="T61" s="22">
        <f>IF($D61=14,$E61,0)</f>
        <v>0</v>
      </c>
      <c r="U61" s="22">
        <f>IF($D61=15,$E61,0)</f>
        <v>0</v>
      </c>
    </row>
    <row r="62" spans="1:21" x14ac:dyDescent="0.25">
      <c r="A62" s="2"/>
      <c r="B62" s="1">
        <f t="shared" si="20"/>
        <v>60</v>
      </c>
      <c r="C62" s="136"/>
      <c r="D62" s="137"/>
      <c r="E62" s="136"/>
      <c r="F62" s="88"/>
      <c r="G62" s="85">
        <f t="shared" si="21"/>
        <v>0</v>
      </c>
      <c r="H62" s="22">
        <f t="shared" si="6"/>
        <v>0</v>
      </c>
      <c r="I62" s="22">
        <f t="shared" si="7"/>
        <v>0</v>
      </c>
      <c r="J62" s="22">
        <f t="shared" si="8"/>
        <v>0</v>
      </c>
      <c r="K62" s="22">
        <f t="shared" si="9"/>
        <v>0</v>
      </c>
      <c r="L62" s="22">
        <f t="shared" si="10"/>
        <v>0</v>
      </c>
      <c r="M62" s="22">
        <f t="shared" si="11"/>
        <v>0</v>
      </c>
      <c r="N62" s="22">
        <f t="shared" si="12"/>
        <v>0</v>
      </c>
      <c r="O62" s="22">
        <f t="shared" si="13"/>
        <v>0</v>
      </c>
      <c r="P62" s="22">
        <f t="shared" si="14"/>
        <v>0</v>
      </c>
      <c r="Q62" s="22">
        <f t="shared" si="15"/>
        <v>0</v>
      </c>
      <c r="R62" s="22">
        <f t="shared" si="16"/>
        <v>0</v>
      </c>
      <c r="S62" s="22">
        <f t="shared" si="17"/>
        <v>0</v>
      </c>
      <c r="T62" s="22">
        <f t="shared" si="18"/>
        <v>0</v>
      </c>
      <c r="U62" s="22">
        <f t="shared" si="19"/>
        <v>0</v>
      </c>
    </row>
    <row r="63" spans="1:21" x14ac:dyDescent="0.25">
      <c r="A63" s="2"/>
      <c r="B63" s="1">
        <f t="shared" si="20"/>
        <v>61</v>
      </c>
      <c r="C63" s="136"/>
      <c r="D63" s="137"/>
      <c r="E63" s="136"/>
      <c r="F63" s="88"/>
      <c r="G63" s="85">
        <f t="shared" si="21"/>
        <v>0</v>
      </c>
      <c r="H63" s="22">
        <f t="shared" si="6"/>
        <v>0</v>
      </c>
      <c r="I63" s="22">
        <f t="shared" si="7"/>
        <v>0</v>
      </c>
      <c r="J63" s="22">
        <f t="shared" si="8"/>
        <v>0</v>
      </c>
      <c r="K63" s="22">
        <f t="shared" si="9"/>
        <v>0</v>
      </c>
      <c r="L63" s="22">
        <f t="shared" si="10"/>
        <v>0</v>
      </c>
      <c r="M63" s="22">
        <f t="shared" si="11"/>
        <v>0</v>
      </c>
      <c r="N63" s="22">
        <f t="shared" si="12"/>
        <v>0</v>
      </c>
      <c r="O63" s="22">
        <f t="shared" si="13"/>
        <v>0</v>
      </c>
      <c r="P63" s="22">
        <f t="shared" si="14"/>
        <v>0</v>
      </c>
      <c r="Q63" s="22">
        <f t="shared" si="15"/>
        <v>0</v>
      </c>
      <c r="R63" s="22">
        <f t="shared" si="16"/>
        <v>0</v>
      </c>
      <c r="S63" s="22">
        <f t="shared" si="17"/>
        <v>0</v>
      </c>
      <c r="T63" s="22">
        <f t="shared" si="18"/>
        <v>0</v>
      </c>
      <c r="U63" s="22">
        <f t="shared" si="19"/>
        <v>0</v>
      </c>
    </row>
    <row r="64" spans="1:21" x14ac:dyDescent="0.25">
      <c r="A64" s="2"/>
      <c r="B64" s="1">
        <f t="shared" si="20"/>
        <v>62</v>
      </c>
      <c r="C64" s="136"/>
      <c r="D64" s="137"/>
      <c r="E64" s="136"/>
      <c r="F64" s="88"/>
      <c r="G64" s="85">
        <f t="shared" si="21"/>
        <v>0</v>
      </c>
      <c r="H64" s="22">
        <f t="shared" si="6"/>
        <v>0</v>
      </c>
      <c r="I64" s="22">
        <f t="shared" si="7"/>
        <v>0</v>
      </c>
      <c r="J64" s="22">
        <f t="shared" si="8"/>
        <v>0</v>
      </c>
      <c r="K64" s="22">
        <f t="shared" si="9"/>
        <v>0</v>
      </c>
      <c r="L64" s="22">
        <f t="shared" si="10"/>
        <v>0</v>
      </c>
      <c r="M64" s="22">
        <f t="shared" si="11"/>
        <v>0</v>
      </c>
      <c r="N64" s="22">
        <f t="shared" si="12"/>
        <v>0</v>
      </c>
      <c r="O64" s="22">
        <f t="shared" si="13"/>
        <v>0</v>
      </c>
      <c r="P64" s="22">
        <f t="shared" si="14"/>
        <v>0</v>
      </c>
      <c r="Q64" s="22">
        <f t="shared" si="15"/>
        <v>0</v>
      </c>
      <c r="R64" s="22">
        <f t="shared" si="16"/>
        <v>0</v>
      </c>
      <c r="S64" s="22">
        <f t="shared" si="17"/>
        <v>0</v>
      </c>
      <c r="T64" s="22">
        <f t="shared" si="18"/>
        <v>0</v>
      </c>
      <c r="U64" s="22">
        <f t="shared" si="19"/>
        <v>0</v>
      </c>
    </row>
    <row r="65" spans="1:21" x14ac:dyDescent="0.25">
      <c r="A65" s="2"/>
      <c r="B65" s="1">
        <f t="shared" si="20"/>
        <v>63</v>
      </c>
      <c r="C65" s="136"/>
      <c r="D65" s="137"/>
      <c r="E65" s="136"/>
      <c r="F65" s="88"/>
      <c r="G65" s="85">
        <f t="shared" si="21"/>
        <v>0</v>
      </c>
      <c r="H65" s="22">
        <f t="shared" si="6"/>
        <v>0</v>
      </c>
      <c r="I65" s="22">
        <f t="shared" si="7"/>
        <v>0</v>
      </c>
      <c r="J65" s="22">
        <f t="shared" si="8"/>
        <v>0</v>
      </c>
      <c r="K65" s="22">
        <f t="shared" si="9"/>
        <v>0</v>
      </c>
      <c r="L65" s="22">
        <f t="shared" si="10"/>
        <v>0</v>
      </c>
      <c r="M65" s="22">
        <f t="shared" si="11"/>
        <v>0</v>
      </c>
      <c r="N65" s="22">
        <f t="shared" si="12"/>
        <v>0</v>
      </c>
      <c r="O65" s="22">
        <f t="shared" si="13"/>
        <v>0</v>
      </c>
      <c r="P65" s="22">
        <f t="shared" si="14"/>
        <v>0</v>
      </c>
      <c r="Q65" s="22">
        <f t="shared" si="15"/>
        <v>0</v>
      </c>
      <c r="R65" s="22">
        <f t="shared" si="16"/>
        <v>0</v>
      </c>
      <c r="S65" s="22">
        <f t="shared" si="17"/>
        <v>0</v>
      </c>
      <c r="T65" s="22">
        <f t="shared" si="18"/>
        <v>0</v>
      </c>
      <c r="U65" s="22">
        <f t="shared" si="19"/>
        <v>0</v>
      </c>
    </row>
    <row r="66" spans="1:21" x14ac:dyDescent="0.25">
      <c r="A66" s="2"/>
      <c r="B66" s="1">
        <f t="shared" si="20"/>
        <v>64</v>
      </c>
      <c r="C66" s="136"/>
      <c r="D66" s="137"/>
      <c r="E66" s="136"/>
      <c r="F66" s="88"/>
      <c r="G66" s="85">
        <f t="shared" si="21"/>
        <v>0</v>
      </c>
      <c r="H66" s="22">
        <f t="shared" si="6"/>
        <v>0</v>
      </c>
      <c r="I66" s="22">
        <f t="shared" si="7"/>
        <v>0</v>
      </c>
      <c r="J66" s="22">
        <f t="shared" si="8"/>
        <v>0</v>
      </c>
      <c r="K66" s="22">
        <f t="shared" si="9"/>
        <v>0</v>
      </c>
      <c r="L66" s="22">
        <f t="shared" si="10"/>
        <v>0</v>
      </c>
      <c r="M66" s="22">
        <f t="shared" si="11"/>
        <v>0</v>
      </c>
      <c r="N66" s="22">
        <f t="shared" si="12"/>
        <v>0</v>
      </c>
      <c r="O66" s="22">
        <f t="shared" si="13"/>
        <v>0</v>
      </c>
      <c r="P66" s="22">
        <f t="shared" si="14"/>
        <v>0</v>
      </c>
      <c r="Q66" s="22">
        <f t="shared" si="15"/>
        <v>0</v>
      </c>
      <c r="R66" s="22">
        <f t="shared" si="16"/>
        <v>0</v>
      </c>
      <c r="S66" s="22">
        <f t="shared" si="17"/>
        <v>0</v>
      </c>
      <c r="T66" s="22">
        <f t="shared" si="18"/>
        <v>0</v>
      </c>
      <c r="U66" s="22">
        <f t="shared" si="19"/>
        <v>0</v>
      </c>
    </row>
    <row r="67" spans="1:21" x14ac:dyDescent="0.25">
      <c r="A67" s="2"/>
      <c r="B67" s="1">
        <f t="shared" si="20"/>
        <v>65</v>
      </c>
      <c r="C67" s="136"/>
      <c r="D67" s="137"/>
      <c r="E67" s="136"/>
      <c r="F67" s="88"/>
      <c r="G67" s="85">
        <f t="shared" si="21"/>
        <v>0</v>
      </c>
      <c r="H67" s="22">
        <f t="shared" si="6"/>
        <v>0</v>
      </c>
      <c r="I67" s="22">
        <f t="shared" si="7"/>
        <v>0</v>
      </c>
      <c r="J67" s="22">
        <f t="shared" si="8"/>
        <v>0</v>
      </c>
      <c r="K67" s="22">
        <f t="shared" si="9"/>
        <v>0</v>
      </c>
      <c r="L67" s="22">
        <f t="shared" si="10"/>
        <v>0</v>
      </c>
      <c r="M67" s="22">
        <f t="shared" si="11"/>
        <v>0</v>
      </c>
      <c r="N67" s="22">
        <f t="shared" si="12"/>
        <v>0</v>
      </c>
      <c r="O67" s="22">
        <f t="shared" si="13"/>
        <v>0</v>
      </c>
      <c r="P67" s="22">
        <f t="shared" si="14"/>
        <v>0</v>
      </c>
      <c r="Q67" s="22">
        <f t="shared" si="15"/>
        <v>0</v>
      </c>
      <c r="R67" s="22">
        <f t="shared" si="16"/>
        <v>0</v>
      </c>
      <c r="S67" s="22">
        <f t="shared" si="17"/>
        <v>0</v>
      </c>
      <c r="T67" s="22">
        <f t="shared" si="18"/>
        <v>0</v>
      </c>
      <c r="U67" s="22">
        <f t="shared" si="19"/>
        <v>0</v>
      </c>
    </row>
    <row r="68" spans="1:21" x14ac:dyDescent="0.25">
      <c r="A68" s="2"/>
      <c r="B68" s="1">
        <f t="shared" si="20"/>
        <v>66</v>
      </c>
      <c r="C68" s="136"/>
      <c r="D68" s="137"/>
      <c r="E68" s="136"/>
      <c r="F68" s="88"/>
      <c r="G68" s="85">
        <f t="shared" si="21"/>
        <v>0</v>
      </c>
      <c r="H68" s="22">
        <f t="shared" ref="H68:H100" si="22">IF($D68=2,$E68,0)</f>
        <v>0</v>
      </c>
      <c r="I68" s="22">
        <f t="shared" ref="I68:I100" si="23">IF($D68=3,$E68,0)</f>
        <v>0</v>
      </c>
      <c r="J68" s="22">
        <f t="shared" ref="J68:J100" si="24">IF($D68=4,$E68,0)</f>
        <v>0</v>
      </c>
      <c r="K68" s="22">
        <f t="shared" ref="K68:K100" si="25">IF($D68=5,$E68,0)</f>
        <v>0</v>
      </c>
      <c r="L68" s="22">
        <f t="shared" ref="L68:L100" si="26">IF($D68=6,$E68,0)</f>
        <v>0</v>
      </c>
      <c r="M68" s="22">
        <f t="shared" ref="M68:M100" si="27">IF($D68=7,$E68,0)</f>
        <v>0</v>
      </c>
      <c r="N68" s="22">
        <f t="shared" ref="N68:N100" si="28">IF($D68=8,$E68,0)</f>
        <v>0</v>
      </c>
      <c r="O68" s="22">
        <f t="shared" ref="O68:O100" si="29">IF($D68=9,$E68,0)</f>
        <v>0</v>
      </c>
      <c r="P68" s="22">
        <f t="shared" ref="P68:P100" si="30">IF($D68=10,$E68,0)</f>
        <v>0</v>
      </c>
      <c r="Q68" s="22">
        <f t="shared" ref="Q68:Q100" si="31">IF($D68=11,$E68,0)</f>
        <v>0</v>
      </c>
      <c r="R68" s="22">
        <f t="shared" ref="R68:R100" si="32">IF($D68=12,$E68,0)</f>
        <v>0</v>
      </c>
      <c r="S68" s="22">
        <f t="shared" ref="S68:S100" si="33">IF($D68=13,$E68,0)</f>
        <v>0</v>
      </c>
      <c r="T68" s="22">
        <f t="shared" ref="T68:T100" si="34">IF($D68=14,$E68,0)</f>
        <v>0</v>
      </c>
      <c r="U68" s="22">
        <f t="shared" ref="U68:U100" si="35">IF($D68=15,$E68,0)</f>
        <v>0</v>
      </c>
    </row>
    <row r="69" spans="1:21" x14ac:dyDescent="0.25">
      <c r="A69" s="2"/>
      <c r="B69" s="1">
        <f t="shared" ref="B69:B100" si="36">B68+1</f>
        <v>67</v>
      </c>
      <c r="C69" s="136"/>
      <c r="D69" s="137"/>
      <c r="E69" s="136"/>
      <c r="F69" s="88"/>
      <c r="G69" s="85">
        <f t="shared" si="21"/>
        <v>0</v>
      </c>
      <c r="H69" s="22">
        <f t="shared" si="22"/>
        <v>0</v>
      </c>
      <c r="I69" s="22">
        <f t="shared" si="23"/>
        <v>0</v>
      </c>
      <c r="J69" s="22">
        <f t="shared" si="24"/>
        <v>0</v>
      </c>
      <c r="K69" s="22">
        <f t="shared" si="25"/>
        <v>0</v>
      </c>
      <c r="L69" s="22">
        <f t="shared" si="26"/>
        <v>0</v>
      </c>
      <c r="M69" s="22">
        <f t="shared" si="27"/>
        <v>0</v>
      </c>
      <c r="N69" s="22">
        <f t="shared" si="28"/>
        <v>0</v>
      </c>
      <c r="O69" s="22">
        <f t="shared" si="29"/>
        <v>0</v>
      </c>
      <c r="P69" s="22">
        <f t="shared" si="30"/>
        <v>0</v>
      </c>
      <c r="Q69" s="22">
        <f t="shared" si="31"/>
        <v>0</v>
      </c>
      <c r="R69" s="22">
        <f t="shared" si="32"/>
        <v>0</v>
      </c>
      <c r="S69" s="22">
        <f t="shared" si="33"/>
        <v>0</v>
      </c>
      <c r="T69" s="22">
        <f t="shared" si="34"/>
        <v>0</v>
      </c>
      <c r="U69" s="22">
        <f t="shared" si="35"/>
        <v>0</v>
      </c>
    </row>
    <row r="70" spans="1:21" x14ac:dyDescent="0.25">
      <c r="A70" s="2"/>
      <c r="B70" s="1">
        <f t="shared" si="36"/>
        <v>68</v>
      </c>
      <c r="C70" s="136"/>
      <c r="D70" s="137"/>
      <c r="E70" s="136"/>
      <c r="F70" s="88"/>
      <c r="G70" s="85">
        <f t="shared" ref="G70:G100" si="37">IF($D70=1,$E70,0)</f>
        <v>0</v>
      </c>
      <c r="H70" s="22">
        <f t="shared" si="22"/>
        <v>0</v>
      </c>
      <c r="I70" s="22">
        <f t="shared" si="23"/>
        <v>0</v>
      </c>
      <c r="J70" s="22">
        <f t="shared" si="24"/>
        <v>0</v>
      </c>
      <c r="K70" s="22">
        <f t="shared" si="25"/>
        <v>0</v>
      </c>
      <c r="L70" s="22">
        <f t="shared" si="26"/>
        <v>0</v>
      </c>
      <c r="M70" s="22">
        <f t="shared" si="27"/>
        <v>0</v>
      </c>
      <c r="N70" s="22">
        <f t="shared" si="28"/>
        <v>0</v>
      </c>
      <c r="O70" s="22">
        <f t="shared" si="29"/>
        <v>0</v>
      </c>
      <c r="P70" s="22">
        <f t="shared" si="30"/>
        <v>0</v>
      </c>
      <c r="Q70" s="22">
        <f t="shared" si="31"/>
        <v>0</v>
      </c>
      <c r="R70" s="22">
        <f t="shared" si="32"/>
        <v>0</v>
      </c>
      <c r="S70" s="22">
        <f t="shared" si="33"/>
        <v>0</v>
      </c>
      <c r="T70" s="22">
        <f t="shared" si="34"/>
        <v>0</v>
      </c>
      <c r="U70" s="22">
        <f t="shared" si="35"/>
        <v>0</v>
      </c>
    </row>
    <row r="71" spans="1:21" x14ac:dyDescent="0.25">
      <c r="A71" s="2"/>
      <c r="B71" s="1">
        <f t="shared" si="36"/>
        <v>69</v>
      </c>
      <c r="C71" s="136"/>
      <c r="D71" s="137"/>
      <c r="E71" s="136"/>
      <c r="F71" s="88"/>
      <c r="G71" s="85">
        <f t="shared" si="37"/>
        <v>0</v>
      </c>
      <c r="H71" s="22">
        <f t="shared" si="22"/>
        <v>0</v>
      </c>
      <c r="I71" s="22">
        <f t="shared" si="23"/>
        <v>0</v>
      </c>
      <c r="J71" s="22">
        <f t="shared" si="24"/>
        <v>0</v>
      </c>
      <c r="K71" s="22">
        <f t="shared" si="25"/>
        <v>0</v>
      </c>
      <c r="L71" s="22">
        <f t="shared" si="26"/>
        <v>0</v>
      </c>
      <c r="M71" s="22">
        <f t="shared" si="27"/>
        <v>0</v>
      </c>
      <c r="N71" s="22">
        <f t="shared" si="28"/>
        <v>0</v>
      </c>
      <c r="O71" s="22">
        <f t="shared" si="29"/>
        <v>0</v>
      </c>
      <c r="P71" s="22">
        <f t="shared" si="30"/>
        <v>0</v>
      </c>
      <c r="Q71" s="22">
        <f t="shared" si="31"/>
        <v>0</v>
      </c>
      <c r="R71" s="22">
        <f t="shared" si="32"/>
        <v>0</v>
      </c>
      <c r="S71" s="22">
        <f t="shared" si="33"/>
        <v>0</v>
      </c>
      <c r="T71" s="22">
        <f t="shared" si="34"/>
        <v>0</v>
      </c>
      <c r="U71" s="22">
        <f t="shared" si="35"/>
        <v>0</v>
      </c>
    </row>
    <row r="72" spans="1:21" x14ac:dyDescent="0.25">
      <c r="A72" s="2"/>
      <c r="B72" s="1">
        <f t="shared" si="36"/>
        <v>70</v>
      </c>
      <c r="C72" s="136"/>
      <c r="D72" s="137"/>
      <c r="E72" s="136"/>
      <c r="F72" s="88"/>
      <c r="G72" s="85">
        <f t="shared" si="37"/>
        <v>0</v>
      </c>
      <c r="H72" s="22">
        <f t="shared" si="22"/>
        <v>0</v>
      </c>
      <c r="I72" s="22">
        <f t="shared" si="23"/>
        <v>0</v>
      </c>
      <c r="J72" s="22">
        <f t="shared" si="24"/>
        <v>0</v>
      </c>
      <c r="K72" s="22">
        <f t="shared" si="25"/>
        <v>0</v>
      </c>
      <c r="L72" s="22">
        <f t="shared" si="26"/>
        <v>0</v>
      </c>
      <c r="M72" s="22">
        <f t="shared" si="27"/>
        <v>0</v>
      </c>
      <c r="N72" s="22">
        <f t="shared" si="28"/>
        <v>0</v>
      </c>
      <c r="O72" s="22">
        <f t="shared" si="29"/>
        <v>0</v>
      </c>
      <c r="P72" s="22">
        <f t="shared" si="30"/>
        <v>0</v>
      </c>
      <c r="Q72" s="22">
        <f t="shared" si="31"/>
        <v>0</v>
      </c>
      <c r="R72" s="22">
        <f t="shared" si="32"/>
        <v>0</v>
      </c>
      <c r="S72" s="22">
        <f t="shared" si="33"/>
        <v>0</v>
      </c>
      <c r="T72" s="22">
        <f t="shared" si="34"/>
        <v>0</v>
      </c>
      <c r="U72" s="22">
        <f t="shared" si="35"/>
        <v>0</v>
      </c>
    </row>
    <row r="73" spans="1:21" x14ac:dyDescent="0.25">
      <c r="A73" s="2"/>
      <c r="B73" s="1">
        <f t="shared" si="36"/>
        <v>71</v>
      </c>
      <c r="C73" s="136"/>
      <c r="D73" s="137"/>
      <c r="E73" s="136"/>
      <c r="F73" s="88"/>
      <c r="G73" s="85">
        <f t="shared" si="37"/>
        <v>0</v>
      </c>
      <c r="H73" s="22">
        <f t="shared" si="22"/>
        <v>0</v>
      </c>
      <c r="I73" s="22">
        <f t="shared" si="23"/>
        <v>0</v>
      </c>
      <c r="J73" s="22">
        <f t="shared" si="24"/>
        <v>0</v>
      </c>
      <c r="K73" s="22">
        <f t="shared" si="25"/>
        <v>0</v>
      </c>
      <c r="L73" s="22">
        <f t="shared" si="26"/>
        <v>0</v>
      </c>
      <c r="M73" s="22">
        <f t="shared" si="27"/>
        <v>0</v>
      </c>
      <c r="N73" s="22">
        <f t="shared" si="28"/>
        <v>0</v>
      </c>
      <c r="O73" s="22">
        <f t="shared" si="29"/>
        <v>0</v>
      </c>
      <c r="P73" s="22">
        <f t="shared" si="30"/>
        <v>0</v>
      </c>
      <c r="Q73" s="22">
        <f t="shared" si="31"/>
        <v>0</v>
      </c>
      <c r="R73" s="22">
        <f t="shared" si="32"/>
        <v>0</v>
      </c>
      <c r="S73" s="22">
        <f t="shared" si="33"/>
        <v>0</v>
      </c>
      <c r="T73" s="22">
        <f t="shared" si="34"/>
        <v>0</v>
      </c>
      <c r="U73" s="22">
        <f t="shared" si="35"/>
        <v>0</v>
      </c>
    </row>
    <row r="74" spans="1:21" x14ac:dyDescent="0.25">
      <c r="A74" s="2"/>
      <c r="B74" s="1">
        <f t="shared" si="36"/>
        <v>72</v>
      </c>
      <c r="C74" s="136"/>
      <c r="D74" s="137"/>
      <c r="E74" s="136"/>
      <c r="F74" s="88"/>
      <c r="G74" s="85">
        <f t="shared" si="37"/>
        <v>0</v>
      </c>
      <c r="H74" s="22">
        <f t="shared" si="22"/>
        <v>0</v>
      </c>
      <c r="I74" s="22">
        <f t="shared" si="23"/>
        <v>0</v>
      </c>
      <c r="J74" s="22">
        <f t="shared" si="24"/>
        <v>0</v>
      </c>
      <c r="K74" s="22">
        <f t="shared" si="25"/>
        <v>0</v>
      </c>
      <c r="L74" s="22">
        <f t="shared" si="26"/>
        <v>0</v>
      </c>
      <c r="M74" s="22">
        <f t="shared" si="27"/>
        <v>0</v>
      </c>
      <c r="N74" s="22">
        <f t="shared" si="28"/>
        <v>0</v>
      </c>
      <c r="O74" s="22">
        <f t="shared" si="29"/>
        <v>0</v>
      </c>
      <c r="P74" s="22">
        <f t="shared" si="30"/>
        <v>0</v>
      </c>
      <c r="Q74" s="22">
        <f t="shared" si="31"/>
        <v>0</v>
      </c>
      <c r="R74" s="22">
        <f t="shared" si="32"/>
        <v>0</v>
      </c>
      <c r="S74" s="22">
        <f t="shared" si="33"/>
        <v>0</v>
      </c>
      <c r="T74" s="22">
        <f t="shared" si="34"/>
        <v>0</v>
      </c>
      <c r="U74" s="22">
        <f t="shared" si="35"/>
        <v>0</v>
      </c>
    </row>
    <row r="75" spans="1:21" x14ac:dyDescent="0.25">
      <c r="A75" s="2"/>
      <c r="B75" s="1">
        <f t="shared" si="36"/>
        <v>73</v>
      </c>
      <c r="C75" s="136"/>
      <c r="D75" s="137"/>
      <c r="E75" s="136"/>
      <c r="F75" s="88"/>
      <c r="G75" s="85">
        <f t="shared" si="37"/>
        <v>0</v>
      </c>
      <c r="H75" s="22">
        <f t="shared" si="22"/>
        <v>0</v>
      </c>
      <c r="I75" s="22">
        <f t="shared" si="23"/>
        <v>0</v>
      </c>
      <c r="J75" s="22">
        <f t="shared" si="24"/>
        <v>0</v>
      </c>
      <c r="K75" s="22">
        <f t="shared" si="25"/>
        <v>0</v>
      </c>
      <c r="L75" s="22">
        <f t="shared" si="26"/>
        <v>0</v>
      </c>
      <c r="M75" s="22">
        <f t="shared" si="27"/>
        <v>0</v>
      </c>
      <c r="N75" s="22">
        <f t="shared" si="28"/>
        <v>0</v>
      </c>
      <c r="O75" s="22">
        <f t="shared" si="29"/>
        <v>0</v>
      </c>
      <c r="P75" s="22">
        <f t="shared" si="30"/>
        <v>0</v>
      </c>
      <c r="Q75" s="22">
        <f t="shared" si="31"/>
        <v>0</v>
      </c>
      <c r="R75" s="22">
        <f t="shared" si="32"/>
        <v>0</v>
      </c>
      <c r="S75" s="22">
        <f t="shared" si="33"/>
        <v>0</v>
      </c>
      <c r="T75" s="22">
        <f t="shared" si="34"/>
        <v>0</v>
      </c>
      <c r="U75" s="22">
        <f t="shared" si="35"/>
        <v>0</v>
      </c>
    </row>
    <row r="76" spans="1:21" x14ac:dyDescent="0.25">
      <c r="A76" s="2"/>
      <c r="B76" s="1">
        <f t="shared" si="36"/>
        <v>74</v>
      </c>
      <c r="C76" s="136"/>
      <c r="D76" s="137"/>
      <c r="E76" s="136"/>
      <c r="F76" s="88"/>
      <c r="G76" s="85">
        <f t="shared" si="37"/>
        <v>0</v>
      </c>
      <c r="H76" s="22">
        <f t="shared" si="22"/>
        <v>0</v>
      </c>
      <c r="I76" s="22">
        <f t="shared" si="23"/>
        <v>0</v>
      </c>
      <c r="J76" s="22">
        <f t="shared" si="24"/>
        <v>0</v>
      </c>
      <c r="K76" s="22">
        <f t="shared" si="25"/>
        <v>0</v>
      </c>
      <c r="L76" s="22">
        <f t="shared" si="26"/>
        <v>0</v>
      </c>
      <c r="M76" s="22">
        <f t="shared" si="27"/>
        <v>0</v>
      </c>
      <c r="N76" s="22">
        <f t="shared" si="28"/>
        <v>0</v>
      </c>
      <c r="O76" s="22">
        <f t="shared" si="29"/>
        <v>0</v>
      </c>
      <c r="P76" s="22">
        <f t="shared" si="30"/>
        <v>0</v>
      </c>
      <c r="Q76" s="22">
        <f t="shared" si="31"/>
        <v>0</v>
      </c>
      <c r="R76" s="22">
        <f t="shared" si="32"/>
        <v>0</v>
      </c>
      <c r="S76" s="22">
        <f t="shared" si="33"/>
        <v>0</v>
      </c>
      <c r="T76" s="22">
        <f t="shared" si="34"/>
        <v>0</v>
      </c>
      <c r="U76" s="22">
        <f t="shared" si="35"/>
        <v>0</v>
      </c>
    </row>
    <row r="77" spans="1:21" x14ac:dyDescent="0.25">
      <c r="A77" s="2"/>
      <c r="B77" s="1">
        <f t="shared" si="36"/>
        <v>75</v>
      </c>
      <c r="C77" s="136"/>
      <c r="D77" s="137"/>
      <c r="E77" s="136"/>
      <c r="F77" s="88"/>
      <c r="G77" s="85">
        <f t="shared" si="37"/>
        <v>0</v>
      </c>
      <c r="H77" s="22">
        <f t="shared" si="22"/>
        <v>0</v>
      </c>
      <c r="I77" s="22">
        <f t="shared" si="23"/>
        <v>0</v>
      </c>
      <c r="J77" s="22">
        <f t="shared" si="24"/>
        <v>0</v>
      </c>
      <c r="K77" s="22">
        <f t="shared" si="25"/>
        <v>0</v>
      </c>
      <c r="L77" s="22">
        <f t="shared" si="26"/>
        <v>0</v>
      </c>
      <c r="M77" s="22">
        <f t="shared" si="27"/>
        <v>0</v>
      </c>
      <c r="N77" s="22">
        <f t="shared" si="28"/>
        <v>0</v>
      </c>
      <c r="O77" s="22">
        <f t="shared" si="29"/>
        <v>0</v>
      </c>
      <c r="P77" s="22">
        <f t="shared" si="30"/>
        <v>0</v>
      </c>
      <c r="Q77" s="22">
        <f t="shared" si="31"/>
        <v>0</v>
      </c>
      <c r="R77" s="22">
        <f t="shared" si="32"/>
        <v>0</v>
      </c>
      <c r="S77" s="22">
        <f t="shared" si="33"/>
        <v>0</v>
      </c>
      <c r="T77" s="22">
        <f t="shared" si="34"/>
        <v>0</v>
      </c>
      <c r="U77" s="22">
        <f t="shared" si="35"/>
        <v>0</v>
      </c>
    </row>
    <row r="78" spans="1:21" x14ac:dyDescent="0.25">
      <c r="A78" s="2"/>
      <c r="B78" s="1">
        <f t="shared" si="36"/>
        <v>76</v>
      </c>
      <c r="C78" s="136"/>
      <c r="D78" s="137"/>
      <c r="E78" s="136"/>
      <c r="F78" s="88"/>
      <c r="G78" s="85">
        <f t="shared" si="37"/>
        <v>0</v>
      </c>
      <c r="H78" s="22">
        <f t="shared" si="22"/>
        <v>0</v>
      </c>
      <c r="I78" s="22">
        <f t="shared" si="23"/>
        <v>0</v>
      </c>
      <c r="J78" s="22">
        <f t="shared" si="24"/>
        <v>0</v>
      </c>
      <c r="K78" s="22">
        <f t="shared" si="25"/>
        <v>0</v>
      </c>
      <c r="L78" s="22">
        <f t="shared" si="26"/>
        <v>0</v>
      </c>
      <c r="M78" s="22">
        <f t="shared" si="27"/>
        <v>0</v>
      </c>
      <c r="N78" s="22">
        <f t="shared" si="28"/>
        <v>0</v>
      </c>
      <c r="O78" s="22">
        <f t="shared" si="29"/>
        <v>0</v>
      </c>
      <c r="P78" s="22">
        <f t="shared" si="30"/>
        <v>0</v>
      </c>
      <c r="Q78" s="22">
        <f t="shared" si="31"/>
        <v>0</v>
      </c>
      <c r="R78" s="22">
        <f t="shared" si="32"/>
        <v>0</v>
      </c>
      <c r="S78" s="22">
        <f t="shared" si="33"/>
        <v>0</v>
      </c>
      <c r="T78" s="22">
        <f t="shared" si="34"/>
        <v>0</v>
      </c>
      <c r="U78" s="22">
        <f t="shared" si="35"/>
        <v>0</v>
      </c>
    </row>
    <row r="79" spans="1:21" x14ac:dyDescent="0.25">
      <c r="A79" s="2"/>
      <c r="B79" s="1">
        <f t="shared" si="36"/>
        <v>77</v>
      </c>
      <c r="C79" s="136"/>
      <c r="D79" s="137"/>
      <c r="E79" s="136"/>
      <c r="F79" s="88"/>
      <c r="G79" s="85">
        <f t="shared" si="37"/>
        <v>0</v>
      </c>
      <c r="H79" s="22">
        <f t="shared" si="22"/>
        <v>0</v>
      </c>
      <c r="I79" s="22">
        <f t="shared" si="23"/>
        <v>0</v>
      </c>
      <c r="J79" s="22">
        <f t="shared" si="24"/>
        <v>0</v>
      </c>
      <c r="K79" s="22">
        <f t="shared" si="25"/>
        <v>0</v>
      </c>
      <c r="L79" s="22">
        <f t="shared" si="26"/>
        <v>0</v>
      </c>
      <c r="M79" s="22">
        <f t="shared" si="27"/>
        <v>0</v>
      </c>
      <c r="N79" s="22">
        <f t="shared" si="28"/>
        <v>0</v>
      </c>
      <c r="O79" s="22">
        <f t="shared" si="29"/>
        <v>0</v>
      </c>
      <c r="P79" s="22">
        <f t="shared" si="30"/>
        <v>0</v>
      </c>
      <c r="Q79" s="22">
        <f t="shared" si="31"/>
        <v>0</v>
      </c>
      <c r="R79" s="22">
        <f t="shared" si="32"/>
        <v>0</v>
      </c>
      <c r="S79" s="22">
        <f t="shared" si="33"/>
        <v>0</v>
      </c>
      <c r="T79" s="22">
        <f t="shared" si="34"/>
        <v>0</v>
      </c>
      <c r="U79" s="22">
        <f t="shared" si="35"/>
        <v>0</v>
      </c>
    </row>
    <row r="80" spans="1:21" x14ac:dyDescent="0.25">
      <c r="A80" s="2"/>
      <c r="B80" s="1">
        <f t="shared" si="36"/>
        <v>78</v>
      </c>
      <c r="C80" s="136"/>
      <c r="D80" s="137"/>
      <c r="E80" s="136"/>
      <c r="F80" s="88"/>
      <c r="G80" s="85">
        <f t="shared" si="37"/>
        <v>0</v>
      </c>
      <c r="H80" s="22">
        <f t="shared" si="22"/>
        <v>0</v>
      </c>
      <c r="I80" s="22">
        <f t="shared" si="23"/>
        <v>0</v>
      </c>
      <c r="J80" s="22">
        <f t="shared" si="24"/>
        <v>0</v>
      </c>
      <c r="K80" s="22">
        <f t="shared" si="25"/>
        <v>0</v>
      </c>
      <c r="L80" s="22">
        <f t="shared" si="26"/>
        <v>0</v>
      </c>
      <c r="M80" s="22">
        <f t="shared" si="27"/>
        <v>0</v>
      </c>
      <c r="N80" s="22">
        <f t="shared" si="28"/>
        <v>0</v>
      </c>
      <c r="O80" s="22">
        <f t="shared" si="29"/>
        <v>0</v>
      </c>
      <c r="P80" s="22">
        <f t="shared" si="30"/>
        <v>0</v>
      </c>
      <c r="Q80" s="22">
        <f t="shared" si="31"/>
        <v>0</v>
      </c>
      <c r="R80" s="22">
        <f t="shared" si="32"/>
        <v>0</v>
      </c>
      <c r="S80" s="22">
        <f t="shared" si="33"/>
        <v>0</v>
      </c>
      <c r="T80" s="22">
        <f t="shared" si="34"/>
        <v>0</v>
      </c>
      <c r="U80" s="22">
        <f t="shared" si="35"/>
        <v>0</v>
      </c>
    </row>
    <row r="81" spans="1:21" x14ac:dyDescent="0.25">
      <c r="A81" s="2"/>
      <c r="B81" s="1">
        <f t="shared" si="36"/>
        <v>79</v>
      </c>
      <c r="C81" s="136"/>
      <c r="D81" s="137"/>
      <c r="E81" s="136"/>
      <c r="F81" s="88"/>
      <c r="G81" s="85">
        <f t="shared" si="37"/>
        <v>0</v>
      </c>
      <c r="H81" s="22">
        <f t="shared" si="22"/>
        <v>0</v>
      </c>
      <c r="I81" s="22">
        <f t="shared" si="23"/>
        <v>0</v>
      </c>
      <c r="J81" s="22">
        <f t="shared" si="24"/>
        <v>0</v>
      </c>
      <c r="K81" s="22">
        <f t="shared" si="25"/>
        <v>0</v>
      </c>
      <c r="L81" s="22">
        <f t="shared" si="26"/>
        <v>0</v>
      </c>
      <c r="M81" s="22">
        <f t="shared" si="27"/>
        <v>0</v>
      </c>
      <c r="N81" s="22">
        <f t="shared" si="28"/>
        <v>0</v>
      </c>
      <c r="O81" s="22">
        <f t="shared" si="29"/>
        <v>0</v>
      </c>
      <c r="P81" s="22">
        <f t="shared" si="30"/>
        <v>0</v>
      </c>
      <c r="Q81" s="22">
        <f t="shared" si="31"/>
        <v>0</v>
      </c>
      <c r="R81" s="22">
        <f t="shared" si="32"/>
        <v>0</v>
      </c>
      <c r="S81" s="22">
        <f t="shared" si="33"/>
        <v>0</v>
      </c>
      <c r="T81" s="22">
        <f t="shared" si="34"/>
        <v>0</v>
      </c>
      <c r="U81" s="22">
        <f t="shared" si="35"/>
        <v>0</v>
      </c>
    </row>
    <row r="82" spans="1:21" x14ac:dyDescent="0.25">
      <c r="A82" s="2"/>
      <c r="B82" s="1">
        <f t="shared" si="36"/>
        <v>80</v>
      </c>
      <c r="C82" s="136"/>
      <c r="D82" s="137"/>
      <c r="E82" s="136"/>
      <c r="F82" s="88"/>
      <c r="G82" s="85">
        <f t="shared" si="37"/>
        <v>0</v>
      </c>
      <c r="H82" s="22">
        <f t="shared" si="22"/>
        <v>0</v>
      </c>
      <c r="I82" s="22">
        <f t="shared" si="23"/>
        <v>0</v>
      </c>
      <c r="J82" s="22">
        <f t="shared" si="24"/>
        <v>0</v>
      </c>
      <c r="K82" s="22">
        <f t="shared" si="25"/>
        <v>0</v>
      </c>
      <c r="L82" s="22">
        <f t="shared" si="26"/>
        <v>0</v>
      </c>
      <c r="M82" s="22">
        <f t="shared" si="27"/>
        <v>0</v>
      </c>
      <c r="N82" s="22">
        <f t="shared" si="28"/>
        <v>0</v>
      </c>
      <c r="O82" s="22">
        <f t="shared" si="29"/>
        <v>0</v>
      </c>
      <c r="P82" s="22">
        <f t="shared" si="30"/>
        <v>0</v>
      </c>
      <c r="Q82" s="22">
        <f t="shared" si="31"/>
        <v>0</v>
      </c>
      <c r="R82" s="22">
        <f t="shared" si="32"/>
        <v>0</v>
      </c>
      <c r="S82" s="22">
        <f t="shared" si="33"/>
        <v>0</v>
      </c>
      <c r="T82" s="22">
        <f t="shared" si="34"/>
        <v>0</v>
      </c>
      <c r="U82" s="22">
        <f t="shared" si="35"/>
        <v>0</v>
      </c>
    </row>
    <row r="83" spans="1:21" x14ac:dyDescent="0.25">
      <c r="A83" s="2"/>
      <c r="B83" s="1">
        <f t="shared" si="36"/>
        <v>81</v>
      </c>
      <c r="C83" s="136"/>
      <c r="D83" s="137"/>
      <c r="E83" s="136"/>
      <c r="F83" s="88"/>
      <c r="G83" s="85">
        <f t="shared" si="37"/>
        <v>0</v>
      </c>
      <c r="H83" s="22">
        <f t="shared" si="22"/>
        <v>0</v>
      </c>
      <c r="I83" s="22">
        <f t="shared" si="23"/>
        <v>0</v>
      </c>
      <c r="J83" s="22">
        <f t="shared" si="24"/>
        <v>0</v>
      </c>
      <c r="K83" s="22">
        <f t="shared" si="25"/>
        <v>0</v>
      </c>
      <c r="L83" s="22">
        <f t="shared" si="26"/>
        <v>0</v>
      </c>
      <c r="M83" s="22">
        <f t="shared" si="27"/>
        <v>0</v>
      </c>
      <c r="N83" s="22">
        <f t="shared" si="28"/>
        <v>0</v>
      </c>
      <c r="O83" s="22">
        <f t="shared" si="29"/>
        <v>0</v>
      </c>
      <c r="P83" s="22">
        <f t="shared" si="30"/>
        <v>0</v>
      </c>
      <c r="Q83" s="22">
        <f t="shared" si="31"/>
        <v>0</v>
      </c>
      <c r="R83" s="22">
        <f t="shared" si="32"/>
        <v>0</v>
      </c>
      <c r="S83" s="22">
        <f t="shared" si="33"/>
        <v>0</v>
      </c>
      <c r="T83" s="22">
        <f t="shared" si="34"/>
        <v>0</v>
      </c>
      <c r="U83" s="22">
        <f t="shared" si="35"/>
        <v>0</v>
      </c>
    </row>
    <row r="84" spans="1:21" x14ac:dyDescent="0.25">
      <c r="A84" s="2"/>
      <c r="B84" s="1">
        <f t="shared" si="36"/>
        <v>82</v>
      </c>
      <c r="C84" s="136"/>
      <c r="D84" s="137"/>
      <c r="E84" s="136"/>
      <c r="F84" s="88"/>
      <c r="G84" s="85">
        <f t="shared" si="37"/>
        <v>0</v>
      </c>
      <c r="H84" s="22">
        <f t="shared" si="22"/>
        <v>0</v>
      </c>
      <c r="I84" s="22">
        <f t="shared" si="23"/>
        <v>0</v>
      </c>
      <c r="J84" s="22">
        <f t="shared" si="24"/>
        <v>0</v>
      </c>
      <c r="K84" s="22">
        <f t="shared" si="25"/>
        <v>0</v>
      </c>
      <c r="L84" s="22">
        <f t="shared" si="26"/>
        <v>0</v>
      </c>
      <c r="M84" s="22">
        <f t="shared" si="27"/>
        <v>0</v>
      </c>
      <c r="N84" s="22">
        <f t="shared" si="28"/>
        <v>0</v>
      </c>
      <c r="O84" s="22">
        <f t="shared" si="29"/>
        <v>0</v>
      </c>
      <c r="P84" s="22">
        <f t="shared" si="30"/>
        <v>0</v>
      </c>
      <c r="Q84" s="22">
        <f t="shared" si="31"/>
        <v>0</v>
      </c>
      <c r="R84" s="22">
        <f t="shared" si="32"/>
        <v>0</v>
      </c>
      <c r="S84" s="22">
        <f t="shared" si="33"/>
        <v>0</v>
      </c>
      <c r="T84" s="22">
        <f t="shared" si="34"/>
        <v>0</v>
      </c>
      <c r="U84" s="22">
        <f t="shared" si="35"/>
        <v>0</v>
      </c>
    </row>
    <row r="85" spans="1:21" x14ac:dyDescent="0.25">
      <c r="A85" s="2"/>
      <c r="B85" s="1">
        <f t="shared" si="36"/>
        <v>83</v>
      </c>
      <c r="C85" s="136"/>
      <c r="D85" s="137"/>
      <c r="E85" s="136"/>
      <c r="F85" s="88"/>
      <c r="G85" s="85">
        <f t="shared" si="37"/>
        <v>0</v>
      </c>
      <c r="H85" s="22">
        <f t="shared" si="22"/>
        <v>0</v>
      </c>
      <c r="I85" s="22">
        <f t="shared" si="23"/>
        <v>0</v>
      </c>
      <c r="J85" s="22">
        <f t="shared" si="24"/>
        <v>0</v>
      </c>
      <c r="K85" s="22">
        <f t="shared" si="25"/>
        <v>0</v>
      </c>
      <c r="L85" s="22">
        <f t="shared" si="26"/>
        <v>0</v>
      </c>
      <c r="M85" s="22">
        <f t="shared" si="27"/>
        <v>0</v>
      </c>
      <c r="N85" s="22">
        <f t="shared" si="28"/>
        <v>0</v>
      </c>
      <c r="O85" s="22">
        <f t="shared" si="29"/>
        <v>0</v>
      </c>
      <c r="P85" s="22">
        <f t="shared" si="30"/>
        <v>0</v>
      </c>
      <c r="Q85" s="22">
        <f t="shared" si="31"/>
        <v>0</v>
      </c>
      <c r="R85" s="22">
        <f t="shared" si="32"/>
        <v>0</v>
      </c>
      <c r="S85" s="22">
        <f t="shared" si="33"/>
        <v>0</v>
      </c>
      <c r="T85" s="22">
        <f t="shared" si="34"/>
        <v>0</v>
      </c>
      <c r="U85" s="22">
        <f t="shared" si="35"/>
        <v>0</v>
      </c>
    </row>
    <row r="86" spans="1:21" x14ac:dyDescent="0.25">
      <c r="A86" s="2"/>
      <c r="B86" s="1">
        <f t="shared" si="36"/>
        <v>84</v>
      </c>
      <c r="C86" s="136"/>
      <c r="D86" s="137"/>
      <c r="E86" s="136"/>
      <c r="F86" s="88"/>
      <c r="G86" s="85">
        <f t="shared" si="37"/>
        <v>0</v>
      </c>
      <c r="H86" s="22">
        <f t="shared" si="22"/>
        <v>0</v>
      </c>
      <c r="I86" s="22">
        <f t="shared" si="23"/>
        <v>0</v>
      </c>
      <c r="J86" s="22">
        <f t="shared" si="24"/>
        <v>0</v>
      </c>
      <c r="K86" s="22">
        <f t="shared" si="25"/>
        <v>0</v>
      </c>
      <c r="L86" s="22">
        <f t="shared" si="26"/>
        <v>0</v>
      </c>
      <c r="M86" s="22">
        <f t="shared" si="27"/>
        <v>0</v>
      </c>
      <c r="N86" s="22">
        <f t="shared" si="28"/>
        <v>0</v>
      </c>
      <c r="O86" s="22">
        <f t="shared" si="29"/>
        <v>0</v>
      </c>
      <c r="P86" s="22">
        <f t="shared" si="30"/>
        <v>0</v>
      </c>
      <c r="Q86" s="22">
        <f t="shared" si="31"/>
        <v>0</v>
      </c>
      <c r="R86" s="22">
        <f t="shared" si="32"/>
        <v>0</v>
      </c>
      <c r="S86" s="22">
        <f t="shared" si="33"/>
        <v>0</v>
      </c>
      <c r="T86" s="22">
        <f t="shared" si="34"/>
        <v>0</v>
      </c>
      <c r="U86" s="22">
        <f t="shared" si="35"/>
        <v>0</v>
      </c>
    </row>
    <row r="87" spans="1:21" x14ac:dyDescent="0.25">
      <c r="A87" s="2"/>
      <c r="B87" s="1">
        <f t="shared" si="36"/>
        <v>85</v>
      </c>
      <c r="C87" s="136"/>
      <c r="D87" s="137"/>
      <c r="E87" s="136"/>
      <c r="F87" s="88"/>
      <c r="G87" s="85">
        <f t="shared" si="37"/>
        <v>0</v>
      </c>
      <c r="H87" s="22">
        <f t="shared" si="22"/>
        <v>0</v>
      </c>
      <c r="I87" s="22">
        <f t="shared" si="23"/>
        <v>0</v>
      </c>
      <c r="J87" s="22">
        <f t="shared" si="24"/>
        <v>0</v>
      </c>
      <c r="K87" s="22">
        <f t="shared" si="25"/>
        <v>0</v>
      </c>
      <c r="L87" s="22">
        <f t="shared" si="26"/>
        <v>0</v>
      </c>
      <c r="M87" s="22">
        <f t="shared" si="27"/>
        <v>0</v>
      </c>
      <c r="N87" s="22">
        <f t="shared" si="28"/>
        <v>0</v>
      </c>
      <c r="O87" s="22">
        <f t="shared" si="29"/>
        <v>0</v>
      </c>
      <c r="P87" s="22">
        <f t="shared" si="30"/>
        <v>0</v>
      </c>
      <c r="Q87" s="22">
        <f t="shared" si="31"/>
        <v>0</v>
      </c>
      <c r="R87" s="22">
        <f t="shared" si="32"/>
        <v>0</v>
      </c>
      <c r="S87" s="22">
        <f t="shared" si="33"/>
        <v>0</v>
      </c>
      <c r="T87" s="22">
        <f t="shared" si="34"/>
        <v>0</v>
      </c>
      <c r="U87" s="22">
        <f t="shared" si="35"/>
        <v>0</v>
      </c>
    </row>
    <row r="88" spans="1:21" x14ac:dyDescent="0.25">
      <c r="A88" s="2"/>
      <c r="B88" s="1">
        <f t="shared" si="36"/>
        <v>86</v>
      </c>
      <c r="C88" s="136"/>
      <c r="D88" s="137"/>
      <c r="E88" s="136"/>
      <c r="F88" s="88"/>
      <c r="G88" s="85">
        <f t="shared" si="37"/>
        <v>0</v>
      </c>
      <c r="H88" s="22">
        <f t="shared" si="22"/>
        <v>0</v>
      </c>
      <c r="I88" s="22">
        <f t="shared" si="23"/>
        <v>0</v>
      </c>
      <c r="J88" s="22">
        <f t="shared" si="24"/>
        <v>0</v>
      </c>
      <c r="K88" s="22">
        <f t="shared" si="25"/>
        <v>0</v>
      </c>
      <c r="L88" s="22">
        <f t="shared" si="26"/>
        <v>0</v>
      </c>
      <c r="M88" s="22">
        <f t="shared" si="27"/>
        <v>0</v>
      </c>
      <c r="N88" s="22">
        <f t="shared" si="28"/>
        <v>0</v>
      </c>
      <c r="O88" s="22">
        <f t="shared" si="29"/>
        <v>0</v>
      </c>
      <c r="P88" s="22">
        <f t="shared" si="30"/>
        <v>0</v>
      </c>
      <c r="Q88" s="22">
        <f t="shared" si="31"/>
        <v>0</v>
      </c>
      <c r="R88" s="22">
        <f t="shared" si="32"/>
        <v>0</v>
      </c>
      <c r="S88" s="22">
        <f t="shared" si="33"/>
        <v>0</v>
      </c>
      <c r="T88" s="22">
        <f t="shared" si="34"/>
        <v>0</v>
      </c>
      <c r="U88" s="22">
        <f t="shared" si="35"/>
        <v>0</v>
      </c>
    </row>
    <row r="89" spans="1:21" x14ac:dyDescent="0.25">
      <c r="A89" s="2"/>
      <c r="B89" s="1">
        <f t="shared" si="36"/>
        <v>87</v>
      </c>
      <c r="C89" s="136"/>
      <c r="D89" s="137"/>
      <c r="E89" s="136"/>
      <c r="F89" s="88"/>
      <c r="G89" s="85">
        <f t="shared" si="37"/>
        <v>0</v>
      </c>
      <c r="H89" s="22">
        <f t="shared" si="22"/>
        <v>0</v>
      </c>
      <c r="I89" s="22">
        <f t="shared" si="23"/>
        <v>0</v>
      </c>
      <c r="J89" s="22">
        <f t="shared" si="24"/>
        <v>0</v>
      </c>
      <c r="K89" s="22">
        <f t="shared" si="25"/>
        <v>0</v>
      </c>
      <c r="L89" s="22">
        <f t="shared" si="26"/>
        <v>0</v>
      </c>
      <c r="M89" s="22">
        <f t="shared" si="27"/>
        <v>0</v>
      </c>
      <c r="N89" s="22">
        <f t="shared" si="28"/>
        <v>0</v>
      </c>
      <c r="O89" s="22">
        <f t="shared" si="29"/>
        <v>0</v>
      </c>
      <c r="P89" s="22">
        <f t="shared" si="30"/>
        <v>0</v>
      </c>
      <c r="Q89" s="22">
        <f t="shared" si="31"/>
        <v>0</v>
      </c>
      <c r="R89" s="22">
        <f t="shared" si="32"/>
        <v>0</v>
      </c>
      <c r="S89" s="22">
        <f t="shared" si="33"/>
        <v>0</v>
      </c>
      <c r="T89" s="22">
        <f t="shared" si="34"/>
        <v>0</v>
      </c>
      <c r="U89" s="22">
        <f t="shared" si="35"/>
        <v>0</v>
      </c>
    </row>
    <row r="90" spans="1:21" x14ac:dyDescent="0.25">
      <c r="A90" s="2"/>
      <c r="B90" s="1">
        <f t="shared" si="36"/>
        <v>88</v>
      </c>
      <c r="C90" s="136"/>
      <c r="D90" s="137"/>
      <c r="E90" s="136"/>
      <c r="F90" s="88"/>
      <c r="G90" s="85">
        <f t="shared" si="37"/>
        <v>0</v>
      </c>
      <c r="H90" s="22">
        <f t="shared" si="22"/>
        <v>0</v>
      </c>
      <c r="I90" s="22">
        <f t="shared" si="23"/>
        <v>0</v>
      </c>
      <c r="J90" s="22">
        <f t="shared" si="24"/>
        <v>0</v>
      </c>
      <c r="K90" s="22">
        <f t="shared" si="25"/>
        <v>0</v>
      </c>
      <c r="L90" s="22">
        <f t="shared" si="26"/>
        <v>0</v>
      </c>
      <c r="M90" s="22">
        <f t="shared" si="27"/>
        <v>0</v>
      </c>
      <c r="N90" s="22">
        <f t="shared" si="28"/>
        <v>0</v>
      </c>
      <c r="O90" s="22">
        <f t="shared" si="29"/>
        <v>0</v>
      </c>
      <c r="P90" s="22">
        <f t="shared" si="30"/>
        <v>0</v>
      </c>
      <c r="Q90" s="22">
        <f t="shared" si="31"/>
        <v>0</v>
      </c>
      <c r="R90" s="22">
        <f t="shared" si="32"/>
        <v>0</v>
      </c>
      <c r="S90" s="22">
        <f t="shared" si="33"/>
        <v>0</v>
      </c>
      <c r="T90" s="22">
        <f t="shared" si="34"/>
        <v>0</v>
      </c>
      <c r="U90" s="22">
        <f t="shared" si="35"/>
        <v>0</v>
      </c>
    </row>
    <row r="91" spans="1:21" x14ac:dyDescent="0.25">
      <c r="A91" s="2"/>
      <c r="B91" s="1">
        <f t="shared" si="36"/>
        <v>89</v>
      </c>
      <c r="C91" s="136"/>
      <c r="D91" s="137"/>
      <c r="E91" s="136"/>
      <c r="F91" s="88"/>
      <c r="G91" s="85">
        <f t="shared" si="37"/>
        <v>0</v>
      </c>
      <c r="H91" s="22">
        <f t="shared" si="22"/>
        <v>0</v>
      </c>
      <c r="I91" s="22">
        <f t="shared" si="23"/>
        <v>0</v>
      </c>
      <c r="J91" s="22">
        <f t="shared" si="24"/>
        <v>0</v>
      </c>
      <c r="K91" s="22">
        <f t="shared" si="25"/>
        <v>0</v>
      </c>
      <c r="L91" s="22">
        <f t="shared" si="26"/>
        <v>0</v>
      </c>
      <c r="M91" s="22">
        <f t="shared" si="27"/>
        <v>0</v>
      </c>
      <c r="N91" s="22">
        <f t="shared" si="28"/>
        <v>0</v>
      </c>
      <c r="O91" s="22">
        <f t="shared" si="29"/>
        <v>0</v>
      </c>
      <c r="P91" s="22">
        <f t="shared" si="30"/>
        <v>0</v>
      </c>
      <c r="Q91" s="22">
        <f t="shared" si="31"/>
        <v>0</v>
      </c>
      <c r="R91" s="22">
        <f t="shared" si="32"/>
        <v>0</v>
      </c>
      <c r="S91" s="22">
        <f t="shared" si="33"/>
        <v>0</v>
      </c>
      <c r="T91" s="22">
        <f t="shared" si="34"/>
        <v>0</v>
      </c>
      <c r="U91" s="22">
        <f t="shared" si="35"/>
        <v>0</v>
      </c>
    </row>
    <row r="92" spans="1:21" x14ac:dyDescent="0.25">
      <c r="A92" s="2"/>
      <c r="B92" s="1">
        <f t="shared" si="36"/>
        <v>90</v>
      </c>
      <c r="C92" s="136"/>
      <c r="D92" s="137"/>
      <c r="E92" s="136"/>
      <c r="F92" s="88"/>
      <c r="G92" s="85">
        <f t="shared" si="37"/>
        <v>0</v>
      </c>
      <c r="H92" s="22">
        <f t="shared" si="22"/>
        <v>0</v>
      </c>
      <c r="I92" s="22">
        <f t="shared" si="23"/>
        <v>0</v>
      </c>
      <c r="J92" s="22">
        <f t="shared" si="24"/>
        <v>0</v>
      </c>
      <c r="K92" s="22">
        <f t="shared" si="25"/>
        <v>0</v>
      </c>
      <c r="L92" s="22">
        <f t="shared" si="26"/>
        <v>0</v>
      </c>
      <c r="M92" s="22">
        <f t="shared" si="27"/>
        <v>0</v>
      </c>
      <c r="N92" s="22">
        <f t="shared" si="28"/>
        <v>0</v>
      </c>
      <c r="O92" s="22">
        <f t="shared" si="29"/>
        <v>0</v>
      </c>
      <c r="P92" s="22">
        <f t="shared" si="30"/>
        <v>0</v>
      </c>
      <c r="Q92" s="22">
        <f t="shared" si="31"/>
        <v>0</v>
      </c>
      <c r="R92" s="22">
        <f t="shared" si="32"/>
        <v>0</v>
      </c>
      <c r="S92" s="22">
        <f t="shared" si="33"/>
        <v>0</v>
      </c>
      <c r="T92" s="22">
        <f t="shared" si="34"/>
        <v>0</v>
      </c>
      <c r="U92" s="22">
        <f t="shared" si="35"/>
        <v>0</v>
      </c>
    </row>
    <row r="93" spans="1:21" x14ac:dyDescent="0.25">
      <c r="A93" s="2"/>
      <c r="B93" s="1">
        <f t="shared" si="36"/>
        <v>91</v>
      </c>
      <c r="C93" s="136"/>
      <c r="D93" s="137"/>
      <c r="E93" s="136"/>
      <c r="F93" s="88"/>
      <c r="G93" s="85">
        <f t="shared" si="37"/>
        <v>0</v>
      </c>
      <c r="H93" s="22">
        <f t="shared" si="22"/>
        <v>0</v>
      </c>
      <c r="I93" s="22">
        <f t="shared" si="23"/>
        <v>0</v>
      </c>
      <c r="J93" s="22">
        <f t="shared" si="24"/>
        <v>0</v>
      </c>
      <c r="K93" s="22">
        <f t="shared" si="25"/>
        <v>0</v>
      </c>
      <c r="L93" s="22">
        <f t="shared" si="26"/>
        <v>0</v>
      </c>
      <c r="M93" s="22">
        <f t="shared" si="27"/>
        <v>0</v>
      </c>
      <c r="N93" s="22">
        <f t="shared" si="28"/>
        <v>0</v>
      </c>
      <c r="O93" s="22">
        <f t="shared" si="29"/>
        <v>0</v>
      </c>
      <c r="P93" s="22">
        <f t="shared" si="30"/>
        <v>0</v>
      </c>
      <c r="Q93" s="22">
        <f t="shared" si="31"/>
        <v>0</v>
      </c>
      <c r="R93" s="22">
        <f t="shared" si="32"/>
        <v>0</v>
      </c>
      <c r="S93" s="22">
        <f t="shared" si="33"/>
        <v>0</v>
      </c>
      <c r="T93" s="22">
        <f t="shared" si="34"/>
        <v>0</v>
      </c>
      <c r="U93" s="22">
        <f t="shared" si="35"/>
        <v>0</v>
      </c>
    </row>
    <row r="94" spans="1:21" x14ac:dyDescent="0.25">
      <c r="A94" s="2"/>
      <c r="B94" s="1">
        <f t="shared" si="36"/>
        <v>92</v>
      </c>
      <c r="C94" s="136"/>
      <c r="D94" s="137"/>
      <c r="E94" s="136"/>
      <c r="F94" s="88"/>
      <c r="G94" s="85">
        <f t="shared" si="37"/>
        <v>0</v>
      </c>
      <c r="H94" s="22">
        <f t="shared" si="22"/>
        <v>0</v>
      </c>
      <c r="I94" s="22">
        <f t="shared" si="23"/>
        <v>0</v>
      </c>
      <c r="J94" s="22">
        <f t="shared" si="24"/>
        <v>0</v>
      </c>
      <c r="K94" s="22">
        <f t="shared" si="25"/>
        <v>0</v>
      </c>
      <c r="L94" s="22">
        <f t="shared" si="26"/>
        <v>0</v>
      </c>
      <c r="M94" s="22">
        <f t="shared" si="27"/>
        <v>0</v>
      </c>
      <c r="N94" s="22">
        <f t="shared" si="28"/>
        <v>0</v>
      </c>
      <c r="O94" s="22">
        <f t="shared" si="29"/>
        <v>0</v>
      </c>
      <c r="P94" s="22">
        <f t="shared" si="30"/>
        <v>0</v>
      </c>
      <c r="Q94" s="22">
        <f t="shared" si="31"/>
        <v>0</v>
      </c>
      <c r="R94" s="22">
        <f t="shared" si="32"/>
        <v>0</v>
      </c>
      <c r="S94" s="22">
        <f t="shared" si="33"/>
        <v>0</v>
      </c>
      <c r="T94" s="22">
        <f t="shared" si="34"/>
        <v>0</v>
      </c>
      <c r="U94" s="22">
        <f t="shared" si="35"/>
        <v>0</v>
      </c>
    </row>
    <row r="95" spans="1:21" x14ac:dyDescent="0.25">
      <c r="A95" s="2"/>
      <c r="B95" s="1">
        <f t="shared" si="36"/>
        <v>93</v>
      </c>
      <c r="C95" s="136"/>
      <c r="D95" s="137"/>
      <c r="E95" s="136"/>
      <c r="F95" s="88"/>
      <c r="G95" s="85">
        <f t="shared" si="37"/>
        <v>0</v>
      </c>
      <c r="H95" s="22">
        <f t="shared" si="22"/>
        <v>0</v>
      </c>
      <c r="I95" s="22">
        <f t="shared" si="23"/>
        <v>0</v>
      </c>
      <c r="J95" s="22">
        <f t="shared" si="24"/>
        <v>0</v>
      </c>
      <c r="K95" s="22">
        <f t="shared" si="25"/>
        <v>0</v>
      </c>
      <c r="L95" s="22">
        <f t="shared" si="26"/>
        <v>0</v>
      </c>
      <c r="M95" s="22">
        <f t="shared" si="27"/>
        <v>0</v>
      </c>
      <c r="N95" s="22">
        <f t="shared" si="28"/>
        <v>0</v>
      </c>
      <c r="O95" s="22">
        <f t="shared" si="29"/>
        <v>0</v>
      </c>
      <c r="P95" s="22">
        <f t="shared" si="30"/>
        <v>0</v>
      </c>
      <c r="Q95" s="22">
        <f t="shared" si="31"/>
        <v>0</v>
      </c>
      <c r="R95" s="22">
        <f t="shared" si="32"/>
        <v>0</v>
      </c>
      <c r="S95" s="22">
        <f t="shared" si="33"/>
        <v>0</v>
      </c>
      <c r="T95" s="22">
        <f t="shared" si="34"/>
        <v>0</v>
      </c>
      <c r="U95" s="22">
        <f t="shared" si="35"/>
        <v>0</v>
      </c>
    </row>
    <row r="96" spans="1:21" x14ac:dyDescent="0.25">
      <c r="A96" s="2"/>
      <c r="B96" s="1">
        <f t="shared" si="36"/>
        <v>94</v>
      </c>
      <c r="C96" s="136"/>
      <c r="D96" s="137"/>
      <c r="E96" s="136"/>
      <c r="F96" s="88"/>
      <c r="G96" s="85">
        <f t="shared" si="37"/>
        <v>0</v>
      </c>
      <c r="H96" s="22">
        <f t="shared" si="22"/>
        <v>0</v>
      </c>
      <c r="I96" s="22">
        <f t="shared" si="23"/>
        <v>0</v>
      </c>
      <c r="J96" s="22">
        <f t="shared" si="24"/>
        <v>0</v>
      </c>
      <c r="K96" s="22">
        <f t="shared" si="25"/>
        <v>0</v>
      </c>
      <c r="L96" s="22">
        <f t="shared" si="26"/>
        <v>0</v>
      </c>
      <c r="M96" s="22">
        <f t="shared" si="27"/>
        <v>0</v>
      </c>
      <c r="N96" s="22">
        <f t="shared" si="28"/>
        <v>0</v>
      </c>
      <c r="O96" s="22">
        <f t="shared" si="29"/>
        <v>0</v>
      </c>
      <c r="P96" s="22">
        <f t="shared" si="30"/>
        <v>0</v>
      </c>
      <c r="Q96" s="22">
        <f t="shared" si="31"/>
        <v>0</v>
      </c>
      <c r="R96" s="22">
        <f t="shared" si="32"/>
        <v>0</v>
      </c>
      <c r="S96" s="22">
        <f t="shared" si="33"/>
        <v>0</v>
      </c>
      <c r="T96" s="22">
        <f t="shared" si="34"/>
        <v>0</v>
      </c>
      <c r="U96" s="22">
        <f t="shared" si="35"/>
        <v>0</v>
      </c>
    </row>
    <row r="97" spans="1:21" x14ac:dyDescent="0.25">
      <c r="A97" s="2"/>
      <c r="B97" s="1">
        <f t="shared" si="36"/>
        <v>95</v>
      </c>
      <c r="C97" s="136"/>
      <c r="D97" s="137"/>
      <c r="E97" s="136"/>
      <c r="F97" s="88"/>
      <c r="G97" s="85">
        <f t="shared" si="37"/>
        <v>0</v>
      </c>
      <c r="H97" s="22">
        <f t="shared" si="22"/>
        <v>0</v>
      </c>
      <c r="I97" s="22">
        <f t="shared" si="23"/>
        <v>0</v>
      </c>
      <c r="J97" s="22">
        <f t="shared" si="24"/>
        <v>0</v>
      </c>
      <c r="K97" s="22">
        <f t="shared" si="25"/>
        <v>0</v>
      </c>
      <c r="L97" s="22">
        <f t="shared" si="26"/>
        <v>0</v>
      </c>
      <c r="M97" s="22">
        <f t="shared" si="27"/>
        <v>0</v>
      </c>
      <c r="N97" s="22">
        <f t="shared" si="28"/>
        <v>0</v>
      </c>
      <c r="O97" s="22">
        <f t="shared" si="29"/>
        <v>0</v>
      </c>
      <c r="P97" s="22">
        <f t="shared" si="30"/>
        <v>0</v>
      </c>
      <c r="Q97" s="22">
        <f t="shared" si="31"/>
        <v>0</v>
      </c>
      <c r="R97" s="22">
        <f t="shared" si="32"/>
        <v>0</v>
      </c>
      <c r="S97" s="22">
        <f t="shared" si="33"/>
        <v>0</v>
      </c>
      <c r="T97" s="22">
        <f t="shared" si="34"/>
        <v>0</v>
      </c>
      <c r="U97" s="22">
        <f t="shared" si="35"/>
        <v>0</v>
      </c>
    </row>
    <row r="98" spans="1:21" x14ac:dyDescent="0.25">
      <c r="A98" s="2"/>
      <c r="B98" s="1">
        <f t="shared" si="36"/>
        <v>96</v>
      </c>
      <c r="C98" s="136"/>
      <c r="D98" s="137"/>
      <c r="E98" s="136"/>
      <c r="F98" s="88"/>
      <c r="G98" s="85">
        <f t="shared" si="37"/>
        <v>0</v>
      </c>
      <c r="H98" s="22">
        <f t="shared" si="22"/>
        <v>0</v>
      </c>
      <c r="I98" s="22">
        <f t="shared" si="23"/>
        <v>0</v>
      </c>
      <c r="J98" s="22">
        <f t="shared" si="24"/>
        <v>0</v>
      </c>
      <c r="K98" s="22">
        <f t="shared" si="25"/>
        <v>0</v>
      </c>
      <c r="L98" s="22">
        <f t="shared" si="26"/>
        <v>0</v>
      </c>
      <c r="M98" s="22">
        <f t="shared" si="27"/>
        <v>0</v>
      </c>
      <c r="N98" s="22">
        <f t="shared" si="28"/>
        <v>0</v>
      </c>
      <c r="O98" s="22">
        <f t="shared" si="29"/>
        <v>0</v>
      </c>
      <c r="P98" s="22">
        <f t="shared" si="30"/>
        <v>0</v>
      </c>
      <c r="Q98" s="22">
        <f t="shared" si="31"/>
        <v>0</v>
      </c>
      <c r="R98" s="22">
        <f t="shared" si="32"/>
        <v>0</v>
      </c>
      <c r="S98" s="22">
        <f t="shared" si="33"/>
        <v>0</v>
      </c>
      <c r="T98" s="22">
        <f t="shared" si="34"/>
        <v>0</v>
      </c>
      <c r="U98" s="22">
        <f t="shared" si="35"/>
        <v>0</v>
      </c>
    </row>
    <row r="99" spans="1:21" x14ac:dyDescent="0.25">
      <c r="A99" s="2"/>
      <c r="B99" s="1">
        <f t="shared" si="36"/>
        <v>97</v>
      </c>
      <c r="C99" s="136"/>
      <c r="D99" s="137"/>
      <c r="E99" s="136"/>
      <c r="F99" s="88"/>
      <c r="G99" s="85">
        <f t="shared" si="37"/>
        <v>0</v>
      </c>
      <c r="H99" s="22">
        <f t="shared" si="22"/>
        <v>0</v>
      </c>
      <c r="I99" s="22">
        <f t="shared" si="23"/>
        <v>0</v>
      </c>
      <c r="J99" s="22">
        <f t="shared" si="24"/>
        <v>0</v>
      </c>
      <c r="K99" s="22">
        <f t="shared" si="25"/>
        <v>0</v>
      </c>
      <c r="L99" s="22">
        <f t="shared" si="26"/>
        <v>0</v>
      </c>
      <c r="M99" s="22">
        <f t="shared" si="27"/>
        <v>0</v>
      </c>
      <c r="N99" s="22">
        <f t="shared" si="28"/>
        <v>0</v>
      </c>
      <c r="O99" s="22">
        <f t="shared" si="29"/>
        <v>0</v>
      </c>
      <c r="P99" s="22">
        <f t="shared" si="30"/>
        <v>0</v>
      </c>
      <c r="Q99" s="22">
        <f t="shared" si="31"/>
        <v>0</v>
      </c>
      <c r="R99" s="22">
        <f t="shared" si="32"/>
        <v>0</v>
      </c>
      <c r="S99" s="22">
        <f t="shared" si="33"/>
        <v>0</v>
      </c>
      <c r="T99" s="22">
        <f t="shared" si="34"/>
        <v>0</v>
      </c>
      <c r="U99" s="22">
        <f t="shared" si="35"/>
        <v>0</v>
      </c>
    </row>
    <row r="100" spans="1:21" x14ac:dyDescent="0.25">
      <c r="A100" s="2"/>
      <c r="B100" s="1">
        <f t="shared" si="36"/>
        <v>98</v>
      </c>
      <c r="C100" s="136"/>
      <c r="D100" s="137"/>
      <c r="E100" s="136"/>
      <c r="F100" s="88"/>
      <c r="G100" s="85">
        <f t="shared" si="37"/>
        <v>0</v>
      </c>
      <c r="H100" s="22">
        <f t="shared" si="22"/>
        <v>0</v>
      </c>
      <c r="I100" s="22">
        <f t="shared" si="23"/>
        <v>0</v>
      </c>
      <c r="J100" s="22">
        <f t="shared" si="24"/>
        <v>0</v>
      </c>
      <c r="K100" s="22">
        <f t="shared" si="25"/>
        <v>0</v>
      </c>
      <c r="L100" s="22">
        <f t="shared" si="26"/>
        <v>0</v>
      </c>
      <c r="M100" s="22">
        <f t="shared" si="27"/>
        <v>0</v>
      </c>
      <c r="N100" s="22">
        <f t="shared" si="28"/>
        <v>0</v>
      </c>
      <c r="O100" s="22">
        <f t="shared" si="29"/>
        <v>0</v>
      </c>
      <c r="P100" s="22">
        <f t="shared" si="30"/>
        <v>0</v>
      </c>
      <c r="Q100" s="22">
        <f t="shared" si="31"/>
        <v>0</v>
      </c>
      <c r="R100" s="22">
        <f t="shared" si="32"/>
        <v>0</v>
      </c>
      <c r="S100" s="22">
        <f t="shared" si="33"/>
        <v>0</v>
      </c>
      <c r="T100" s="22">
        <f t="shared" si="34"/>
        <v>0</v>
      </c>
      <c r="U100" s="22">
        <f t="shared" si="35"/>
        <v>0</v>
      </c>
    </row>
    <row r="101" spans="1:21" x14ac:dyDescent="0.25">
      <c r="A101" s="2"/>
    </row>
    <row r="102" spans="1:21" x14ac:dyDescent="0.25">
      <c r="A102" s="2"/>
    </row>
    <row r="103" spans="1:21" x14ac:dyDescent="0.25">
      <c r="A103" s="2"/>
    </row>
    <row r="104" spans="1:21" x14ac:dyDescent="0.25">
      <c r="A104" s="2"/>
    </row>
  </sheetData>
  <sheetProtection algorithmName="SHA-512" hashValue="olUg7AFFxWMVWPV7ANUg+pfYhnuRZQYXt2rG+CYQYhK1wi82rwCjTbxANAUhfFokmu0EnGSsPBSIDxDuvOdFNg==" saltValue="k831qz24he85gcH5bCWbJg==" spinCount="100000" sheet="1" objects="1" scenarios="1"/>
  <phoneticPr fontId="10" type="noConversion"/>
  <pageMargins left="0.7" right="0.7" top="0.75" bottom="0.75" header="0.3" footer="0.3"/>
  <pageSetup paperSize="9" orientation="portrait" horizontalDpi="1200" verticalDpi="1200" r:id="rId1"/>
  <headerFooter>
    <oddHeader>&amp;CUdgifterne</oddHeader>
    <oddFooter>&amp;LUdskrevet den &amp;D</oddFooter>
  </headerFooter>
  <extLst>
    <ext xmlns:x14="http://schemas.microsoft.com/office/spreadsheetml/2009/9/main" uri="{CCE6A557-97BC-4b89-ADB6-D9C93CAAB3DF}">
      <x14:dataValidations xmlns:xm="http://schemas.microsoft.com/office/excel/2006/main" disablePrompts="1" xWindow="354" yWindow="335" count="1">
        <x14:dataValidation type="list" allowBlank="1" showErrorMessage="1" promptTitle="Vælg fra listen" prompt="Find og vælg nummeret på den budgetpost udgiften tilhører" xr:uid="{2DCF22F0-D610-4020-94F9-D2A6BD10C958}">
          <x14:formula1>
            <xm:f>'1) Skriv budget her'!$A$4:$A$28</xm:f>
          </x14:formula1>
          <xm:sqref>D3:D100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1E9D3-C06B-483E-8743-0C5D872ED321}">
  <dimension ref="A1:P70"/>
  <sheetViews>
    <sheetView zoomScaleNormal="100" workbookViewId="0">
      <selection activeCell="C13" sqref="C13"/>
    </sheetView>
  </sheetViews>
  <sheetFormatPr defaultRowHeight="15" x14ac:dyDescent="0.25"/>
  <cols>
    <col min="1" max="1" width="13" customWidth="1"/>
    <col min="2" max="2" width="8.7109375" customWidth="1"/>
    <col min="3" max="3" width="30.28515625" customWidth="1"/>
    <col min="4" max="4" width="13.42578125" customWidth="1"/>
    <col min="5" max="5" width="17.140625" customWidth="1"/>
    <col min="6" max="6" width="4.7109375" customWidth="1"/>
    <col min="7" max="16" width="17.7109375" customWidth="1"/>
  </cols>
  <sheetData>
    <row r="1" spans="1:16" x14ac:dyDescent="0.25">
      <c r="A1" s="5"/>
      <c r="B1" s="5"/>
      <c r="C1" s="5"/>
      <c r="D1" s="5"/>
      <c r="E1" s="5"/>
      <c r="F1" s="5"/>
      <c r="G1" s="92">
        <v>100</v>
      </c>
      <c r="H1" s="4">
        <f>G1+1</f>
        <v>101</v>
      </c>
      <c r="I1" s="4">
        <f>H1+1</f>
        <v>102</v>
      </c>
      <c r="J1" s="4">
        <f t="shared" ref="J1:O1" si="0">I1+1</f>
        <v>103</v>
      </c>
      <c r="K1" s="4">
        <f t="shared" si="0"/>
        <v>104</v>
      </c>
      <c r="L1" s="4">
        <f t="shared" si="0"/>
        <v>105</v>
      </c>
      <c r="M1" s="4">
        <f t="shared" si="0"/>
        <v>106</v>
      </c>
      <c r="N1" s="4">
        <f t="shared" si="0"/>
        <v>107</v>
      </c>
      <c r="O1" s="4">
        <f t="shared" si="0"/>
        <v>108</v>
      </c>
      <c r="P1" s="4">
        <f>O1+1</f>
        <v>109</v>
      </c>
    </row>
    <row r="2" spans="1:16" x14ac:dyDescent="0.25">
      <c r="A2" s="6" t="s">
        <v>2</v>
      </c>
      <c r="B2" s="7" t="s">
        <v>4</v>
      </c>
      <c r="C2" s="8" t="s">
        <v>3</v>
      </c>
      <c r="D2" s="7" t="s">
        <v>11</v>
      </c>
      <c r="E2" s="8" t="s">
        <v>7</v>
      </c>
      <c r="F2" s="139"/>
      <c r="G2" s="93" t="str">
        <f>'1) Skriv budget her'!B30</f>
        <v>§18 hovedpuljen</v>
      </c>
      <c r="H2" s="34" t="str">
        <f>'1) Skriv budget her'!B32</f>
        <v>Egenfinansiering1(fx kontingent)</v>
      </c>
      <c r="I2" s="35" t="str">
        <f>'1) Skriv budget her'!B33</f>
        <v>Egenfinansiering2(fx entre)</v>
      </c>
      <c r="J2" s="35" t="str">
        <f>'1) Skriv budget her'!B34</f>
        <v>Egenfinansiering3(fx salg)</v>
      </c>
      <c r="K2" s="35" t="str">
        <f>'1) Skriv budget her'!B35</f>
        <v>Andre puljer eller fonde?</v>
      </c>
      <c r="L2" s="35" t="str">
        <f>'1) Skriv budget her'!B36</f>
        <v>Andet?</v>
      </c>
      <c r="M2" s="35">
        <f>'1) Skriv budget her'!B37</f>
        <v>0</v>
      </c>
      <c r="N2" s="35">
        <f>'1) Skriv budget her'!B38</f>
        <v>0</v>
      </c>
      <c r="O2" s="35">
        <f>'1) Skriv budget her'!B39</f>
        <v>0</v>
      </c>
      <c r="P2" s="35">
        <f>'1) Skriv budget her'!B40</f>
        <v>0</v>
      </c>
    </row>
    <row r="3" spans="1:16" ht="14.1" customHeight="1" x14ac:dyDescent="0.25">
      <c r="A3" s="152" t="s">
        <v>16</v>
      </c>
      <c r="B3" s="138" t="s">
        <v>18</v>
      </c>
      <c r="C3" s="136" t="s">
        <v>109</v>
      </c>
      <c r="D3" s="138">
        <v>100</v>
      </c>
      <c r="E3" s="136">
        <v>500</v>
      </c>
      <c r="F3" s="5"/>
      <c r="G3" s="22">
        <f>IF($D3=100,$E3,0)</f>
        <v>500</v>
      </c>
      <c r="H3" s="22">
        <f t="shared" ref="H3:H50" si="1">IF($D3=101,$E3,0)</f>
        <v>0</v>
      </c>
      <c r="I3" s="22">
        <f>IF($D3=102,$E3,0)</f>
        <v>0</v>
      </c>
      <c r="J3" s="22">
        <f>IF($D3=103,$E3,0)</f>
        <v>0</v>
      </c>
      <c r="K3" s="22">
        <f>IF($D3=104,$E3,0)</f>
        <v>0</v>
      </c>
      <c r="L3" s="22">
        <f>IF($D3=105,$E3,0)</f>
        <v>0</v>
      </c>
      <c r="M3" s="22">
        <f>IF($D3=106,$E3,0)</f>
        <v>0</v>
      </c>
      <c r="N3" s="22">
        <f>IF($D3=107,$E3,0)</f>
        <v>0</v>
      </c>
      <c r="O3" s="22">
        <f>IF($D3=108,$E3,0)</f>
        <v>0</v>
      </c>
      <c r="P3" s="22">
        <f>IF($D3=109,$E3,0)</f>
        <v>0</v>
      </c>
    </row>
    <row r="4" spans="1:16" ht="14.1" customHeight="1" x14ac:dyDescent="0.25">
      <c r="A4" s="136" t="s">
        <v>17</v>
      </c>
      <c r="B4" s="138" t="s">
        <v>19</v>
      </c>
      <c r="C4" s="136" t="s">
        <v>110</v>
      </c>
      <c r="D4" s="138">
        <v>101</v>
      </c>
      <c r="E4" s="136">
        <v>100</v>
      </c>
      <c r="F4" s="5"/>
      <c r="G4" s="23">
        <f t="shared" ref="G4:G50" si="2">IF($D4=100,$E4,0)</f>
        <v>0</v>
      </c>
      <c r="H4" s="22">
        <f t="shared" si="1"/>
        <v>100</v>
      </c>
      <c r="I4" s="22">
        <f t="shared" ref="I4:I50" si="3">IF($D4=102,$E4,0)</f>
        <v>0</v>
      </c>
      <c r="J4" s="23">
        <f t="shared" ref="J4:J50" si="4">IF($D4=103,$E4,0)</f>
        <v>0</v>
      </c>
      <c r="K4" s="22">
        <f t="shared" ref="K4:K50" si="5">IF($D4=104,$E4,0)</f>
        <v>0</v>
      </c>
      <c r="L4" s="22">
        <f t="shared" ref="L4:L50" si="6">IF($D4=105,$E4,0)</f>
        <v>0</v>
      </c>
      <c r="M4" s="22">
        <f t="shared" ref="M4:M50" si="7">IF($D4=106,$E4,0)</f>
        <v>0</v>
      </c>
      <c r="N4" s="22">
        <f t="shared" ref="N4:N50" si="8">IF($D4=107,$E4,0)</f>
        <v>0</v>
      </c>
      <c r="O4" s="22">
        <f t="shared" ref="O4:O50" si="9">IF($D4=108,$E4,0)</f>
        <v>0</v>
      </c>
      <c r="P4" s="22">
        <f t="shared" ref="P4:P50" si="10">IF($D4=109,$E4,0)</f>
        <v>0</v>
      </c>
    </row>
    <row r="5" spans="1:16" ht="14.1" customHeight="1" x14ac:dyDescent="0.25">
      <c r="A5" s="136"/>
      <c r="B5" s="138" t="s">
        <v>20</v>
      </c>
      <c r="C5" s="136"/>
      <c r="D5" s="138"/>
      <c r="E5" s="136"/>
      <c r="F5" s="5"/>
      <c r="G5" s="23">
        <f t="shared" si="2"/>
        <v>0</v>
      </c>
      <c r="H5" s="22">
        <f t="shared" si="1"/>
        <v>0</v>
      </c>
      <c r="I5" s="22">
        <f t="shared" si="3"/>
        <v>0</v>
      </c>
      <c r="J5" s="23">
        <f t="shared" si="4"/>
        <v>0</v>
      </c>
      <c r="K5" s="22">
        <f t="shared" si="5"/>
        <v>0</v>
      </c>
      <c r="L5" s="22">
        <f t="shared" si="6"/>
        <v>0</v>
      </c>
      <c r="M5" s="22">
        <f t="shared" si="7"/>
        <v>0</v>
      </c>
      <c r="N5" s="22">
        <f t="shared" si="8"/>
        <v>0</v>
      </c>
      <c r="O5" s="22">
        <f t="shared" si="9"/>
        <v>0</v>
      </c>
      <c r="P5" s="22">
        <f t="shared" si="10"/>
        <v>0</v>
      </c>
    </row>
    <row r="6" spans="1:16" ht="14.1" customHeight="1" x14ac:dyDescent="0.25">
      <c r="A6" s="136"/>
      <c r="B6" s="138" t="s">
        <v>21</v>
      </c>
      <c r="C6" s="136"/>
      <c r="D6" s="138"/>
      <c r="E6" s="136"/>
      <c r="F6" s="5"/>
      <c r="G6" s="23">
        <f t="shared" si="2"/>
        <v>0</v>
      </c>
      <c r="H6" s="22">
        <f t="shared" si="1"/>
        <v>0</v>
      </c>
      <c r="I6" s="22">
        <f t="shared" si="3"/>
        <v>0</v>
      </c>
      <c r="J6" s="23">
        <f t="shared" si="4"/>
        <v>0</v>
      </c>
      <c r="K6" s="22">
        <f t="shared" si="5"/>
        <v>0</v>
      </c>
      <c r="L6" s="22">
        <f t="shared" si="6"/>
        <v>0</v>
      </c>
      <c r="M6" s="22">
        <f t="shared" si="7"/>
        <v>0</v>
      </c>
      <c r="N6" s="22">
        <f t="shared" si="8"/>
        <v>0</v>
      </c>
      <c r="O6" s="22">
        <f t="shared" si="9"/>
        <v>0</v>
      </c>
      <c r="P6" s="22">
        <f t="shared" si="10"/>
        <v>0</v>
      </c>
    </row>
    <row r="7" spans="1:16" ht="14.1" customHeight="1" x14ac:dyDescent="0.25">
      <c r="A7" s="136"/>
      <c r="B7" s="138" t="s">
        <v>22</v>
      </c>
      <c r="C7" s="136"/>
      <c r="D7" s="138"/>
      <c r="E7" s="136"/>
      <c r="F7" s="5"/>
      <c r="G7" s="23">
        <f t="shared" si="2"/>
        <v>0</v>
      </c>
      <c r="H7" s="22">
        <f t="shared" si="1"/>
        <v>0</v>
      </c>
      <c r="I7" s="22">
        <f t="shared" si="3"/>
        <v>0</v>
      </c>
      <c r="J7" s="23">
        <f t="shared" si="4"/>
        <v>0</v>
      </c>
      <c r="K7" s="22">
        <f t="shared" si="5"/>
        <v>0</v>
      </c>
      <c r="L7" s="22">
        <f t="shared" si="6"/>
        <v>0</v>
      </c>
      <c r="M7" s="22">
        <f t="shared" si="7"/>
        <v>0</v>
      </c>
      <c r="N7" s="22">
        <f t="shared" si="8"/>
        <v>0</v>
      </c>
      <c r="O7" s="22">
        <f t="shared" si="9"/>
        <v>0</v>
      </c>
      <c r="P7" s="22">
        <f t="shared" si="10"/>
        <v>0</v>
      </c>
    </row>
    <row r="8" spans="1:16" ht="14.1" customHeight="1" x14ac:dyDescent="0.25">
      <c r="A8" s="136"/>
      <c r="B8" s="138" t="s">
        <v>23</v>
      </c>
      <c r="C8" s="136"/>
      <c r="D8" s="138"/>
      <c r="E8" s="136"/>
      <c r="F8" s="5"/>
      <c r="G8" s="23">
        <f t="shared" si="2"/>
        <v>0</v>
      </c>
      <c r="H8" s="22">
        <f t="shared" si="1"/>
        <v>0</v>
      </c>
      <c r="I8" s="22">
        <f t="shared" si="3"/>
        <v>0</v>
      </c>
      <c r="J8" s="23">
        <f t="shared" si="4"/>
        <v>0</v>
      </c>
      <c r="K8" s="22">
        <f t="shared" si="5"/>
        <v>0</v>
      </c>
      <c r="L8" s="22">
        <f t="shared" si="6"/>
        <v>0</v>
      </c>
      <c r="M8" s="22">
        <f t="shared" si="7"/>
        <v>0</v>
      </c>
      <c r="N8" s="22">
        <f t="shared" si="8"/>
        <v>0</v>
      </c>
      <c r="O8" s="22">
        <f t="shared" si="9"/>
        <v>0</v>
      </c>
      <c r="P8" s="22">
        <f t="shared" si="10"/>
        <v>0</v>
      </c>
    </row>
    <row r="9" spans="1:16" ht="14.1" customHeight="1" x14ac:dyDescent="0.25">
      <c r="A9" s="136"/>
      <c r="B9" s="138" t="s">
        <v>24</v>
      </c>
      <c r="C9" s="136"/>
      <c r="D9" s="138"/>
      <c r="E9" s="136"/>
      <c r="F9" s="5"/>
      <c r="G9" s="23">
        <f t="shared" si="2"/>
        <v>0</v>
      </c>
      <c r="H9" s="22">
        <f t="shared" si="1"/>
        <v>0</v>
      </c>
      <c r="I9" s="22">
        <f t="shared" si="3"/>
        <v>0</v>
      </c>
      <c r="J9" s="23">
        <f t="shared" si="4"/>
        <v>0</v>
      </c>
      <c r="K9" s="22">
        <f t="shared" si="5"/>
        <v>0</v>
      </c>
      <c r="L9" s="22">
        <f t="shared" si="6"/>
        <v>0</v>
      </c>
      <c r="M9" s="22">
        <f t="shared" si="7"/>
        <v>0</v>
      </c>
      <c r="N9" s="22">
        <f t="shared" si="8"/>
        <v>0</v>
      </c>
      <c r="O9" s="22">
        <f t="shared" si="9"/>
        <v>0</v>
      </c>
      <c r="P9" s="22">
        <f t="shared" si="10"/>
        <v>0</v>
      </c>
    </row>
    <row r="10" spans="1:16" ht="14.1" customHeight="1" x14ac:dyDescent="0.25">
      <c r="A10" s="136"/>
      <c r="B10" s="138" t="s">
        <v>25</v>
      </c>
      <c r="C10" s="136"/>
      <c r="D10" s="138"/>
      <c r="E10" s="136"/>
      <c r="F10" s="5"/>
      <c r="G10" s="23">
        <f t="shared" si="2"/>
        <v>0</v>
      </c>
      <c r="H10" s="22">
        <f t="shared" si="1"/>
        <v>0</v>
      </c>
      <c r="I10" s="22">
        <f t="shared" si="3"/>
        <v>0</v>
      </c>
      <c r="J10" s="23">
        <f t="shared" si="4"/>
        <v>0</v>
      </c>
      <c r="K10" s="22">
        <f t="shared" si="5"/>
        <v>0</v>
      </c>
      <c r="L10" s="22">
        <f t="shared" si="6"/>
        <v>0</v>
      </c>
      <c r="M10" s="22">
        <f t="shared" si="7"/>
        <v>0</v>
      </c>
      <c r="N10" s="22">
        <f t="shared" si="8"/>
        <v>0</v>
      </c>
      <c r="O10" s="22">
        <f t="shared" si="9"/>
        <v>0</v>
      </c>
      <c r="P10" s="22">
        <f t="shared" si="10"/>
        <v>0</v>
      </c>
    </row>
    <row r="11" spans="1:16" ht="14.1" customHeight="1" x14ac:dyDescent="0.25">
      <c r="A11" s="136"/>
      <c r="B11" s="138" t="s">
        <v>26</v>
      </c>
      <c r="C11" s="136"/>
      <c r="D11" s="138"/>
      <c r="E11" s="136"/>
      <c r="F11" s="5"/>
      <c r="G11" s="23">
        <f t="shared" si="2"/>
        <v>0</v>
      </c>
      <c r="H11" s="22">
        <f t="shared" si="1"/>
        <v>0</v>
      </c>
      <c r="I11" s="22">
        <f t="shared" si="3"/>
        <v>0</v>
      </c>
      <c r="J11" s="23">
        <f t="shared" si="4"/>
        <v>0</v>
      </c>
      <c r="K11" s="22">
        <f t="shared" si="5"/>
        <v>0</v>
      </c>
      <c r="L11" s="22">
        <f t="shared" si="6"/>
        <v>0</v>
      </c>
      <c r="M11" s="22">
        <f t="shared" si="7"/>
        <v>0</v>
      </c>
      <c r="N11" s="22">
        <f t="shared" si="8"/>
        <v>0</v>
      </c>
      <c r="O11" s="22">
        <f t="shared" si="9"/>
        <v>0</v>
      </c>
      <c r="P11" s="22">
        <f t="shared" si="10"/>
        <v>0</v>
      </c>
    </row>
    <row r="12" spans="1:16" ht="14.1" customHeight="1" x14ac:dyDescent="0.25">
      <c r="A12" s="136"/>
      <c r="B12" s="138" t="s">
        <v>27</v>
      </c>
      <c r="C12" s="136"/>
      <c r="D12" s="138"/>
      <c r="E12" s="136"/>
      <c r="F12" s="5"/>
      <c r="G12" s="23">
        <f t="shared" si="2"/>
        <v>0</v>
      </c>
      <c r="H12" s="22">
        <f t="shared" si="1"/>
        <v>0</v>
      </c>
      <c r="I12" s="22">
        <f t="shared" si="3"/>
        <v>0</v>
      </c>
      <c r="J12" s="23">
        <f t="shared" si="4"/>
        <v>0</v>
      </c>
      <c r="K12" s="22">
        <f t="shared" si="5"/>
        <v>0</v>
      </c>
      <c r="L12" s="22">
        <f t="shared" si="6"/>
        <v>0</v>
      </c>
      <c r="M12" s="22">
        <f t="shared" si="7"/>
        <v>0</v>
      </c>
      <c r="N12" s="22">
        <f t="shared" si="8"/>
        <v>0</v>
      </c>
      <c r="O12" s="22">
        <f t="shared" si="9"/>
        <v>0</v>
      </c>
      <c r="P12" s="22">
        <f t="shared" si="10"/>
        <v>0</v>
      </c>
    </row>
    <row r="13" spans="1:16" ht="14.1" customHeight="1" x14ac:dyDescent="0.25">
      <c r="A13" s="136"/>
      <c r="B13" s="138" t="s">
        <v>28</v>
      </c>
      <c r="C13" s="136"/>
      <c r="D13" s="138"/>
      <c r="E13" s="136"/>
      <c r="F13" s="5"/>
      <c r="G13" s="23">
        <f t="shared" si="2"/>
        <v>0</v>
      </c>
      <c r="H13" s="22">
        <f t="shared" si="1"/>
        <v>0</v>
      </c>
      <c r="I13" s="22">
        <f t="shared" si="3"/>
        <v>0</v>
      </c>
      <c r="J13" s="23">
        <f t="shared" si="4"/>
        <v>0</v>
      </c>
      <c r="K13" s="22">
        <f t="shared" si="5"/>
        <v>0</v>
      </c>
      <c r="L13" s="22">
        <f t="shared" si="6"/>
        <v>0</v>
      </c>
      <c r="M13" s="22">
        <f t="shared" si="7"/>
        <v>0</v>
      </c>
      <c r="N13" s="22">
        <f t="shared" si="8"/>
        <v>0</v>
      </c>
      <c r="O13" s="22">
        <f t="shared" si="9"/>
        <v>0</v>
      </c>
      <c r="P13" s="22">
        <f t="shared" si="10"/>
        <v>0</v>
      </c>
    </row>
    <row r="14" spans="1:16" ht="14.1" customHeight="1" x14ac:dyDescent="0.25">
      <c r="A14" s="136"/>
      <c r="B14" s="138" t="s">
        <v>29</v>
      </c>
      <c r="C14" s="136"/>
      <c r="D14" s="138"/>
      <c r="E14" s="136"/>
      <c r="F14" s="5"/>
      <c r="G14" s="23">
        <f t="shared" si="2"/>
        <v>0</v>
      </c>
      <c r="H14" s="22">
        <f t="shared" si="1"/>
        <v>0</v>
      </c>
      <c r="I14" s="22">
        <f t="shared" si="3"/>
        <v>0</v>
      </c>
      <c r="J14" s="23">
        <f t="shared" si="4"/>
        <v>0</v>
      </c>
      <c r="K14" s="22">
        <f t="shared" si="5"/>
        <v>0</v>
      </c>
      <c r="L14" s="22">
        <f t="shared" si="6"/>
        <v>0</v>
      </c>
      <c r="M14" s="22">
        <f t="shared" si="7"/>
        <v>0</v>
      </c>
      <c r="N14" s="22">
        <f t="shared" si="8"/>
        <v>0</v>
      </c>
      <c r="O14" s="22">
        <f t="shared" si="9"/>
        <v>0</v>
      </c>
      <c r="P14" s="22">
        <f t="shared" si="10"/>
        <v>0</v>
      </c>
    </row>
    <row r="15" spans="1:16" ht="14.1" customHeight="1" x14ac:dyDescent="0.25">
      <c r="A15" s="136"/>
      <c r="B15" s="138" t="s">
        <v>30</v>
      </c>
      <c r="C15" s="136"/>
      <c r="D15" s="138"/>
      <c r="E15" s="136"/>
      <c r="F15" s="5"/>
      <c r="G15" s="23">
        <f t="shared" si="2"/>
        <v>0</v>
      </c>
      <c r="H15" s="22">
        <f t="shared" si="1"/>
        <v>0</v>
      </c>
      <c r="I15" s="22">
        <f>IF($D15=102,$E16,0)</f>
        <v>0</v>
      </c>
      <c r="J15" s="23">
        <f t="shared" si="4"/>
        <v>0</v>
      </c>
      <c r="K15" s="22">
        <f>IF($D15=104,$E16,0)</f>
        <v>0</v>
      </c>
      <c r="L15" s="22">
        <f>IF($D15=105,$E16,0)</f>
        <v>0</v>
      </c>
      <c r="M15" s="22">
        <f>IF($D15=106,$E16,0)</f>
        <v>0</v>
      </c>
      <c r="N15" s="22">
        <f>IF($D15=107,$E16,0)</f>
        <v>0</v>
      </c>
      <c r="O15" s="22">
        <f>IF($D15=108,$E16,0)</f>
        <v>0</v>
      </c>
      <c r="P15" s="22">
        <f>IF($D15=109,$E16,0)</f>
        <v>0</v>
      </c>
    </row>
    <row r="16" spans="1:16" ht="14.1" customHeight="1" x14ac:dyDescent="0.25">
      <c r="A16" s="136"/>
      <c r="B16" s="138" t="s">
        <v>31</v>
      </c>
      <c r="C16" s="136"/>
      <c r="D16" s="138"/>
      <c r="E16" s="136"/>
      <c r="F16" s="5"/>
      <c r="G16" s="23">
        <f t="shared" si="2"/>
        <v>0</v>
      </c>
      <c r="H16" s="22">
        <f t="shared" si="1"/>
        <v>0</v>
      </c>
      <c r="I16" s="22">
        <f>IF($D16=102,#REF!,0)</f>
        <v>0</v>
      </c>
      <c r="J16" s="23">
        <f t="shared" si="4"/>
        <v>0</v>
      </c>
      <c r="K16" s="22">
        <f>IF($D16=104,#REF!,0)</f>
        <v>0</v>
      </c>
      <c r="L16" s="22">
        <f>IF($D16=105,#REF!,0)</f>
        <v>0</v>
      </c>
      <c r="M16" s="22">
        <f>IF($D16=106,#REF!,0)</f>
        <v>0</v>
      </c>
      <c r="N16" s="22">
        <f>IF($D16=107,#REF!,0)</f>
        <v>0</v>
      </c>
      <c r="O16" s="22">
        <f>IF($D16=108,#REF!,0)</f>
        <v>0</v>
      </c>
      <c r="P16" s="22">
        <f>IF($D16=109,#REF!,0)</f>
        <v>0</v>
      </c>
    </row>
    <row r="17" spans="1:16" ht="14.1" customHeight="1" x14ac:dyDescent="0.25">
      <c r="A17" s="136"/>
      <c r="B17" s="138" t="s">
        <v>32</v>
      </c>
      <c r="C17" s="136"/>
      <c r="D17" s="138"/>
      <c r="E17" s="136"/>
      <c r="F17" s="5"/>
      <c r="G17" s="23">
        <f t="shared" si="2"/>
        <v>0</v>
      </c>
      <c r="H17" s="22">
        <f t="shared" si="1"/>
        <v>0</v>
      </c>
      <c r="I17" s="22">
        <f t="shared" si="3"/>
        <v>0</v>
      </c>
      <c r="J17" s="23">
        <f t="shared" si="4"/>
        <v>0</v>
      </c>
      <c r="K17" s="22">
        <f t="shared" si="5"/>
        <v>0</v>
      </c>
      <c r="L17" s="22">
        <f t="shared" si="6"/>
        <v>0</v>
      </c>
      <c r="M17" s="22">
        <f t="shared" si="7"/>
        <v>0</v>
      </c>
      <c r="N17" s="22">
        <f t="shared" si="8"/>
        <v>0</v>
      </c>
      <c r="O17" s="22">
        <f t="shared" si="9"/>
        <v>0</v>
      </c>
      <c r="P17" s="22">
        <f t="shared" si="10"/>
        <v>0</v>
      </c>
    </row>
    <row r="18" spans="1:16" ht="14.1" customHeight="1" x14ac:dyDescent="0.25">
      <c r="A18" s="136"/>
      <c r="B18" s="138" t="s">
        <v>33</v>
      </c>
      <c r="C18" s="136"/>
      <c r="D18" s="138"/>
      <c r="E18" s="136"/>
      <c r="F18" s="5"/>
      <c r="G18" s="23">
        <f t="shared" si="2"/>
        <v>0</v>
      </c>
      <c r="H18" s="22">
        <f t="shared" si="1"/>
        <v>0</v>
      </c>
      <c r="I18" s="22">
        <f t="shared" si="3"/>
        <v>0</v>
      </c>
      <c r="J18" s="23">
        <f t="shared" si="4"/>
        <v>0</v>
      </c>
      <c r="K18" s="22">
        <f t="shared" si="5"/>
        <v>0</v>
      </c>
      <c r="L18" s="22">
        <f t="shared" si="6"/>
        <v>0</v>
      </c>
      <c r="M18" s="22">
        <f t="shared" si="7"/>
        <v>0</v>
      </c>
      <c r="N18" s="22">
        <f t="shared" si="8"/>
        <v>0</v>
      </c>
      <c r="O18" s="22">
        <f t="shared" si="9"/>
        <v>0</v>
      </c>
      <c r="P18" s="22">
        <f t="shared" si="10"/>
        <v>0</v>
      </c>
    </row>
    <row r="19" spans="1:16" ht="14.1" customHeight="1" x14ac:dyDescent="0.25">
      <c r="A19" s="136"/>
      <c r="B19" s="138" t="s">
        <v>34</v>
      </c>
      <c r="C19" s="136"/>
      <c r="D19" s="138"/>
      <c r="E19" s="136"/>
      <c r="F19" s="5"/>
      <c r="G19" s="23">
        <f t="shared" si="2"/>
        <v>0</v>
      </c>
      <c r="H19" s="22">
        <f t="shared" si="1"/>
        <v>0</v>
      </c>
      <c r="I19" s="22">
        <f t="shared" si="3"/>
        <v>0</v>
      </c>
      <c r="J19" s="23">
        <f t="shared" si="4"/>
        <v>0</v>
      </c>
      <c r="K19" s="22">
        <f t="shared" si="5"/>
        <v>0</v>
      </c>
      <c r="L19" s="22">
        <f t="shared" si="6"/>
        <v>0</v>
      </c>
      <c r="M19" s="22">
        <f t="shared" si="7"/>
        <v>0</v>
      </c>
      <c r="N19" s="22">
        <f t="shared" si="8"/>
        <v>0</v>
      </c>
      <c r="O19" s="22">
        <f t="shared" si="9"/>
        <v>0</v>
      </c>
      <c r="P19" s="22">
        <f t="shared" si="10"/>
        <v>0</v>
      </c>
    </row>
    <row r="20" spans="1:16" ht="14.1" customHeight="1" x14ac:dyDescent="0.25">
      <c r="A20" s="136"/>
      <c r="B20" s="138" t="s">
        <v>35</v>
      </c>
      <c r="C20" s="136"/>
      <c r="D20" s="138"/>
      <c r="E20" s="136"/>
      <c r="F20" s="5"/>
      <c r="G20" s="23">
        <f t="shared" si="2"/>
        <v>0</v>
      </c>
      <c r="H20" s="22">
        <f t="shared" si="1"/>
        <v>0</v>
      </c>
      <c r="I20" s="22">
        <f t="shared" si="3"/>
        <v>0</v>
      </c>
      <c r="J20" s="23">
        <f t="shared" si="4"/>
        <v>0</v>
      </c>
      <c r="K20" s="22">
        <f t="shared" si="5"/>
        <v>0</v>
      </c>
      <c r="L20" s="22">
        <f t="shared" si="6"/>
        <v>0</v>
      </c>
      <c r="M20" s="22">
        <f t="shared" si="7"/>
        <v>0</v>
      </c>
      <c r="N20" s="22">
        <f t="shared" si="8"/>
        <v>0</v>
      </c>
      <c r="O20" s="22">
        <f t="shared" si="9"/>
        <v>0</v>
      </c>
      <c r="P20" s="22">
        <f t="shared" si="10"/>
        <v>0</v>
      </c>
    </row>
    <row r="21" spans="1:16" ht="14.1" customHeight="1" x14ac:dyDescent="0.25">
      <c r="A21" s="136"/>
      <c r="B21" s="138" t="s">
        <v>36</v>
      </c>
      <c r="C21" s="136"/>
      <c r="D21" s="138"/>
      <c r="E21" s="136"/>
      <c r="F21" s="5"/>
      <c r="G21" s="23">
        <f t="shared" si="2"/>
        <v>0</v>
      </c>
      <c r="H21" s="22">
        <f t="shared" si="1"/>
        <v>0</v>
      </c>
      <c r="I21" s="22">
        <f t="shared" si="3"/>
        <v>0</v>
      </c>
      <c r="J21" s="23">
        <f t="shared" si="4"/>
        <v>0</v>
      </c>
      <c r="K21" s="22">
        <f t="shared" si="5"/>
        <v>0</v>
      </c>
      <c r="L21" s="22">
        <f t="shared" si="6"/>
        <v>0</v>
      </c>
      <c r="M21" s="22">
        <f t="shared" si="7"/>
        <v>0</v>
      </c>
      <c r="N21" s="22">
        <f t="shared" si="8"/>
        <v>0</v>
      </c>
      <c r="O21" s="22">
        <f t="shared" si="9"/>
        <v>0</v>
      </c>
      <c r="P21" s="22">
        <f t="shared" si="10"/>
        <v>0</v>
      </c>
    </row>
    <row r="22" spans="1:16" ht="14.1" customHeight="1" x14ac:dyDescent="0.25">
      <c r="A22" s="136"/>
      <c r="B22" s="138" t="s">
        <v>37</v>
      </c>
      <c r="C22" s="136"/>
      <c r="D22" s="138"/>
      <c r="E22" s="136"/>
      <c r="F22" s="5"/>
      <c r="G22" s="23">
        <f t="shared" si="2"/>
        <v>0</v>
      </c>
      <c r="H22" s="22">
        <f t="shared" si="1"/>
        <v>0</v>
      </c>
      <c r="I22" s="22">
        <f t="shared" si="3"/>
        <v>0</v>
      </c>
      <c r="J22" s="23">
        <f t="shared" si="4"/>
        <v>0</v>
      </c>
      <c r="K22" s="22">
        <f t="shared" si="5"/>
        <v>0</v>
      </c>
      <c r="L22" s="22">
        <f t="shared" si="6"/>
        <v>0</v>
      </c>
      <c r="M22" s="22">
        <f t="shared" si="7"/>
        <v>0</v>
      </c>
      <c r="N22" s="22">
        <f t="shared" si="8"/>
        <v>0</v>
      </c>
      <c r="O22" s="22">
        <f t="shared" si="9"/>
        <v>0</v>
      </c>
      <c r="P22" s="22">
        <f t="shared" si="10"/>
        <v>0</v>
      </c>
    </row>
    <row r="23" spans="1:16" ht="14.1" customHeight="1" x14ac:dyDescent="0.25">
      <c r="A23" s="136"/>
      <c r="B23" s="138" t="s">
        <v>38</v>
      </c>
      <c r="C23" s="136"/>
      <c r="D23" s="138"/>
      <c r="E23" s="136"/>
      <c r="F23" s="5"/>
      <c r="G23" s="23">
        <f t="shared" si="2"/>
        <v>0</v>
      </c>
      <c r="H23" s="22">
        <f t="shared" si="1"/>
        <v>0</v>
      </c>
      <c r="I23" s="22">
        <f t="shared" si="3"/>
        <v>0</v>
      </c>
      <c r="J23" s="23">
        <f t="shared" si="4"/>
        <v>0</v>
      </c>
      <c r="K23" s="22">
        <f t="shared" si="5"/>
        <v>0</v>
      </c>
      <c r="L23" s="22">
        <f t="shared" si="6"/>
        <v>0</v>
      </c>
      <c r="M23" s="22">
        <f t="shared" si="7"/>
        <v>0</v>
      </c>
      <c r="N23" s="22">
        <f t="shared" si="8"/>
        <v>0</v>
      </c>
      <c r="O23" s="22">
        <f t="shared" si="9"/>
        <v>0</v>
      </c>
      <c r="P23" s="22">
        <f t="shared" si="10"/>
        <v>0</v>
      </c>
    </row>
    <row r="24" spans="1:16" ht="14.1" customHeight="1" x14ac:dyDescent="0.25">
      <c r="A24" s="136"/>
      <c r="B24" s="138" t="s">
        <v>39</v>
      </c>
      <c r="C24" s="136"/>
      <c r="D24" s="138"/>
      <c r="E24" s="136"/>
      <c r="F24" s="5"/>
      <c r="G24" s="23">
        <f t="shared" si="2"/>
        <v>0</v>
      </c>
      <c r="H24" s="22">
        <f t="shared" si="1"/>
        <v>0</v>
      </c>
      <c r="I24" s="22">
        <f t="shared" si="3"/>
        <v>0</v>
      </c>
      <c r="J24" s="23">
        <f t="shared" si="4"/>
        <v>0</v>
      </c>
      <c r="K24" s="22">
        <f t="shared" si="5"/>
        <v>0</v>
      </c>
      <c r="L24" s="22">
        <f t="shared" si="6"/>
        <v>0</v>
      </c>
      <c r="M24" s="22">
        <f t="shared" si="7"/>
        <v>0</v>
      </c>
      <c r="N24" s="22">
        <f t="shared" si="8"/>
        <v>0</v>
      </c>
      <c r="O24" s="22">
        <f t="shared" si="9"/>
        <v>0</v>
      </c>
      <c r="P24" s="22">
        <f t="shared" si="10"/>
        <v>0</v>
      </c>
    </row>
    <row r="25" spans="1:16" ht="14.1" customHeight="1" x14ac:dyDescent="0.25">
      <c r="A25" s="136"/>
      <c r="B25" s="138" t="s">
        <v>40</v>
      </c>
      <c r="C25" s="136"/>
      <c r="D25" s="138"/>
      <c r="E25" s="136"/>
      <c r="F25" s="5"/>
      <c r="G25" s="23">
        <f t="shared" si="2"/>
        <v>0</v>
      </c>
      <c r="H25" s="22">
        <f t="shared" si="1"/>
        <v>0</v>
      </c>
      <c r="I25" s="22">
        <f t="shared" si="3"/>
        <v>0</v>
      </c>
      <c r="J25" s="23">
        <f t="shared" si="4"/>
        <v>0</v>
      </c>
      <c r="K25" s="22">
        <f t="shared" si="5"/>
        <v>0</v>
      </c>
      <c r="L25" s="22">
        <f t="shared" si="6"/>
        <v>0</v>
      </c>
      <c r="M25" s="22">
        <f t="shared" si="7"/>
        <v>0</v>
      </c>
      <c r="N25" s="22">
        <f t="shared" si="8"/>
        <v>0</v>
      </c>
      <c r="O25" s="22">
        <f t="shared" si="9"/>
        <v>0</v>
      </c>
      <c r="P25" s="22">
        <f t="shared" si="10"/>
        <v>0</v>
      </c>
    </row>
    <row r="26" spans="1:16" ht="14.1" customHeight="1" x14ac:dyDescent="0.25">
      <c r="A26" s="136"/>
      <c r="B26" s="138" t="s">
        <v>41</v>
      </c>
      <c r="C26" s="136"/>
      <c r="D26" s="138"/>
      <c r="E26" s="136"/>
      <c r="F26" s="5"/>
      <c r="G26" s="23">
        <f t="shared" si="2"/>
        <v>0</v>
      </c>
      <c r="H26" s="22">
        <f t="shared" si="1"/>
        <v>0</v>
      </c>
      <c r="I26" s="22">
        <f t="shared" si="3"/>
        <v>0</v>
      </c>
      <c r="J26" s="23">
        <f t="shared" si="4"/>
        <v>0</v>
      </c>
      <c r="K26" s="22">
        <f t="shared" si="5"/>
        <v>0</v>
      </c>
      <c r="L26" s="22">
        <f t="shared" si="6"/>
        <v>0</v>
      </c>
      <c r="M26" s="22">
        <f t="shared" si="7"/>
        <v>0</v>
      </c>
      <c r="N26" s="22">
        <f t="shared" si="8"/>
        <v>0</v>
      </c>
      <c r="O26" s="22">
        <f t="shared" si="9"/>
        <v>0</v>
      </c>
      <c r="P26" s="22">
        <f t="shared" si="10"/>
        <v>0</v>
      </c>
    </row>
    <row r="27" spans="1:16" ht="14.1" customHeight="1" x14ac:dyDescent="0.25">
      <c r="A27" s="136"/>
      <c r="B27" s="138" t="s">
        <v>42</v>
      </c>
      <c r="C27" s="136"/>
      <c r="D27" s="138"/>
      <c r="E27" s="136"/>
      <c r="F27" s="5"/>
      <c r="G27" s="23">
        <f t="shared" si="2"/>
        <v>0</v>
      </c>
      <c r="H27" s="22">
        <f t="shared" si="1"/>
        <v>0</v>
      </c>
      <c r="I27" s="22">
        <f t="shared" si="3"/>
        <v>0</v>
      </c>
      <c r="J27" s="23">
        <f t="shared" si="4"/>
        <v>0</v>
      </c>
      <c r="K27" s="22">
        <f t="shared" si="5"/>
        <v>0</v>
      </c>
      <c r="L27" s="22">
        <f t="shared" si="6"/>
        <v>0</v>
      </c>
      <c r="M27" s="22">
        <f t="shared" si="7"/>
        <v>0</v>
      </c>
      <c r="N27" s="22">
        <f t="shared" si="8"/>
        <v>0</v>
      </c>
      <c r="O27" s="22">
        <f t="shared" si="9"/>
        <v>0</v>
      </c>
      <c r="P27" s="22">
        <f t="shared" si="10"/>
        <v>0</v>
      </c>
    </row>
    <row r="28" spans="1:16" ht="14.1" customHeight="1" x14ac:dyDescent="0.25">
      <c r="A28" s="136"/>
      <c r="B28" s="138" t="s">
        <v>43</v>
      </c>
      <c r="C28" s="136"/>
      <c r="D28" s="138"/>
      <c r="E28" s="136"/>
      <c r="F28" s="5"/>
      <c r="G28" s="23">
        <f t="shared" si="2"/>
        <v>0</v>
      </c>
      <c r="H28" s="22">
        <f t="shared" si="1"/>
        <v>0</v>
      </c>
      <c r="I28" s="22">
        <f t="shared" si="3"/>
        <v>0</v>
      </c>
      <c r="J28" s="23">
        <f t="shared" si="4"/>
        <v>0</v>
      </c>
      <c r="K28" s="22">
        <f t="shared" si="5"/>
        <v>0</v>
      </c>
      <c r="L28" s="22">
        <f t="shared" si="6"/>
        <v>0</v>
      </c>
      <c r="M28" s="22">
        <f t="shared" si="7"/>
        <v>0</v>
      </c>
      <c r="N28" s="22">
        <f t="shared" si="8"/>
        <v>0</v>
      </c>
      <c r="O28" s="22">
        <f t="shared" si="9"/>
        <v>0</v>
      </c>
      <c r="P28" s="22">
        <f t="shared" si="10"/>
        <v>0</v>
      </c>
    </row>
    <row r="29" spans="1:16" ht="14.1" customHeight="1" x14ac:dyDescent="0.25">
      <c r="A29" s="136"/>
      <c r="B29" s="138" t="s">
        <v>44</v>
      </c>
      <c r="C29" s="136"/>
      <c r="D29" s="138"/>
      <c r="E29" s="136"/>
      <c r="F29" s="5"/>
      <c r="G29" s="23">
        <f t="shared" si="2"/>
        <v>0</v>
      </c>
      <c r="H29" s="22">
        <f t="shared" si="1"/>
        <v>0</v>
      </c>
      <c r="I29" s="22">
        <f t="shared" si="3"/>
        <v>0</v>
      </c>
      <c r="J29" s="23">
        <f t="shared" si="4"/>
        <v>0</v>
      </c>
      <c r="K29" s="22">
        <f t="shared" si="5"/>
        <v>0</v>
      </c>
      <c r="L29" s="22">
        <f t="shared" si="6"/>
        <v>0</v>
      </c>
      <c r="M29" s="22">
        <f t="shared" si="7"/>
        <v>0</v>
      </c>
      <c r="N29" s="22">
        <f t="shared" si="8"/>
        <v>0</v>
      </c>
      <c r="O29" s="22">
        <f t="shared" si="9"/>
        <v>0</v>
      </c>
      <c r="P29" s="22">
        <f t="shared" si="10"/>
        <v>0</v>
      </c>
    </row>
    <row r="30" spans="1:16" ht="14.1" customHeight="1" x14ac:dyDescent="0.25">
      <c r="A30" s="136"/>
      <c r="B30" s="138" t="s">
        <v>45</v>
      </c>
      <c r="C30" s="136"/>
      <c r="D30" s="138"/>
      <c r="E30" s="136"/>
      <c r="F30" s="5"/>
      <c r="G30" s="23">
        <f t="shared" si="2"/>
        <v>0</v>
      </c>
      <c r="H30" s="22">
        <f t="shared" si="1"/>
        <v>0</v>
      </c>
      <c r="I30" s="22">
        <f t="shared" si="3"/>
        <v>0</v>
      </c>
      <c r="J30" s="23">
        <f t="shared" si="4"/>
        <v>0</v>
      </c>
      <c r="K30" s="22">
        <f t="shared" si="5"/>
        <v>0</v>
      </c>
      <c r="L30" s="22">
        <f t="shared" si="6"/>
        <v>0</v>
      </c>
      <c r="M30" s="22">
        <f t="shared" si="7"/>
        <v>0</v>
      </c>
      <c r="N30" s="22">
        <f t="shared" si="8"/>
        <v>0</v>
      </c>
      <c r="O30" s="22">
        <f t="shared" si="9"/>
        <v>0</v>
      </c>
      <c r="P30" s="22">
        <f t="shared" si="10"/>
        <v>0</v>
      </c>
    </row>
    <row r="31" spans="1:16" ht="14.1" customHeight="1" x14ac:dyDescent="0.25">
      <c r="A31" s="136"/>
      <c r="B31" s="138" t="s">
        <v>46</v>
      </c>
      <c r="C31" s="136"/>
      <c r="D31" s="138"/>
      <c r="E31" s="136"/>
      <c r="F31" s="5"/>
      <c r="G31" s="23">
        <f t="shared" si="2"/>
        <v>0</v>
      </c>
      <c r="H31" s="22">
        <f t="shared" si="1"/>
        <v>0</v>
      </c>
      <c r="I31" s="22">
        <f t="shared" si="3"/>
        <v>0</v>
      </c>
      <c r="J31" s="23">
        <f t="shared" si="4"/>
        <v>0</v>
      </c>
      <c r="K31" s="22">
        <f t="shared" si="5"/>
        <v>0</v>
      </c>
      <c r="L31" s="22">
        <f t="shared" si="6"/>
        <v>0</v>
      </c>
      <c r="M31" s="22">
        <f t="shared" si="7"/>
        <v>0</v>
      </c>
      <c r="N31" s="22">
        <f t="shared" si="8"/>
        <v>0</v>
      </c>
      <c r="O31" s="22">
        <f t="shared" si="9"/>
        <v>0</v>
      </c>
      <c r="P31" s="22">
        <f t="shared" si="10"/>
        <v>0</v>
      </c>
    </row>
    <row r="32" spans="1:16" ht="14.1" customHeight="1" x14ac:dyDescent="0.25">
      <c r="A32" s="136"/>
      <c r="B32" s="138" t="s">
        <v>47</v>
      </c>
      <c r="C32" s="136"/>
      <c r="D32" s="138"/>
      <c r="E32" s="136"/>
      <c r="F32" s="5"/>
      <c r="G32" s="23">
        <f t="shared" si="2"/>
        <v>0</v>
      </c>
      <c r="H32" s="22">
        <f t="shared" si="1"/>
        <v>0</v>
      </c>
      <c r="I32" s="22">
        <f t="shared" si="3"/>
        <v>0</v>
      </c>
      <c r="J32" s="23">
        <f t="shared" si="4"/>
        <v>0</v>
      </c>
      <c r="K32" s="22">
        <f t="shared" si="5"/>
        <v>0</v>
      </c>
      <c r="L32" s="22">
        <f t="shared" si="6"/>
        <v>0</v>
      </c>
      <c r="M32" s="22">
        <f t="shared" si="7"/>
        <v>0</v>
      </c>
      <c r="N32" s="22">
        <f t="shared" si="8"/>
        <v>0</v>
      </c>
      <c r="O32" s="22">
        <f t="shared" si="9"/>
        <v>0</v>
      </c>
      <c r="P32" s="22">
        <f t="shared" si="10"/>
        <v>0</v>
      </c>
    </row>
    <row r="33" spans="1:16" ht="14.1" customHeight="1" x14ac:dyDescent="0.25">
      <c r="A33" s="136"/>
      <c r="B33" s="138" t="s">
        <v>48</v>
      </c>
      <c r="C33" s="136"/>
      <c r="D33" s="138"/>
      <c r="E33" s="136"/>
      <c r="F33" s="5"/>
      <c r="G33" s="23">
        <f t="shared" si="2"/>
        <v>0</v>
      </c>
      <c r="H33" s="22">
        <f t="shared" si="1"/>
        <v>0</v>
      </c>
      <c r="I33" s="22">
        <f t="shared" si="3"/>
        <v>0</v>
      </c>
      <c r="J33" s="23">
        <f t="shared" si="4"/>
        <v>0</v>
      </c>
      <c r="K33" s="22">
        <f t="shared" si="5"/>
        <v>0</v>
      </c>
      <c r="L33" s="22">
        <f t="shared" si="6"/>
        <v>0</v>
      </c>
      <c r="M33" s="22">
        <f t="shared" si="7"/>
        <v>0</v>
      </c>
      <c r="N33" s="22">
        <f t="shared" si="8"/>
        <v>0</v>
      </c>
      <c r="O33" s="22">
        <f t="shared" si="9"/>
        <v>0</v>
      </c>
      <c r="P33" s="22">
        <f t="shared" si="10"/>
        <v>0</v>
      </c>
    </row>
    <row r="34" spans="1:16" ht="14.1" customHeight="1" x14ac:dyDescent="0.25">
      <c r="A34" s="136"/>
      <c r="B34" s="138" t="s">
        <v>49</v>
      </c>
      <c r="C34" s="136"/>
      <c r="D34" s="138"/>
      <c r="E34" s="136"/>
      <c r="F34" s="5"/>
      <c r="G34" s="23">
        <f t="shared" si="2"/>
        <v>0</v>
      </c>
      <c r="H34" s="22">
        <f t="shared" si="1"/>
        <v>0</v>
      </c>
      <c r="I34" s="22">
        <f t="shared" si="3"/>
        <v>0</v>
      </c>
      <c r="J34" s="23">
        <f t="shared" si="4"/>
        <v>0</v>
      </c>
      <c r="K34" s="22">
        <f t="shared" si="5"/>
        <v>0</v>
      </c>
      <c r="L34" s="22">
        <f t="shared" si="6"/>
        <v>0</v>
      </c>
      <c r="M34" s="22">
        <f t="shared" si="7"/>
        <v>0</v>
      </c>
      <c r="N34" s="22">
        <f t="shared" si="8"/>
        <v>0</v>
      </c>
      <c r="O34" s="22">
        <f t="shared" si="9"/>
        <v>0</v>
      </c>
      <c r="P34" s="22">
        <f t="shared" si="10"/>
        <v>0</v>
      </c>
    </row>
    <row r="35" spans="1:16" ht="14.1" customHeight="1" x14ac:dyDescent="0.25">
      <c r="A35" s="136"/>
      <c r="B35" s="138" t="s">
        <v>50</v>
      </c>
      <c r="C35" s="136"/>
      <c r="D35" s="138"/>
      <c r="E35" s="136"/>
      <c r="F35" s="5"/>
      <c r="G35" s="23">
        <f t="shared" si="2"/>
        <v>0</v>
      </c>
      <c r="H35" s="22">
        <f t="shared" si="1"/>
        <v>0</v>
      </c>
      <c r="I35" s="22">
        <f t="shared" si="3"/>
        <v>0</v>
      </c>
      <c r="J35" s="23">
        <f t="shared" si="4"/>
        <v>0</v>
      </c>
      <c r="K35" s="22">
        <f t="shared" si="5"/>
        <v>0</v>
      </c>
      <c r="L35" s="22">
        <f t="shared" si="6"/>
        <v>0</v>
      </c>
      <c r="M35" s="22">
        <f t="shared" si="7"/>
        <v>0</v>
      </c>
      <c r="N35" s="22">
        <f t="shared" si="8"/>
        <v>0</v>
      </c>
      <c r="O35" s="22">
        <f t="shared" si="9"/>
        <v>0</v>
      </c>
      <c r="P35" s="22">
        <f t="shared" si="10"/>
        <v>0</v>
      </c>
    </row>
    <row r="36" spans="1:16" ht="14.1" customHeight="1" x14ac:dyDescent="0.25">
      <c r="A36" s="136"/>
      <c r="B36" s="138" t="s">
        <v>51</v>
      </c>
      <c r="C36" s="136"/>
      <c r="D36" s="138"/>
      <c r="E36" s="136"/>
      <c r="F36" s="5"/>
      <c r="G36" s="23">
        <f t="shared" si="2"/>
        <v>0</v>
      </c>
      <c r="H36" s="22">
        <f t="shared" si="1"/>
        <v>0</v>
      </c>
      <c r="I36" s="22">
        <f t="shared" si="3"/>
        <v>0</v>
      </c>
      <c r="J36" s="23">
        <f t="shared" si="4"/>
        <v>0</v>
      </c>
      <c r="K36" s="22">
        <f t="shared" si="5"/>
        <v>0</v>
      </c>
      <c r="L36" s="22">
        <f t="shared" si="6"/>
        <v>0</v>
      </c>
      <c r="M36" s="22">
        <f t="shared" si="7"/>
        <v>0</v>
      </c>
      <c r="N36" s="22">
        <f t="shared" si="8"/>
        <v>0</v>
      </c>
      <c r="O36" s="22">
        <f t="shared" si="9"/>
        <v>0</v>
      </c>
      <c r="P36" s="22">
        <f t="shared" si="10"/>
        <v>0</v>
      </c>
    </row>
    <row r="37" spans="1:16" ht="14.1" customHeight="1" x14ac:dyDescent="0.25">
      <c r="A37" s="136"/>
      <c r="B37" s="138" t="s">
        <v>52</v>
      </c>
      <c r="C37" s="136"/>
      <c r="D37" s="138"/>
      <c r="E37" s="136"/>
      <c r="F37" s="5"/>
      <c r="G37" s="23">
        <f t="shared" si="2"/>
        <v>0</v>
      </c>
      <c r="H37" s="22">
        <f t="shared" si="1"/>
        <v>0</v>
      </c>
      <c r="I37" s="22">
        <f t="shared" si="3"/>
        <v>0</v>
      </c>
      <c r="J37" s="23">
        <f t="shared" si="4"/>
        <v>0</v>
      </c>
      <c r="K37" s="22">
        <f t="shared" si="5"/>
        <v>0</v>
      </c>
      <c r="L37" s="22">
        <f t="shared" si="6"/>
        <v>0</v>
      </c>
      <c r="M37" s="22">
        <f t="shared" si="7"/>
        <v>0</v>
      </c>
      <c r="N37" s="22">
        <f t="shared" si="8"/>
        <v>0</v>
      </c>
      <c r="O37" s="22">
        <f t="shared" si="9"/>
        <v>0</v>
      </c>
      <c r="P37" s="22">
        <f t="shared" si="10"/>
        <v>0</v>
      </c>
    </row>
    <row r="38" spans="1:16" ht="14.1" customHeight="1" x14ac:dyDescent="0.25">
      <c r="A38" s="136"/>
      <c r="B38" s="138" t="s">
        <v>53</v>
      </c>
      <c r="C38" s="136"/>
      <c r="D38" s="138"/>
      <c r="E38" s="136"/>
      <c r="F38" s="5"/>
      <c r="G38" s="23">
        <f t="shared" si="2"/>
        <v>0</v>
      </c>
      <c r="H38" s="22">
        <f t="shared" si="1"/>
        <v>0</v>
      </c>
      <c r="I38" s="22">
        <f t="shared" si="3"/>
        <v>0</v>
      </c>
      <c r="J38" s="23">
        <f t="shared" si="4"/>
        <v>0</v>
      </c>
      <c r="K38" s="22">
        <f t="shared" si="5"/>
        <v>0</v>
      </c>
      <c r="L38" s="22">
        <f t="shared" si="6"/>
        <v>0</v>
      </c>
      <c r="M38" s="22">
        <f t="shared" si="7"/>
        <v>0</v>
      </c>
      <c r="N38" s="22">
        <f t="shared" si="8"/>
        <v>0</v>
      </c>
      <c r="O38" s="22">
        <f t="shared" si="9"/>
        <v>0</v>
      </c>
      <c r="P38" s="22">
        <f t="shared" si="10"/>
        <v>0</v>
      </c>
    </row>
    <row r="39" spans="1:16" ht="14.1" customHeight="1" x14ac:dyDescent="0.25">
      <c r="A39" s="136"/>
      <c r="B39" s="138" t="s">
        <v>54</v>
      </c>
      <c r="C39" s="136"/>
      <c r="D39" s="138"/>
      <c r="E39" s="136"/>
      <c r="F39" s="5"/>
      <c r="G39" s="23">
        <f t="shared" si="2"/>
        <v>0</v>
      </c>
      <c r="H39" s="22">
        <f t="shared" si="1"/>
        <v>0</v>
      </c>
      <c r="I39" s="22">
        <f t="shared" si="3"/>
        <v>0</v>
      </c>
      <c r="J39" s="23">
        <f t="shared" si="4"/>
        <v>0</v>
      </c>
      <c r="K39" s="22">
        <f t="shared" si="5"/>
        <v>0</v>
      </c>
      <c r="L39" s="22">
        <f t="shared" si="6"/>
        <v>0</v>
      </c>
      <c r="M39" s="22">
        <f t="shared" si="7"/>
        <v>0</v>
      </c>
      <c r="N39" s="22">
        <f t="shared" si="8"/>
        <v>0</v>
      </c>
      <c r="O39" s="22">
        <f t="shared" si="9"/>
        <v>0</v>
      </c>
      <c r="P39" s="22">
        <f t="shared" si="10"/>
        <v>0</v>
      </c>
    </row>
    <row r="40" spans="1:16" ht="14.1" customHeight="1" x14ac:dyDescent="0.25">
      <c r="A40" s="136"/>
      <c r="B40" s="138" t="s">
        <v>55</v>
      </c>
      <c r="C40" s="136"/>
      <c r="D40" s="138"/>
      <c r="E40" s="136"/>
      <c r="F40" s="5"/>
      <c r="G40" s="23">
        <f t="shared" si="2"/>
        <v>0</v>
      </c>
      <c r="H40" s="22">
        <f t="shared" si="1"/>
        <v>0</v>
      </c>
      <c r="I40" s="22">
        <f t="shared" si="3"/>
        <v>0</v>
      </c>
      <c r="J40" s="23">
        <f t="shared" si="4"/>
        <v>0</v>
      </c>
      <c r="K40" s="22">
        <f t="shared" si="5"/>
        <v>0</v>
      </c>
      <c r="L40" s="22">
        <f t="shared" si="6"/>
        <v>0</v>
      </c>
      <c r="M40" s="22">
        <f t="shared" si="7"/>
        <v>0</v>
      </c>
      <c r="N40" s="22">
        <f t="shared" si="8"/>
        <v>0</v>
      </c>
      <c r="O40" s="22">
        <f t="shared" si="9"/>
        <v>0</v>
      </c>
      <c r="P40" s="22">
        <f t="shared" si="10"/>
        <v>0</v>
      </c>
    </row>
    <row r="41" spans="1:16" ht="14.1" customHeight="1" x14ac:dyDescent="0.25">
      <c r="A41" s="136"/>
      <c r="B41" s="138" t="s">
        <v>56</v>
      </c>
      <c r="C41" s="136"/>
      <c r="D41" s="138"/>
      <c r="E41" s="136"/>
      <c r="F41" s="5"/>
      <c r="G41" s="23">
        <f t="shared" si="2"/>
        <v>0</v>
      </c>
      <c r="H41" s="22">
        <f t="shared" si="1"/>
        <v>0</v>
      </c>
      <c r="I41" s="22">
        <f t="shared" si="3"/>
        <v>0</v>
      </c>
      <c r="J41" s="23">
        <f t="shared" si="4"/>
        <v>0</v>
      </c>
      <c r="K41" s="22">
        <f t="shared" si="5"/>
        <v>0</v>
      </c>
      <c r="L41" s="22">
        <f t="shared" si="6"/>
        <v>0</v>
      </c>
      <c r="M41" s="22">
        <f t="shared" si="7"/>
        <v>0</v>
      </c>
      <c r="N41" s="22">
        <f t="shared" si="8"/>
        <v>0</v>
      </c>
      <c r="O41" s="22">
        <f t="shared" si="9"/>
        <v>0</v>
      </c>
      <c r="P41" s="22">
        <f t="shared" si="10"/>
        <v>0</v>
      </c>
    </row>
    <row r="42" spans="1:16" ht="14.1" customHeight="1" x14ac:dyDescent="0.25">
      <c r="A42" s="136"/>
      <c r="B42" s="138" t="s">
        <v>57</v>
      </c>
      <c r="C42" s="136"/>
      <c r="D42" s="138"/>
      <c r="E42" s="136"/>
      <c r="F42" s="5"/>
      <c r="G42" s="23">
        <f t="shared" si="2"/>
        <v>0</v>
      </c>
      <c r="H42" s="22">
        <f t="shared" si="1"/>
        <v>0</v>
      </c>
      <c r="I42" s="22">
        <f t="shared" si="3"/>
        <v>0</v>
      </c>
      <c r="J42" s="23">
        <f t="shared" si="4"/>
        <v>0</v>
      </c>
      <c r="K42" s="22">
        <f t="shared" si="5"/>
        <v>0</v>
      </c>
      <c r="L42" s="22">
        <f t="shared" si="6"/>
        <v>0</v>
      </c>
      <c r="M42" s="22">
        <f t="shared" si="7"/>
        <v>0</v>
      </c>
      <c r="N42" s="22">
        <f t="shared" si="8"/>
        <v>0</v>
      </c>
      <c r="O42" s="22">
        <f t="shared" si="9"/>
        <v>0</v>
      </c>
      <c r="P42" s="22">
        <f t="shared" si="10"/>
        <v>0</v>
      </c>
    </row>
    <row r="43" spans="1:16" ht="14.1" customHeight="1" x14ac:dyDescent="0.25">
      <c r="A43" s="136"/>
      <c r="B43" s="138" t="s">
        <v>58</v>
      </c>
      <c r="C43" s="136"/>
      <c r="D43" s="138"/>
      <c r="E43" s="136"/>
      <c r="F43" s="5"/>
      <c r="G43" s="23">
        <f t="shared" si="2"/>
        <v>0</v>
      </c>
      <c r="H43" s="22">
        <f t="shared" si="1"/>
        <v>0</v>
      </c>
      <c r="I43" s="22">
        <f t="shared" si="3"/>
        <v>0</v>
      </c>
      <c r="J43" s="23">
        <f t="shared" si="4"/>
        <v>0</v>
      </c>
      <c r="K43" s="22">
        <f t="shared" si="5"/>
        <v>0</v>
      </c>
      <c r="L43" s="22">
        <f t="shared" si="6"/>
        <v>0</v>
      </c>
      <c r="M43" s="22">
        <f t="shared" si="7"/>
        <v>0</v>
      </c>
      <c r="N43" s="22">
        <f t="shared" si="8"/>
        <v>0</v>
      </c>
      <c r="O43" s="22">
        <f t="shared" si="9"/>
        <v>0</v>
      </c>
      <c r="P43" s="22">
        <f t="shared" si="10"/>
        <v>0</v>
      </c>
    </row>
    <row r="44" spans="1:16" ht="14.1" customHeight="1" x14ac:dyDescent="0.25">
      <c r="A44" s="136"/>
      <c r="B44" s="138" t="s">
        <v>59</v>
      </c>
      <c r="C44" s="136"/>
      <c r="D44" s="138"/>
      <c r="E44" s="136"/>
      <c r="F44" s="5"/>
      <c r="G44" s="23">
        <f t="shared" si="2"/>
        <v>0</v>
      </c>
      <c r="H44" s="22">
        <f t="shared" si="1"/>
        <v>0</v>
      </c>
      <c r="I44" s="22">
        <f t="shared" si="3"/>
        <v>0</v>
      </c>
      <c r="J44" s="23">
        <f t="shared" si="4"/>
        <v>0</v>
      </c>
      <c r="K44" s="22">
        <f t="shared" si="5"/>
        <v>0</v>
      </c>
      <c r="L44" s="22">
        <f t="shared" si="6"/>
        <v>0</v>
      </c>
      <c r="M44" s="22">
        <f t="shared" si="7"/>
        <v>0</v>
      </c>
      <c r="N44" s="22">
        <f t="shared" si="8"/>
        <v>0</v>
      </c>
      <c r="O44" s="22">
        <f t="shared" si="9"/>
        <v>0</v>
      </c>
      <c r="P44" s="22">
        <f t="shared" si="10"/>
        <v>0</v>
      </c>
    </row>
    <row r="45" spans="1:16" ht="14.1" customHeight="1" x14ac:dyDescent="0.25">
      <c r="A45" s="136"/>
      <c r="B45" s="138" t="s">
        <v>60</v>
      </c>
      <c r="C45" s="136"/>
      <c r="D45" s="138"/>
      <c r="E45" s="136"/>
      <c r="F45" s="5"/>
      <c r="G45" s="23">
        <f t="shared" si="2"/>
        <v>0</v>
      </c>
      <c r="H45" s="22">
        <f t="shared" si="1"/>
        <v>0</v>
      </c>
      <c r="I45" s="22">
        <f t="shared" si="3"/>
        <v>0</v>
      </c>
      <c r="J45" s="23">
        <f t="shared" si="4"/>
        <v>0</v>
      </c>
      <c r="K45" s="22">
        <f t="shared" si="5"/>
        <v>0</v>
      </c>
      <c r="L45" s="22">
        <f t="shared" si="6"/>
        <v>0</v>
      </c>
      <c r="M45" s="22">
        <f t="shared" si="7"/>
        <v>0</v>
      </c>
      <c r="N45" s="22">
        <f t="shared" si="8"/>
        <v>0</v>
      </c>
      <c r="O45" s="22">
        <f t="shared" si="9"/>
        <v>0</v>
      </c>
      <c r="P45" s="22">
        <f t="shared" si="10"/>
        <v>0</v>
      </c>
    </row>
    <row r="46" spans="1:16" ht="14.1" customHeight="1" x14ac:dyDescent="0.25">
      <c r="A46" s="136"/>
      <c r="B46" s="138" t="s">
        <v>61</v>
      </c>
      <c r="C46" s="136"/>
      <c r="D46" s="138"/>
      <c r="E46" s="136"/>
      <c r="F46" s="5"/>
      <c r="G46" s="23">
        <f t="shared" si="2"/>
        <v>0</v>
      </c>
      <c r="H46" s="22">
        <f t="shared" si="1"/>
        <v>0</v>
      </c>
      <c r="I46" s="22">
        <f t="shared" si="3"/>
        <v>0</v>
      </c>
      <c r="J46" s="23">
        <f t="shared" si="4"/>
        <v>0</v>
      </c>
      <c r="K46" s="22">
        <f t="shared" si="5"/>
        <v>0</v>
      </c>
      <c r="L46" s="22">
        <f t="shared" si="6"/>
        <v>0</v>
      </c>
      <c r="M46" s="22">
        <f t="shared" si="7"/>
        <v>0</v>
      </c>
      <c r="N46" s="22">
        <f t="shared" si="8"/>
        <v>0</v>
      </c>
      <c r="O46" s="22">
        <f t="shared" si="9"/>
        <v>0</v>
      </c>
      <c r="P46" s="22">
        <f t="shared" si="10"/>
        <v>0</v>
      </c>
    </row>
    <row r="47" spans="1:16" ht="14.1" customHeight="1" x14ac:dyDescent="0.25">
      <c r="A47" s="136"/>
      <c r="B47" s="138" t="s">
        <v>62</v>
      </c>
      <c r="C47" s="136"/>
      <c r="D47" s="138"/>
      <c r="E47" s="136"/>
      <c r="F47" s="5"/>
      <c r="G47" s="23">
        <f t="shared" si="2"/>
        <v>0</v>
      </c>
      <c r="H47" s="22">
        <f t="shared" si="1"/>
        <v>0</v>
      </c>
      <c r="I47" s="22">
        <f t="shared" si="3"/>
        <v>0</v>
      </c>
      <c r="J47" s="23">
        <f t="shared" si="4"/>
        <v>0</v>
      </c>
      <c r="K47" s="22">
        <f t="shared" si="5"/>
        <v>0</v>
      </c>
      <c r="L47" s="22">
        <f t="shared" si="6"/>
        <v>0</v>
      </c>
      <c r="M47" s="22">
        <f t="shared" si="7"/>
        <v>0</v>
      </c>
      <c r="N47" s="22">
        <f t="shared" si="8"/>
        <v>0</v>
      </c>
      <c r="O47" s="22">
        <f t="shared" si="9"/>
        <v>0</v>
      </c>
      <c r="P47" s="22">
        <f t="shared" si="10"/>
        <v>0</v>
      </c>
    </row>
    <row r="48" spans="1:16" ht="14.1" customHeight="1" x14ac:dyDescent="0.25">
      <c r="A48" s="136"/>
      <c r="B48" s="138" t="s">
        <v>63</v>
      </c>
      <c r="C48" s="136"/>
      <c r="D48" s="138"/>
      <c r="E48" s="136"/>
      <c r="F48" s="5"/>
      <c r="G48" s="23">
        <f t="shared" si="2"/>
        <v>0</v>
      </c>
      <c r="H48" s="22">
        <f t="shared" si="1"/>
        <v>0</v>
      </c>
      <c r="I48" s="22">
        <f t="shared" si="3"/>
        <v>0</v>
      </c>
      <c r="J48" s="23">
        <f t="shared" si="4"/>
        <v>0</v>
      </c>
      <c r="K48" s="22">
        <f t="shared" si="5"/>
        <v>0</v>
      </c>
      <c r="L48" s="22">
        <f t="shared" si="6"/>
        <v>0</v>
      </c>
      <c r="M48" s="22">
        <f t="shared" si="7"/>
        <v>0</v>
      </c>
      <c r="N48" s="22">
        <f t="shared" si="8"/>
        <v>0</v>
      </c>
      <c r="O48" s="22">
        <f t="shared" si="9"/>
        <v>0</v>
      </c>
      <c r="P48" s="22">
        <f t="shared" si="10"/>
        <v>0</v>
      </c>
    </row>
    <row r="49" spans="1:16" ht="14.1" customHeight="1" x14ac:dyDescent="0.25">
      <c r="A49" s="136"/>
      <c r="B49" s="138" t="s">
        <v>64</v>
      </c>
      <c r="C49" s="136"/>
      <c r="D49" s="138"/>
      <c r="E49" s="136"/>
      <c r="F49" s="5"/>
      <c r="G49" s="23">
        <f t="shared" si="2"/>
        <v>0</v>
      </c>
      <c r="H49" s="22">
        <f t="shared" si="1"/>
        <v>0</v>
      </c>
      <c r="I49" s="22">
        <f t="shared" si="3"/>
        <v>0</v>
      </c>
      <c r="J49" s="23">
        <f t="shared" si="4"/>
        <v>0</v>
      </c>
      <c r="K49" s="22">
        <f t="shared" si="5"/>
        <v>0</v>
      </c>
      <c r="L49" s="22">
        <f t="shared" si="6"/>
        <v>0</v>
      </c>
      <c r="M49" s="22">
        <f t="shared" si="7"/>
        <v>0</v>
      </c>
      <c r="N49" s="22">
        <f t="shared" si="8"/>
        <v>0</v>
      </c>
      <c r="O49" s="22">
        <f t="shared" si="9"/>
        <v>0</v>
      </c>
      <c r="P49" s="22">
        <f t="shared" si="10"/>
        <v>0</v>
      </c>
    </row>
    <row r="50" spans="1:16" ht="14.1" customHeight="1" x14ac:dyDescent="0.25">
      <c r="A50" s="136"/>
      <c r="B50" s="138" t="s">
        <v>65</v>
      </c>
      <c r="C50" s="136"/>
      <c r="D50" s="138"/>
      <c r="E50" s="136"/>
      <c r="F50" s="5"/>
      <c r="G50" s="23">
        <f t="shared" si="2"/>
        <v>0</v>
      </c>
      <c r="H50" s="22">
        <f t="shared" si="1"/>
        <v>0</v>
      </c>
      <c r="I50" s="22">
        <f t="shared" si="3"/>
        <v>0</v>
      </c>
      <c r="J50" s="23">
        <f t="shared" si="4"/>
        <v>0</v>
      </c>
      <c r="K50" s="22">
        <f t="shared" si="5"/>
        <v>0</v>
      </c>
      <c r="L50" s="22">
        <f t="shared" si="6"/>
        <v>0</v>
      </c>
      <c r="M50" s="22">
        <f t="shared" si="7"/>
        <v>0</v>
      </c>
      <c r="N50" s="22">
        <f t="shared" si="8"/>
        <v>0</v>
      </c>
      <c r="O50" s="22">
        <f t="shared" si="9"/>
        <v>0</v>
      </c>
      <c r="P50" s="22">
        <f t="shared" si="10"/>
        <v>0</v>
      </c>
    </row>
    <row r="51" spans="1:16" s="19" customFormat="1" x14ac:dyDescent="0.25"/>
    <row r="52" spans="1:16" s="19" customFormat="1" x14ac:dyDescent="0.25"/>
    <row r="53" spans="1:16" s="19" customFormat="1" x14ac:dyDescent="0.25"/>
    <row r="54" spans="1:16" s="19" customFormat="1" x14ac:dyDescent="0.25"/>
    <row r="55" spans="1:16" s="19" customFormat="1" x14ac:dyDescent="0.25"/>
    <row r="56" spans="1:16" s="19" customFormat="1" x14ac:dyDescent="0.25"/>
    <row r="57" spans="1:16" s="19" customFormat="1" x14ac:dyDescent="0.25"/>
    <row r="58" spans="1:16" s="19" customFormat="1" x14ac:dyDescent="0.25"/>
    <row r="59" spans="1:16" s="19" customFormat="1" x14ac:dyDescent="0.25"/>
    <row r="60" spans="1:16" s="19" customFormat="1" x14ac:dyDescent="0.25"/>
    <row r="61" spans="1:16" s="19" customFormat="1" x14ac:dyDescent="0.25"/>
    <row r="62" spans="1:16" s="19" customFormat="1" x14ac:dyDescent="0.25"/>
    <row r="63" spans="1:16" s="19" customFormat="1" x14ac:dyDescent="0.25"/>
    <row r="64" spans="1:16" s="19" customFormat="1" x14ac:dyDescent="0.25"/>
    <row r="65" s="19" customFormat="1" x14ac:dyDescent="0.25"/>
    <row r="66" s="19" customFormat="1" x14ac:dyDescent="0.25"/>
    <row r="67" s="19" customFormat="1" x14ac:dyDescent="0.25"/>
    <row r="68" s="19" customFormat="1" x14ac:dyDescent="0.25"/>
    <row r="69" s="19" customFormat="1" x14ac:dyDescent="0.25"/>
    <row r="70" s="19" customFormat="1" x14ac:dyDescent="0.25"/>
  </sheetData>
  <sheetProtection algorithmName="SHA-512" hashValue="9nx4vOVi9FyHsRMaiKBuVy11MYmwJrz9/DhRkqU/ZFLxTRoBD2KOu3+l2K1CHTWyoPg3rEkejV4WiJJvkqJ8CA==" saltValue="QuyrYGvrH4IQIp/WjsoB0Q==" spinCount="100000" sheet="1" objects="1" scenarios="1"/>
  <phoneticPr fontId="10" type="noConversion"/>
  <pageMargins left="0.7" right="0.7" top="0.75" bottom="0.75" header="0.3" footer="0.3"/>
  <pageSetup paperSize="9" orientation="portrait" horizontalDpi="1200" verticalDpi="1200" r:id="rId1"/>
  <headerFooter>
    <oddHeader>&amp;CIndtægterne</oddHeader>
    <oddFooter>&amp;LUdskrevet den &amp;D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Vælg indtægtstype" prompt="Vælg din indtægtstype her" xr:uid="{6715ABAC-72A8-4C30-B824-EA57F9486493}">
          <x14:formula1>
            <xm:f>'1) Skriv budget her'!$A$30:$A$40</xm:f>
          </x14:formula1>
          <xm:sqref>D3:D50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6A64F-3C94-4334-8F6A-71200E113709}">
  <sheetPr>
    <pageSetUpPr fitToPage="1"/>
  </sheetPr>
  <dimension ref="A1:P27"/>
  <sheetViews>
    <sheetView workbookViewId="0">
      <selection activeCell="G27" sqref="G27"/>
    </sheetView>
  </sheetViews>
  <sheetFormatPr defaultRowHeight="15" x14ac:dyDescent="0.25"/>
  <cols>
    <col min="1" max="1" width="23.42578125" customWidth="1"/>
    <col min="2" max="3" width="28.5703125" customWidth="1"/>
    <col min="4" max="4" width="22.85546875" customWidth="1"/>
    <col min="5" max="5" width="26.7109375" customWidth="1"/>
    <col min="6" max="6" width="27.7109375" customWidth="1"/>
    <col min="7" max="7" width="26.28515625" customWidth="1"/>
    <col min="8" max="8" width="22.7109375" customWidth="1"/>
    <col min="9" max="9" width="22" customWidth="1"/>
    <col min="10" max="10" width="23.140625" customWidth="1"/>
    <col min="11" max="11" width="20.7109375" customWidth="1"/>
    <col min="12" max="16" width="15.5703125" customWidth="1"/>
  </cols>
  <sheetData>
    <row r="1" spans="1:16" x14ac:dyDescent="0.25">
      <c r="A1" s="160" t="s">
        <v>84</v>
      </c>
      <c r="B1" s="160"/>
      <c r="C1" s="160"/>
      <c r="D1" s="47"/>
      <c r="E1" s="47"/>
      <c r="F1" s="47"/>
      <c r="G1" s="47"/>
      <c r="H1" s="47"/>
      <c r="I1" s="47"/>
      <c r="J1" s="47"/>
      <c r="K1" s="47"/>
    </row>
    <row r="2" spans="1:16" s="32" customFormat="1" x14ac:dyDescent="0.25">
      <c r="A2" s="155" t="s">
        <v>8</v>
      </c>
      <c r="B2" s="45">
        <v>100</v>
      </c>
      <c r="C2" s="45">
        <f>B2+1</f>
        <v>101</v>
      </c>
      <c r="D2" s="45">
        <f t="shared" ref="D2:K2" si="0">C2+1</f>
        <v>102</v>
      </c>
      <c r="E2" s="45">
        <f t="shared" si="0"/>
        <v>103</v>
      </c>
      <c r="F2" s="45">
        <f t="shared" si="0"/>
        <v>104</v>
      </c>
      <c r="G2" s="45">
        <f t="shared" si="0"/>
        <v>105</v>
      </c>
      <c r="H2" s="45">
        <f t="shared" si="0"/>
        <v>106</v>
      </c>
      <c r="I2" s="45">
        <f t="shared" si="0"/>
        <v>107</v>
      </c>
      <c r="J2" s="45">
        <f t="shared" si="0"/>
        <v>108</v>
      </c>
      <c r="K2" s="45">
        <f t="shared" si="0"/>
        <v>109</v>
      </c>
    </row>
    <row r="3" spans="1:16" x14ac:dyDescent="0.25">
      <c r="A3" s="156"/>
      <c r="B3" s="50" t="str">
        <f>'1) Skriv budget her'!B30</f>
        <v>§18 hovedpuljen</v>
      </c>
      <c r="C3" s="51" t="str">
        <f>'1) Skriv budget her'!B32</f>
        <v>Egenfinansiering1(fx kontingent)</v>
      </c>
      <c r="D3" s="51" t="str">
        <f>'1) Skriv budget her'!B33</f>
        <v>Egenfinansiering2(fx entre)</v>
      </c>
      <c r="E3" s="51" t="str">
        <f>'1) Skriv budget her'!B34</f>
        <v>Egenfinansiering3(fx salg)</v>
      </c>
      <c r="F3" s="51" t="str">
        <f>'1) Skriv budget her'!B35</f>
        <v>Andre puljer eller fonde?</v>
      </c>
      <c r="G3" s="51" t="str">
        <f>'1) Skriv budget her'!B36</f>
        <v>Andet?</v>
      </c>
      <c r="H3" s="51">
        <f>'1) Skriv budget her'!B37</f>
        <v>0</v>
      </c>
      <c r="I3" s="51">
        <f>'1) Skriv budget her'!B38</f>
        <v>0</v>
      </c>
      <c r="J3" s="51">
        <f>'1) Skriv budget her'!B39</f>
        <v>0</v>
      </c>
      <c r="K3" s="51">
        <f>'1) Skriv budget her'!B40</f>
        <v>0</v>
      </c>
    </row>
    <row r="4" spans="1:16" x14ac:dyDescent="0.25">
      <c r="A4" s="4" t="s">
        <v>67</v>
      </c>
      <c r="B4" s="27">
        <f>SUM('3) Indskriv indtægter her'!G3:G50)</f>
        <v>500</v>
      </c>
      <c r="C4" s="27">
        <f>SUM('3) Indskriv indtægter her'!H3:H50)</f>
        <v>100</v>
      </c>
      <c r="D4" s="27">
        <f>SUM('3) Indskriv indtægter her'!I3:I50)</f>
        <v>0</v>
      </c>
      <c r="E4" s="27">
        <f>SUM('3) Indskriv indtægter her'!J3:J50)</f>
        <v>0</v>
      </c>
      <c r="F4" s="27">
        <f>SUM('3) Indskriv indtægter her'!K3:K50)</f>
        <v>0</v>
      </c>
      <c r="G4" s="27">
        <f>SUM('3) Indskriv indtægter her'!L3:L50)</f>
        <v>0</v>
      </c>
      <c r="H4" s="27">
        <f>SUM('3) Indskriv indtægter her'!M3:M50)</f>
        <v>0</v>
      </c>
      <c r="I4" s="27">
        <f>SUM('3) Indskriv indtægter her'!N3:N50)</f>
        <v>0</v>
      </c>
      <c r="J4" s="27">
        <f>SUM('3) Indskriv indtægter her'!O3:O50)</f>
        <v>0</v>
      </c>
      <c r="K4" s="27">
        <f>SUM('3) Indskriv indtægter her'!P3:P50)</f>
        <v>0</v>
      </c>
    </row>
    <row r="5" spans="1:16" x14ac:dyDescent="0.25">
      <c r="A5" s="4" t="s">
        <v>81</v>
      </c>
      <c r="B5" s="27">
        <f>'1) Skriv budget her'!C30</f>
        <v>500</v>
      </c>
      <c r="C5" s="27">
        <f>'1) Skriv budget her'!C32</f>
        <v>100</v>
      </c>
      <c r="D5" s="27">
        <f>'1) Skriv budget her'!C33</f>
        <v>0</v>
      </c>
      <c r="E5" s="27">
        <f>'1) Skriv budget her'!C34</f>
        <v>0</v>
      </c>
      <c r="F5" s="27">
        <f>'1) Skriv budget her'!C35</f>
        <v>0</v>
      </c>
      <c r="G5" s="27">
        <f>'1) Skriv budget her'!C36</f>
        <v>0</v>
      </c>
      <c r="H5" s="27">
        <f>'1) Skriv budget her'!C36</f>
        <v>0</v>
      </c>
      <c r="I5" s="27">
        <f>'1) Skriv budget her'!C37</f>
        <v>0</v>
      </c>
      <c r="J5" s="27">
        <f>'1) Skriv budget her'!C39</f>
        <v>0</v>
      </c>
      <c r="K5" s="27">
        <f>'1) Skriv budget her'!D38</f>
        <v>0</v>
      </c>
    </row>
    <row r="6" spans="1:16" x14ac:dyDescent="0.25">
      <c r="A6" s="4" t="s">
        <v>82</v>
      </c>
      <c r="B6" s="28">
        <f>B4-B5</f>
        <v>0</v>
      </c>
      <c r="C6" s="28">
        <f t="shared" ref="C6:K6" si="1">C4-C5</f>
        <v>0</v>
      </c>
      <c r="D6" s="28">
        <f t="shared" si="1"/>
        <v>0</v>
      </c>
      <c r="E6" s="28">
        <f t="shared" si="1"/>
        <v>0</v>
      </c>
      <c r="F6" s="28">
        <f t="shared" si="1"/>
        <v>0</v>
      </c>
      <c r="G6" s="28">
        <f t="shared" si="1"/>
        <v>0</v>
      </c>
      <c r="H6" s="28">
        <f t="shared" si="1"/>
        <v>0</v>
      </c>
      <c r="I6" s="28">
        <f t="shared" si="1"/>
        <v>0</v>
      </c>
      <c r="J6" s="28">
        <f t="shared" si="1"/>
        <v>0</v>
      </c>
      <c r="K6" s="28">
        <f t="shared" si="1"/>
        <v>0</v>
      </c>
    </row>
    <row r="7" spans="1:16" x14ac:dyDescent="0.25">
      <c r="A7" s="161" t="s">
        <v>85</v>
      </c>
      <c r="B7" s="161"/>
      <c r="C7" s="161"/>
      <c r="D7" s="49"/>
      <c r="E7" s="48"/>
      <c r="F7" s="48"/>
      <c r="G7" s="48"/>
      <c r="H7" s="48"/>
      <c r="I7" s="48"/>
      <c r="J7" s="48"/>
      <c r="K7" s="48"/>
      <c r="L7" s="48"/>
      <c r="M7" s="48"/>
      <c r="N7" s="48"/>
      <c r="O7" s="48"/>
      <c r="P7" s="48"/>
    </row>
    <row r="8" spans="1:16" x14ac:dyDescent="0.25">
      <c r="A8" s="157" t="s">
        <v>9</v>
      </c>
      <c r="B8" s="39">
        <v>1</v>
      </c>
      <c r="C8" s="39">
        <f>B8+1</f>
        <v>2</v>
      </c>
      <c r="D8" s="44">
        <f t="shared" ref="D8:K8" si="2">C8+1</f>
        <v>3</v>
      </c>
      <c r="E8" s="39">
        <f t="shared" si="2"/>
        <v>4</v>
      </c>
      <c r="F8" s="39">
        <f t="shared" si="2"/>
        <v>5</v>
      </c>
      <c r="G8" s="39">
        <f t="shared" si="2"/>
        <v>6</v>
      </c>
      <c r="H8" s="39">
        <f t="shared" si="2"/>
        <v>7</v>
      </c>
      <c r="I8" s="39">
        <f t="shared" si="2"/>
        <v>8</v>
      </c>
      <c r="J8" s="39">
        <f t="shared" si="2"/>
        <v>9</v>
      </c>
      <c r="K8" s="41">
        <f t="shared" si="2"/>
        <v>10</v>
      </c>
      <c r="L8" s="42">
        <f t="shared" ref="L8" si="3">K8+1</f>
        <v>11</v>
      </c>
      <c r="M8" s="43">
        <f t="shared" ref="M8" si="4">L8+1</f>
        <v>12</v>
      </c>
      <c r="N8" s="43">
        <f t="shared" ref="N8" si="5">M8+1</f>
        <v>13</v>
      </c>
      <c r="O8" s="43">
        <f t="shared" ref="O8" si="6">N8+1</f>
        <v>14</v>
      </c>
      <c r="P8" s="40">
        <f t="shared" ref="P8" si="7">O8+1</f>
        <v>15</v>
      </c>
    </row>
    <row r="9" spans="1:16" x14ac:dyDescent="0.25">
      <c r="A9" s="158"/>
      <c r="B9" s="52" t="str">
        <f>'1) Skriv budget her'!B4</f>
        <v>Materiale og inventar</v>
      </c>
      <c r="C9" s="52" t="str">
        <f>'4) Se regnskab gl.'!B3</f>
        <v>§18 hovedpuljen</v>
      </c>
      <c r="D9" s="53" t="str">
        <f>'1) Skriv budget her'!B6</f>
        <v>Synlighed</v>
      </c>
      <c r="E9" s="38" t="str">
        <f>'1) Skriv budget her'!B7</f>
        <v>Administration</v>
      </c>
      <c r="F9" s="38" t="str">
        <f>'1) Skriv budget her'!B8</f>
        <v>Forsikringer, frivillige</v>
      </c>
      <c r="G9" s="38" t="str">
        <f>'1) Skriv budget her'!B9</f>
        <v>Lokaleudgifter til events</v>
      </c>
      <c r="H9" s="38" t="str">
        <f>'1) Skriv budget her'!B10</f>
        <v>Etableringsudgifter</v>
      </c>
      <c r="I9" s="38" t="str">
        <f>'1) Skriv budget her'!B11</f>
        <v>Udviklingsomkosninger nye tiltag</v>
      </c>
      <c r="J9" s="38">
        <f>'1) Skriv budget her'!B12</f>
        <v>0</v>
      </c>
      <c r="K9" s="38">
        <f>'1) Skriv budget her'!B13</f>
        <v>0</v>
      </c>
      <c r="L9" s="38">
        <f>'1) Skriv budget her'!B14</f>
        <v>0</v>
      </c>
      <c r="M9" s="38">
        <f>'1) Skriv budget her'!B15</f>
        <v>0</v>
      </c>
      <c r="N9" s="38">
        <f>'1) Skriv budget her'!B16</f>
        <v>0</v>
      </c>
      <c r="O9" s="38">
        <f>'1) Skriv budget her'!B17</f>
        <v>0</v>
      </c>
      <c r="P9" s="38">
        <f>'1) Skriv budget her'!B18</f>
        <v>0</v>
      </c>
    </row>
    <row r="10" spans="1:16" s="3" customFormat="1" x14ac:dyDescent="0.25">
      <c r="A10" s="46" t="s">
        <v>10</v>
      </c>
      <c r="B10" s="54">
        <f>SUM('2) Indtast udgifter her'!G3:G100)</f>
        <v>100</v>
      </c>
      <c r="C10" s="54">
        <f>SUM('2) Indtast udgifter her'!H3:H100)</f>
        <v>700</v>
      </c>
      <c r="D10" s="55">
        <f>SUM('2) Indtast udgifter her'!I3:I100)</f>
        <v>0</v>
      </c>
      <c r="E10" s="54">
        <f>SUM('2) Indtast udgifter her'!J3:J100)</f>
        <v>0</v>
      </c>
      <c r="F10" s="54">
        <f>SUM('2) Indtast udgifter her'!K3:K100)</f>
        <v>0</v>
      </c>
      <c r="G10" s="54">
        <f>SUM('2) Indtast udgifter her'!L3:L100)</f>
        <v>0</v>
      </c>
      <c r="H10" s="54">
        <f>SUM('2) Indtast udgifter her'!M3:M100)</f>
        <v>0</v>
      </c>
      <c r="I10" s="54">
        <f>SUM('2) Indtast udgifter her'!N3:N100)</f>
        <v>0</v>
      </c>
      <c r="J10" s="54">
        <f>SUM('2) Indtast udgifter her'!O3:O100)</f>
        <v>0</v>
      </c>
      <c r="K10" s="56">
        <f>SUM('2) Indtast udgifter her'!P3:P100)</f>
        <v>0</v>
      </c>
      <c r="L10" s="54">
        <f>SUM('2) Indtast udgifter her'!Q3:Q100)</f>
        <v>0</v>
      </c>
      <c r="M10" s="54">
        <f>SUM('2) Indtast udgifter her'!R3:R100)</f>
        <v>0</v>
      </c>
      <c r="N10" s="54">
        <f>SUM('2) Indtast udgifter her'!S3:S100)</f>
        <v>0</v>
      </c>
      <c r="O10" s="54">
        <f>SUM('2) Indtast udgifter her'!T3:T100)</f>
        <v>0</v>
      </c>
      <c r="P10" s="54">
        <f>SUM('2) Indtast udgifter her'!U3:U100)</f>
        <v>0</v>
      </c>
    </row>
    <row r="11" spans="1:16" s="3" customFormat="1" x14ac:dyDescent="0.25">
      <c r="A11" s="46" t="s">
        <v>68</v>
      </c>
      <c r="B11" s="54">
        <f>'1) Skriv budget her'!C4</f>
        <v>100</v>
      </c>
      <c r="C11" s="54">
        <f>'1) Skriv budget her'!C5</f>
        <v>500</v>
      </c>
      <c r="D11" s="55">
        <f>'1) Skriv budget her'!C6</f>
        <v>0</v>
      </c>
      <c r="E11" s="54">
        <f>'1) Skriv budget her'!C7</f>
        <v>0</v>
      </c>
      <c r="F11" s="54">
        <f>'1) Skriv budget her'!C8</f>
        <v>0</v>
      </c>
      <c r="G11" s="54">
        <f>'1) Skriv budget her'!C9</f>
        <v>0</v>
      </c>
      <c r="H11" s="54">
        <f>'1) Skriv budget her'!C10</f>
        <v>0</v>
      </c>
      <c r="I11" s="54">
        <f>'1) Skriv budget her'!C11</f>
        <v>0</v>
      </c>
      <c r="J11" s="54">
        <f>'1) Skriv budget her'!C12</f>
        <v>0</v>
      </c>
      <c r="K11" s="56">
        <f>'1) Skriv budget her'!C13</f>
        <v>0</v>
      </c>
      <c r="L11" s="54">
        <f>'1) Skriv budget her'!C14</f>
        <v>0</v>
      </c>
      <c r="M11" s="54">
        <f>'1) Skriv budget her'!C15</f>
        <v>0</v>
      </c>
      <c r="N11" s="54">
        <f>'1) Skriv budget her'!C16</f>
        <v>0</v>
      </c>
      <c r="O11" s="54">
        <f>'1) Skriv budget her'!C17</f>
        <v>0</v>
      </c>
      <c r="P11" s="54">
        <f>'1) Skriv budget her'!C18</f>
        <v>0</v>
      </c>
    </row>
    <row r="12" spans="1:16" x14ac:dyDescent="0.25">
      <c r="A12" s="29" t="s">
        <v>80</v>
      </c>
      <c r="B12" s="36">
        <f>B11-B10</f>
        <v>0</v>
      </c>
      <c r="C12" s="36">
        <f t="shared" ref="C12:J12" si="8">C11-C10</f>
        <v>-200</v>
      </c>
      <c r="D12" s="37">
        <f t="shared" si="8"/>
        <v>0</v>
      </c>
      <c r="E12" s="36">
        <f t="shared" si="8"/>
        <v>0</v>
      </c>
      <c r="F12" s="36">
        <f t="shared" si="8"/>
        <v>0</v>
      </c>
      <c r="G12" s="36">
        <f t="shared" si="8"/>
        <v>0</v>
      </c>
      <c r="H12" s="36">
        <f t="shared" si="8"/>
        <v>0</v>
      </c>
      <c r="I12" s="36">
        <f t="shared" si="8"/>
        <v>0</v>
      </c>
      <c r="J12" s="36">
        <f t="shared" si="8"/>
        <v>0</v>
      </c>
      <c r="K12" s="57">
        <f>K11-K10</f>
        <v>0</v>
      </c>
      <c r="L12" s="58"/>
      <c r="M12" s="58"/>
      <c r="N12" s="58"/>
      <c r="O12" s="58"/>
      <c r="P12" s="58"/>
    </row>
    <row r="15" spans="1:16" ht="15.75" hidden="1" thickBot="1" x14ac:dyDescent="0.3"/>
    <row r="16" spans="1:16" hidden="1" x14ac:dyDescent="0.25">
      <c r="A16" s="10" t="s">
        <v>13</v>
      </c>
      <c r="B16" s="11">
        <f>SUM(B4:K4)</f>
        <v>600</v>
      </c>
    </row>
    <row r="17" spans="1:4" ht="15.75" hidden="1" thickBot="1" x14ac:dyDescent="0.3">
      <c r="A17" s="12" t="s">
        <v>12</v>
      </c>
      <c r="B17" s="13">
        <f>SUM(B10:K10)</f>
        <v>800</v>
      </c>
    </row>
    <row r="18" spans="1:4" ht="15.75" hidden="1" thickBot="1" x14ac:dyDescent="0.3">
      <c r="A18" s="14" t="s">
        <v>14</v>
      </c>
      <c r="B18" s="15">
        <f>B16-B17</f>
        <v>-200</v>
      </c>
    </row>
    <row r="19" spans="1:4" hidden="1" x14ac:dyDescent="0.25"/>
    <row r="21" spans="1:4" ht="15.75" x14ac:dyDescent="0.25">
      <c r="A21" s="59" t="s">
        <v>83</v>
      </c>
      <c r="B21" s="159" t="str">
        <f>'1) Skriv budget her'!B30</f>
        <v>§18 hovedpuljen</v>
      </c>
      <c r="C21" s="159"/>
      <c r="D21" s="159"/>
    </row>
    <row r="22" spans="1:4" ht="15.75" x14ac:dyDescent="0.25">
      <c r="A22" s="60"/>
      <c r="B22" s="60" t="s">
        <v>76</v>
      </c>
      <c r="C22" s="60" t="s">
        <v>66</v>
      </c>
      <c r="D22" s="60" t="s">
        <v>77</v>
      </c>
    </row>
    <row r="23" spans="1:4" ht="15.75" x14ac:dyDescent="0.25">
      <c r="A23" s="61" t="s">
        <v>69</v>
      </c>
      <c r="B23" s="62">
        <f>B4</f>
        <v>500</v>
      </c>
      <c r="C23" s="63">
        <f>'1) Skriv budget her'!C30</f>
        <v>500</v>
      </c>
      <c r="D23" s="64">
        <f>C23-B23</f>
        <v>0</v>
      </c>
    </row>
    <row r="24" spans="1:4" ht="15.75" x14ac:dyDescent="0.25">
      <c r="A24" s="61" t="s">
        <v>12</v>
      </c>
      <c r="B24" s="62">
        <f>B17</f>
        <v>800</v>
      </c>
      <c r="C24" s="63" t="e">
        <f>'1) Skriv budget her'!#REF!</f>
        <v>#REF!</v>
      </c>
      <c r="D24" s="64" t="e">
        <f t="shared" ref="D24:D25" si="9">C24-B24</f>
        <v>#REF!</v>
      </c>
    </row>
    <row r="25" spans="1:4" ht="16.5" thickBot="1" x14ac:dyDescent="0.3">
      <c r="A25" s="65" t="s">
        <v>79</v>
      </c>
      <c r="B25" s="66">
        <f>SUM(C4:K4)</f>
        <v>100</v>
      </c>
      <c r="C25" s="63">
        <f>SUM('1) Skriv budget her'!C32:C35)</f>
        <v>100</v>
      </c>
      <c r="D25" s="64">
        <f t="shared" si="9"/>
        <v>0</v>
      </c>
    </row>
    <row r="26" spans="1:4" ht="16.5" thickBot="1" x14ac:dyDescent="0.3">
      <c r="A26" s="67" t="s">
        <v>78</v>
      </c>
      <c r="B26" s="68">
        <f>B23-B24+B25</f>
        <v>-200</v>
      </c>
      <c r="C26" s="69" t="e">
        <f>C23-C24+C25</f>
        <v>#REF!</v>
      </c>
      <c r="D26" s="70" t="e">
        <f>C26-B26</f>
        <v>#REF!</v>
      </c>
    </row>
    <row r="27" spans="1:4" ht="15.75" thickTop="1" x14ac:dyDescent="0.25">
      <c r="A27" s="32"/>
      <c r="B27" s="33"/>
    </row>
  </sheetData>
  <mergeCells count="5">
    <mergeCell ref="A2:A3"/>
    <mergeCell ref="A8:A9"/>
    <mergeCell ref="B21:D21"/>
    <mergeCell ref="A1:C1"/>
    <mergeCell ref="A7:C7"/>
  </mergeCells>
  <pageMargins left="0.25" right="0.25" top="0.75" bottom="0.75" header="0.3" footer="0.3"/>
  <pageSetup paperSize="9" scale="41" orientation="landscape" horizontalDpi="1200" verticalDpi="1200" r:id="rId1"/>
  <ignoredErrors>
    <ignoredError sqref="C25"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5D367-3314-4DA7-8C91-A3EDF4588F9B}">
  <sheetPr>
    <pageSetUpPr fitToPage="1"/>
  </sheetPr>
  <dimension ref="A1:E40"/>
  <sheetViews>
    <sheetView topLeftCell="A3" zoomScaleNormal="100" workbookViewId="0">
      <selection activeCell="F18" sqref="F18"/>
    </sheetView>
  </sheetViews>
  <sheetFormatPr defaultRowHeight="15" x14ac:dyDescent="0.25"/>
  <cols>
    <col min="1" max="1" width="24.85546875" customWidth="1"/>
    <col min="2" max="2" width="21.140625" customWidth="1"/>
    <col min="3" max="3" width="25.5703125" customWidth="1"/>
    <col min="4" max="4" width="19.85546875" customWidth="1"/>
    <col min="5" max="5" width="20.5703125" customWidth="1"/>
    <col min="6" max="6" width="27.7109375" customWidth="1"/>
    <col min="7" max="7" width="26.28515625" customWidth="1"/>
    <col min="8" max="8" width="22.7109375" customWidth="1"/>
    <col min="9" max="9" width="22" customWidth="1"/>
    <col min="10" max="10" width="23.140625" customWidth="1"/>
    <col min="11" max="11" width="20.7109375" customWidth="1"/>
    <col min="12" max="16" width="15.5703125" customWidth="1"/>
  </cols>
  <sheetData>
    <row r="1" spans="1:5" ht="15.75" x14ac:dyDescent="0.25">
      <c r="A1" s="98" t="s">
        <v>117</v>
      </c>
      <c r="B1" s="168" t="str">
        <f>'1) Skriv budget her'!B2</f>
        <v>Foreningen…</v>
      </c>
      <c r="C1" s="169"/>
      <c r="D1" s="170"/>
    </row>
    <row r="2" spans="1:5" ht="15.75" x14ac:dyDescent="0.25">
      <c r="A2" s="150" t="s">
        <v>83</v>
      </c>
      <c r="B2" s="168" t="str">
        <f>'1) Skriv budget her'!B30</f>
        <v>§18 hovedpuljen</v>
      </c>
      <c r="C2" s="169"/>
      <c r="D2" s="170"/>
    </row>
    <row r="3" spans="1:5" ht="15.75" x14ac:dyDescent="0.25">
      <c r="A3" s="147"/>
      <c r="B3" s="148" t="s">
        <v>76</v>
      </c>
      <c r="C3" s="149" t="s">
        <v>112</v>
      </c>
      <c r="D3" s="149" t="s">
        <v>77</v>
      </c>
    </row>
    <row r="4" spans="1:5" ht="15.75" x14ac:dyDescent="0.25">
      <c r="A4" s="99" t="s">
        <v>69</v>
      </c>
      <c r="B4" s="100">
        <f>C31</f>
        <v>500</v>
      </c>
      <c r="C4" s="104">
        <f>'1) Skriv budget her'!C30</f>
        <v>500</v>
      </c>
      <c r="D4" s="95">
        <f t="shared" ref="D4" si="0">B4-C4</f>
        <v>0</v>
      </c>
    </row>
    <row r="5" spans="1:5" ht="15.75" x14ac:dyDescent="0.25">
      <c r="A5" s="101" t="s">
        <v>12</v>
      </c>
      <c r="B5" s="102">
        <f>SUM(C12:C26)</f>
        <v>800</v>
      </c>
      <c r="C5" s="105">
        <f>'1) Skriv budget her'!F29</f>
        <v>600</v>
      </c>
      <c r="D5" s="96">
        <f>C5-B5</f>
        <v>-200</v>
      </c>
    </row>
    <row r="6" spans="1:5" ht="15.75" x14ac:dyDescent="0.25">
      <c r="A6" s="103" t="s">
        <v>111</v>
      </c>
      <c r="B6" s="106">
        <f>SUM(C32:C40)</f>
        <v>100</v>
      </c>
      <c r="C6" s="140">
        <f>SUM('1) Skriv budget her'!C32:C40)</f>
        <v>100</v>
      </c>
      <c r="D6" s="97">
        <f>B6-C6</f>
        <v>0</v>
      </c>
    </row>
    <row r="7" spans="1:5" ht="15.75" x14ac:dyDescent="0.25">
      <c r="A7" s="141" t="s">
        <v>78</v>
      </c>
      <c r="B7" s="142">
        <f>B4-B5+B6</f>
        <v>-200</v>
      </c>
      <c r="C7" s="143">
        <f>(C4+C6)-C5</f>
        <v>0</v>
      </c>
      <c r="D7" s="144">
        <f>B7-C7</f>
        <v>-200</v>
      </c>
    </row>
    <row r="8" spans="1:5" x14ac:dyDescent="0.25">
      <c r="A8" s="32"/>
      <c r="B8" s="33"/>
    </row>
    <row r="10" spans="1:5" x14ac:dyDescent="0.25">
      <c r="A10" s="165" t="s">
        <v>90</v>
      </c>
      <c r="B10" s="166"/>
      <c r="C10" s="166"/>
      <c r="D10" s="166"/>
      <c r="E10" s="167"/>
    </row>
    <row r="11" spans="1:5" x14ac:dyDescent="0.25">
      <c r="A11" s="75" t="s">
        <v>88</v>
      </c>
      <c r="B11" s="75" t="s">
        <v>87</v>
      </c>
      <c r="C11" s="76" t="s">
        <v>91</v>
      </c>
      <c r="D11" s="76" t="s">
        <v>66</v>
      </c>
      <c r="E11" s="76" t="s">
        <v>92</v>
      </c>
    </row>
    <row r="12" spans="1:5" x14ac:dyDescent="0.25">
      <c r="A12" s="80">
        <f>'1) Skriv budget her'!A4</f>
        <v>1</v>
      </c>
      <c r="B12" s="78" t="str">
        <f>'1) Skriv budget her'!B4</f>
        <v>Materiale og inventar</v>
      </c>
      <c r="C12" s="74">
        <f>SUM('2) Indtast udgifter her'!G3:G100)</f>
        <v>100</v>
      </c>
      <c r="D12" s="74">
        <f>'1) Skriv budget her'!C4</f>
        <v>100</v>
      </c>
      <c r="E12" s="77">
        <f>D12-C12</f>
        <v>0</v>
      </c>
    </row>
    <row r="13" spans="1:5" x14ac:dyDescent="0.25">
      <c r="A13" s="81">
        <f>'1) Skriv budget her'!A5</f>
        <v>2</v>
      </c>
      <c r="B13" s="78" t="str">
        <f>'1) Skriv budget her'!B5</f>
        <v>Frivilligpleje</v>
      </c>
      <c r="C13" s="74">
        <f>SUM('2) Indtast udgifter her'!H3:H100)</f>
        <v>700</v>
      </c>
      <c r="D13" s="74">
        <f>'1) Skriv budget her'!C5</f>
        <v>500</v>
      </c>
      <c r="E13" s="77">
        <f t="shared" ref="E13:E26" si="1">D13-C13</f>
        <v>-200</v>
      </c>
    </row>
    <row r="14" spans="1:5" x14ac:dyDescent="0.25">
      <c r="A14" s="81">
        <f>'1) Skriv budget her'!A6</f>
        <v>3</v>
      </c>
      <c r="B14" s="78" t="str">
        <f>'1) Skriv budget her'!B6</f>
        <v>Synlighed</v>
      </c>
      <c r="C14" s="74">
        <f>SUM('2) Indtast udgifter her'!I3:I100)</f>
        <v>0</v>
      </c>
      <c r="D14" s="74">
        <f>'1) Skriv budget her'!C6</f>
        <v>0</v>
      </c>
      <c r="E14" s="77">
        <f t="shared" si="1"/>
        <v>0</v>
      </c>
    </row>
    <row r="15" spans="1:5" x14ac:dyDescent="0.25">
      <c r="A15" s="81">
        <f>'1) Skriv budget her'!A7</f>
        <v>4</v>
      </c>
      <c r="B15" s="78" t="str">
        <f>'1) Skriv budget her'!B7</f>
        <v>Administration</v>
      </c>
      <c r="C15" s="74">
        <f>SUM('2) Indtast udgifter her'!J3:J100)</f>
        <v>0</v>
      </c>
      <c r="D15" s="74">
        <f>'1) Skriv budget her'!C7</f>
        <v>0</v>
      </c>
      <c r="E15" s="77">
        <f t="shared" si="1"/>
        <v>0</v>
      </c>
    </row>
    <row r="16" spans="1:5" x14ac:dyDescent="0.25">
      <c r="A16" s="81">
        <f>'1) Skriv budget her'!A8</f>
        <v>5</v>
      </c>
      <c r="B16" s="78" t="str">
        <f>'1) Skriv budget her'!B8</f>
        <v>Forsikringer, frivillige</v>
      </c>
      <c r="C16" s="74">
        <f>SUM('2) Indtast udgifter her'!K3:K100)</f>
        <v>0</v>
      </c>
      <c r="D16" s="74">
        <f>'1) Skriv budget her'!C8</f>
        <v>0</v>
      </c>
      <c r="E16" s="77">
        <f t="shared" si="1"/>
        <v>0</v>
      </c>
    </row>
    <row r="17" spans="1:5" x14ac:dyDescent="0.25">
      <c r="A17" s="81">
        <f>'1) Skriv budget her'!A9</f>
        <v>6</v>
      </c>
      <c r="B17" s="78" t="str">
        <f>'1) Skriv budget her'!B9</f>
        <v>Lokaleudgifter til events</v>
      </c>
      <c r="C17" s="74">
        <f>SUM('2) Indtast udgifter her'!L3:L100)</f>
        <v>0</v>
      </c>
      <c r="D17" s="74">
        <f>'1) Skriv budget her'!C9</f>
        <v>0</v>
      </c>
      <c r="E17" s="77">
        <f t="shared" si="1"/>
        <v>0</v>
      </c>
    </row>
    <row r="18" spans="1:5" x14ac:dyDescent="0.25">
      <c r="A18" s="81">
        <f>'1) Skriv budget her'!A10</f>
        <v>7</v>
      </c>
      <c r="B18" s="78" t="str">
        <f>'1) Skriv budget her'!B10</f>
        <v>Etableringsudgifter</v>
      </c>
      <c r="C18" s="74">
        <f>SUM('2) Indtast udgifter her'!M3:M100)</f>
        <v>0</v>
      </c>
      <c r="D18" s="74">
        <f>'1) Skriv budget her'!C10</f>
        <v>0</v>
      </c>
      <c r="E18" s="77">
        <f t="shared" si="1"/>
        <v>0</v>
      </c>
    </row>
    <row r="19" spans="1:5" x14ac:dyDescent="0.25">
      <c r="A19" s="81">
        <f>'1) Skriv budget her'!A11</f>
        <v>8</v>
      </c>
      <c r="B19" s="78" t="str">
        <f>'1) Skriv budget her'!B11</f>
        <v>Udviklingsomkosninger nye tiltag</v>
      </c>
      <c r="C19" s="74">
        <f>SUM('2) Indtast udgifter her'!N3:N100)</f>
        <v>0</v>
      </c>
      <c r="D19" s="74">
        <f>'1) Skriv budget her'!C11</f>
        <v>0</v>
      </c>
      <c r="E19" s="77">
        <f t="shared" si="1"/>
        <v>0</v>
      </c>
    </row>
    <row r="20" spans="1:5" x14ac:dyDescent="0.25">
      <c r="A20" s="81">
        <f>'1) Skriv budget her'!A12</f>
        <v>9</v>
      </c>
      <c r="B20" s="78">
        <f>'1) Skriv budget her'!B12</f>
        <v>0</v>
      </c>
      <c r="C20" s="74">
        <f>SUM('2) Indtast udgifter her'!O3:O100)</f>
        <v>0</v>
      </c>
      <c r="D20" s="74">
        <f>'1) Skriv budget her'!C12</f>
        <v>0</v>
      </c>
      <c r="E20" s="77">
        <f t="shared" si="1"/>
        <v>0</v>
      </c>
    </row>
    <row r="21" spans="1:5" x14ac:dyDescent="0.25">
      <c r="A21" s="81">
        <f>'1) Skriv budget her'!A13</f>
        <v>10</v>
      </c>
      <c r="B21" s="78">
        <f>'1) Skriv budget her'!B13</f>
        <v>0</v>
      </c>
      <c r="C21" s="74">
        <f>SUM('2) Indtast udgifter her'!P3:P100)</f>
        <v>0</v>
      </c>
      <c r="D21" s="74">
        <f>'1) Skriv budget her'!C13</f>
        <v>0</v>
      </c>
      <c r="E21" s="77">
        <f t="shared" si="1"/>
        <v>0</v>
      </c>
    </row>
    <row r="22" spans="1:5" x14ac:dyDescent="0.25">
      <c r="A22" s="81">
        <f>'1) Skriv budget her'!A14</f>
        <v>11</v>
      </c>
      <c r="B22" s="78">
        <f>'1) Skriv budget her'!B14</f>
        <v>0</v>
      </c>
      <c r="C22" s="74">
        <f>SUM('2) Indtast udgifter her'!Q3:Q100)</f>
        <v>0</v>
      </c>
      <c r="D22" s="74">
        <f>'1) Skriv budget her'!C14</f>
        <v>0</v>
      </c>
      <c r="E22" s="77">
        <f t="shared" si="1"/>
        <v>0</v>
      </c>
    </row>
    <row r="23" spans="1:5" x14ac:dyDescent="0.25">
      <c r="A23" s="81">
        <f>'1) Skriv budget her'!A15</f>
        <v>12</v>
      </c>
      <c r="B23" s="78">
        <f>'1) Skriv budget her'!B15</f>
        <v>0</v>
      </c>
      <c r="C23" s="74">
        <f>SUM('2) Indtast udgifter her'!R3:R100)</f>
        <v>0</v>
      </c>
      <c r="D23" s="74">
        <f>'1) Skriv budget her'!C15</f>
        <v>0</v>
      </c>
      <c r="E23" s="77">
        <f t="shared" si="1"/>
        <v>0</v>
      </c>
    </row>
    <row r="24" spans="1:5" x14ac:dyDescent="0.25">
      <c r="A24" s="81">
        <f>'1) Skriv budget her'!A16</f>
        <v>13</v>
      </c>
      <c r="B24" s="78">
        <f>'1) Skriv budget her'!B16</f>
        <v>0</v>
      </c>
      <c r="C24" s="74">
        <f>SUM('2) Indtast udgifter her'!S3:S100)</f>
        <v>0</v>
      </c>
      <c r="D24" s="74">
        <f>'1) Skriv budget her'!C16</f>
        <v>0</v>
      </c>
      <c r="E24" s="77">
        <f t="shared" si="1"/>
        <v>0</v>
      </c>
    </row>
    <row r="25" spans="1:5" x14ac:dyDescent="0.25">
      <c r="A25" s="81">
        <f>'1) Skriv budget her'!A17</f>
        <v>14</v>
      </c>
      <c r="B25" s="78">
        <f>'1) Skriv budget her'!B17</f>
        <v>0</v>
      </c>
      <c r="C25" s="74">
        <f>SUM('2) Indtast udgifter her'!T3:T100)</f>
        <v>0</v>
      </c>
      <c r="D25" s="74">
        <f>'1) Skriv budget her'!C17</f>
        <v>0</v>
      </c>
      <c r="E25" s="77">
        <f t="shared" si="1"/>
        <v>0</v>
      </c>
    </row>
    <row r="26" spans="1:5" x14ac:dyDescent="0.25">
      <c r="A26" s="81">
        <f>'1) Skriv budget her'!A18</f>
        <v>15</v>
      </c>
      <c r="B26" s="78">
        <f>'1) Skriv budget her'!B18</f>
        <v>0</v>
      </c>
      <c r="C26" s="74">
        <f>SUM('2) Indtast udgifter her'!U3:U100)</f>
        <v>0</v>
      </c>
      <c r="D26" s="74">
        <f>'1) Skriv budget her'!C18</f>
        <v>0</v>
      </c>
      <c r="E26" s="77">
        <f t="shared" si="1"/>
        <v>0</v>
      </c>
    </row>
    <row r="29" spans="1:5" x14ac:dyDescent="0.25">
      <c r="A29" s="162" t="s">
        <v>89</v>
      </c>
      <c r="B29" s="163"/>
      <c r="C29" s="163"/>
      <c r="D29" s="163"/>
      <c r="E29" s="164"/>
    </row>
    <row r="30" spans="1:5" x14ac:dyDescent="0.25">
      <c r="A30" s="82" t="s">
        <v>88</v>
      </c>
      <c r="B30" s="83" t="s">
        <v>87</v>
      </c>
      <c r="C30" s="84" t="s">
        <v>86</v>
      </c>
      <c r="D30" s="84" t="s">
        <v>66</v>
      </c>
      <c r="E30" s="84" t="s">
        <v>106</v>
      </c>
    </row>
    <row r="31" spans="1:5" x14ac:dyDescent="0.25">
      <c r="A31" s="72">
        <f>'1) Skriv budget her'!A30</f>
        <v>100</v>
      </c>
      <c r="B31" s="73" t="str">
        <f>'1) Skriv budget her'!B30</f>
        <v>§18 hovedpuljen</v>
      </c>
      <c r="C31" s="74">
        <f>SUM('3) Indskriv indtægter her'!G3:G50)</f>
        <v>500</v>
      </c>
      <c r="D31" s="74">
        <f>'1) Skriv budget her'!C30</f>
        <v>500</v>
      </c>
      <c r="E31" s="94">
        <f>D31-C31</f>
        <v>0</v>
      </c>
    </row>
    <row r="32" spans="1:5" x14ac:dyDescent="0.25">
      <c r="A32" s="71">
        <f>'1) Skriv budget her'!A32</f>
        <v>101</v>
      </c>
      <c r="B32" s="79" t="str">
        <f>'1) Skriv budget her'!B32</f>
        <v>Egenfinansiering1(fx kontingent)</v>
      </c>
      <c r="C32" s="74">
        <f>SUM('3) Indskriv indtægter her'!H3:H50)</f>
        <v>100</v>
      </c>
      <c r="D32" s="74">
        <f>'1) Skriv budget her'!C32</f>
        <v>100</v>
      </c>
      <c r="E32" s="94">
        <f t="shared" ref="E32:E40" si="2">D32-C32</f>
        <v>0</v>
      </c>
    </row>
    <row r="33" spans="1:5" x14ac:dyDescent="0.25">
      <c r="A33" s="71">
        <f>'1) Skriv budget her'!A33</f>
        <v>102</v>
      </c>
      <c r="B33" s="79" t="str">
        <f>'1) Skriv budget her'!B33</f>
        <v>Egenfinansiering2(fx entre)</v>
      </c>
      <c r="C33" s="74">
        <f>SUM('3) Indskriv indtægter her'!I3:I50)</f>
        <v>0</v>
      </c>
      <c r="D33" s="74">
        <f>'1) Skriv budget her'!C33</f>
        <v>0</v>
      </c>
      <c r="E33" s="94">
        <f t="shared" si="2"/>
        <v>0</v>
      </c>
    </row>
    <row r="34" spans="1:5" x14ac:dyDescent="0.25">
      <c r="A34" s="71">
        <f>'1) Skriv budget her'!A34</f>
        <v>103</v>
      </c>
      <c r="B34" s="79" t="str">
        <f>'1) Skriv budget her'!B34</f>
        <v>Egenfinansiering3(fx salg)</v>
      </c>
      <c r="C34" s="74">
        <f>SUM('3) Indskriv indtægter her'!J3:J50)</f>
        <v>0</v>
      </c>
      <c r="D34" s="74">
        <f>'1) Skriv budget her'!C34</f>
        <v>0</v>
      </c>
      <c r="E34" s="94">
        <f t="shared" si="2"/>
        <v>0</v>
      </c>
    </row>
    <row r="35" spans="1:5" x14ac:dyDescent="0.25">
      <c r="A35" s="71">
        <f>'1) Skriv budget her'!A35</f>
        <v>104</v>
      </c>
      <c r="B35" s="79" t="str">
        <f>'1) Skriv budget her'!B35</f>
        <v>Andre puljer eller fonde?</v>
      </c>
      <c r="C35" s="74">
        <f>SUM('3) Indskriv indtægter her'!K3:K50)</f>
        <v>0</v>
      </c>
      <c r="D35" s="74">
        <f>'1) Skriv budget her'!C35</f>
        <v>0</v>
      </c>
      <c r="E35" s="94">
        <f t="shared" si="2"/>
        <v>0</v>
      </c>
    </row>
    <row r="36" spans="1:5" x14ac:dyDescent="0.25">
      <c r="A36" s="71">
        <f>'1) Skriv budget her'!A36</f>
        <v>105</v>
      </c>
      <c r="B36" s="79" t="str">
        <f>'1) Skriv budget her'!B36</f>
        <v>Andet?</v>
      </c>
      <c r="C36" s="74">
        <f>SUM('3) Indskriv indtægter her'!L3:L50)</f>
        <v>0</v>
      </c>
      <c r="D36" s="74">
        <f>'1) Skriv budget her'!C36</f>
        <v>0</v>
      </c>
      <c r="E36" s="94">
        <f t="shared" si="2"/>
        <v>0</v>
      </c>
    </row>
    <row r="37" spans="1:5" x14ac:dyDescent="0.25">
      <c r="A37" s="71">
        <f>'1) Skriv budget her'!A37</f>
        <v>106</v>
      </c>
      <c r="B37" s="79">
        <f>'1) Skriv budget her'!B37</f>
        <v>0</v>
      </c>
      <c r="C37" s="74">
        <f>SUM('3) Indskriv indtægter her'!M3:M50)</f>
        <v>0</v>
      </c>
      <c r="D37" s="74">
        <f>'1) Skriv budget her'!C36</f>
        <v>0</v>
      </c>
      <c r="E37" s="94">
        <f t="shared" si="2"/>
        <v>0</v>
      </c>
    </row>
    <row r="38" spans="1:5" x14ac:dyDescent="0.25">
      <c r="A38" s="71">
        <f>'1) Skriv budget her'!A38</f>
        <v>107</v>
      </c>
      <c r="B38" s="79">
        <f>'1) Skriv budget her'!B38</f>
        <v>0</v>
      </c>
      <c r="C38" s="74">
        <f>SUM('3) Indskriv indtægter her'!N3:N50)</f>
        <v>0</v>
      </c>
      <c r="D38" s="74">
        <f>'1) Skriv budget her'!C37</f>
        <v>0</v>
      </c>
      <c r="E38" s="94">
        <f t="shared" si="2"/>
        <v>0</v>
      </c>
    </row>
    <row r="39" spans="1:5" x14ac:dyDescent="0.25">
      <c r="A39" s="71">
        <f>'1) Skriv budget her'!A39</f>
        <v>108</v>
      </c>
      <c r="B39" s="79">
        <f>'1) Skriv budget her'!B39</f>
        <v>0</v>
      </c>
      <c r="C39" s="74">
        <f>SUM('3) Indskriv indtægter her'!O3:O50)</f>
        <v>0</v>
      </c>
      <c r="D39" s="74">
        <f>'1) Skriv budget her'!C39</f>
        <v>0</v>
      </c>
      <c r="E39" s="94">
        <f t="shared" si="2"/>
        <v>0</v>
      </c>
    </row>
    <row r="40" spans="1:5" x14ac:dyDescent="0.25">
      <c r="A40" s="72">
        <f>'1) Skriv budget her'!A40</f>
        <v>109</v>
      </c>
      <c r="B40" s="79">
        <f>'1) Skriv budget her'!B40</f>
        <v>0</v>
      </c>
      <c r="C40" s="74">
        <f>SUM('3) Indskriv indtægter her'!P3:P50)</f>
        <v>0</v>
      </c>
      <c r="D40" s="74">
        <f>'1) Skriv budget her'!C40</f>
        <v>0</v>
      </c>
      <c r="E40" s="77">
        <f t="shared" si="2"/>
        <v>0</v>
      </c>
    </row>
  </sheetData>
  <sheetProtection algorithmName="SHA-512" hashValue="h3VIeLm4uuYHhHNokh4X0gPy6UjkmFvMSjp7V7blDbBEhY5p3Th90nuYkt7b2kE/WXXyHzUZzIZyi257Vq3MPA==" saltValue="aqHAm9w6HJR9ptw31RWYAQ==" spinCount="100000" sheet="1" objects="1" scenarios="1"/>
  <mergeCells count="4">
    <mergeCell ref="A29:E29"/>
    <mergeCell ref="A10:E10"/>
    <mergeCell ref="B2:D2"/>
    <mergeCell ref="B1:D1"/>
  </mergeCells>
  <conditionalFormatting sqref="B4:D7">
    <cfRule type="cellIs" dxfId="5" priority="6" operator="lessThan">
      <formula>0</formula>
    </cfRule>
  </conditionalFormatting>
  <conditionalFormatting sqref="E12:E26">
    <cfRule type="cellIs" dxfId="4" priority="5" operator="lessThan">
      <formula>0</formula>
    </cfRule>
  </conditionalFormatting>
  <conditionalFormatting sqref="E31:E40">
    <cfRule type="cellIs" dxfId="3" priority="1" operator="greaterThan">
      <formula>0</formula>
    </cfRule>
    <cfRule type="cellIs" dxfId="2" priority="3" operator="greaterThan">
      <formula>0</formula>
    </cfRule>
    <cfRule type="cellIs" dxfId="1" priority="4" operator="greaterThan">
      <formula>0</formula>
    </cfRule>
  </conditionalFormatting>
  <conditionalFormatting sqref="E32">
    <cfRule type="cellIs" dxfId="0" priority="2" operator="greaterThan">
      <formula>0</formula>
    </cfRule>
  </conditionalFormatting>
  <pageMargins left="0.25" right="0.25" top="0.75" bottom="0.75" header="0.3" footer="0.3"/>
  <pageSetup paperSize="9" scale="89" orientation="portrait" horizontalDpi="1200" verticalDpi="1200" r:id="rId1"/>
  <headerFooter>
    <oddHeader>&amp;C&amp;"-,Fed"Regnskab</oddHeader>
    <oddFooter>&amp;LUdskrevet den &amp;D&amp;R&amp;P</oddFooter>
  </headerFooter>
  <ignoredErrors>
    <ignoredError sqref="D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B110F-438A-4C32-9154-51D1CC6E108B}">
  <dimension ref="A1"/>
  <sheetViews>
    <sheetView tabSelected="1" zoomScaleNormal="100" workbookViewId="0">
      <selection activeCell="K33" sqref="K33"/>
    </sheetView>
  </sheetViews>
  <sheetFormatPr defaultRowHeight="15" x14ac:dyDescent="0.25"/>
  <sheetData/>
  <sheetProtection algorithmName="SHA-512" hashValue="4p19fnRed2fVp/It8tP6/jiCoW6j7tBB60wWfl3K5MFwjavSd2OOcJ5XkWLevutD9ZijBu2z46wLsa6I0bn4TQ==" saltValue="ct56vxsSUiaeh/au+zOR1A==" spinCount="100000" sheet="1" objects="1" scenarios="1"/>
  <pageMargins left="0.7" right="0.7" top="0.75" bottom="0.75" header="0.3" footer="0.3"/>
  <pageSetup paperSize="9" orientation="portrait" horizontalDpi="1200" verticalDpi="1200" r:id="rId1"/>
  <headerFooter>
    <oddHeader>&amp;C§18 midler kan bruges til...</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2d0f0cf-ce28-4232-9a93-054cae9d3ec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698612102097A41AC12846DE868751F" ma:contentTypeVersion="14" ma:contentTypeDescription="Opret et nyt dokument." ma:contentTypeScope="" ma:versionID="c53c30ea879f25836b6e690129201c47">
  <xsd:schema xmlns:xsd="http://www.w3.org/2001/XMLSchema" xmlns:xs="http://www.w3.org/2001/XMLSchema" xmlns:p="http://schemas.microsoft.com/office/2006/metadata/properties" xmlns:ns3="92d0f0cf-ce28-4232-9a93-054cae9d3ec1" xmlns:ns4="20bab6f8-f018-4915-9b30-065b20729f9b" targetNamespace="http://schemas.microsoft.com/office/2006/metadata/properties" ma:root="true" ma:fieldsID="a06fb0020d7720268793553ba4dea406" ns3:_="" ns4:_="">
    <xsd:import namespace="92d0f0cf-ce28-4232-9a93-054cae9d3ec1"/>
    <xsd:import namespace="20bab6f8-f018-4915-9b30-065b20729f9b"/>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0f0cf-ce28-4232-9a93-054cae9d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0bab6f8-f018-4915-9b30-065b20729f9b"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CE5DE7-AB0D-495E-BDDB-797BA4AF67E4}">
  <ds:schemaRefs>
    <ds:schemaRef ds:uri="http://schemas.microsoft.com/sharepoint/v3/contenttype/forms"/>
  </ds:schemaRefs>
</ds:datastoreItem>
</file>

<file path=customXml/itemProps2.xml><?xml version="1.0" encoding="utf-8"?>
<ds:datastoreItem xmlns:ds="http://schemas.openxmlformats.org/officeDocument/2006/customXml" ds:itemID="{7E04419D-A9AC-4186-9AA5-99558F06676C}">
  <ds:schemaRefs>
    <ds:schemaRef ds:uri="http://schemas.microsoft.com/office/2006/metadata/properties"/>
    <ds:schemaRef ds:uri="92d0f0cf-ce28-4232-9a93-054cae9d3ec1"/>
    <ds:schemaRef ds:uri="http://purl.org/dc/elements/1.1/"/>
    <ds:schemaRef ds:uri="http://schemas.microsoft.com/office/2006/documentManagement/types"/>
    <ds:schemaRef ds:uri="http://purl.org/dc/dcmitype/"/>
    <ds:schemaRef ds:uri="20bab6f8-f018-4915-9b30-065b20729f9b"/>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D4FCFC4F-C4E6-4E0D-8468-BC1356BE94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0f0cf-ce28-4232-9a93-054cae9d3ec1"/>
    <ds:schemaRef ds:uri="20bab6f8-f018-4915-9b30-065b20729f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Start her</vt:lpstr>
      <vt:lpstr>1) Skriv budget her</vt:lpstr>
      <vt:lpstr>2) Indtast udgifter her</vt:lpstr>
      <vt:lpstr>3) Indskriv indtægter her</vt:lpstr>
      <vt:lpstr>4) Se regnskab gl.</vt:lpstr>
      <vt:lpstr>4) Se regnskab</vt:lpstr>
      <vt:lpstr>§18 støtteområder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Kahr</dc:creator>
  <cp:lastModifiedBy>Jess Kahr</cp:lastModifiedBy>
  <cp:lastPrinted>2024-03-01T12:38:58Z</cp:lastPrinted>
  <dcterms:created xsi:type="dcterms:W3CDTF">2024-02-07T13:46:44Z</dcterms:created>
  <dcterms:modified xsi:type="dcterms:W3CDTF">2025-07-07T09:15:24Z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0x010100D698612102097A41AC12846DE868751F</vt:lpwstr>
  </property>
</Properties>
</file>