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C:\Users\mserr\Dropbox\AT FCP\Competicions\Temporada 2023\5. Campionat Catalunya i Lliga Est Velocitat - Castelldefels\"/>
    </mc:Choice>
  </mc:AlternateContent>
  <xr:revisionPtr revIDLastSave="0" documentId="13_ncr:1_{0972DD46-71F0-40DD-9527-3E97D7BA0A48}" xr6:coauthVersionLast="47" xr6:coauthVersionMax="47" xr10:uidLastSave="{00000000-0000-0000-0000-000000000000}"/>
  <workbookProtection workbookAlgorithmName="SHA-512" workbookHashValue="VQT6+miW29+A3UpuDDrG0P5Xv5NPTnGkktSKS/vcpNUhJf23FQTzOU9MOOujJzZ2zV1xT3Aa0fIMIDJb3Jy8KQ==" workbookSaltValue="ZgFL+4YB5xLjORmm6PwDyQ==" workbookSpinCount="100000" lockStructure="1"/>
  <bookViews>
    <workbookView xWindow="-108" yWindow="-108" windowWidth="23256" windowHeight="14016" tabRatio="643" xr2:uid="{00000000-000D-0000-FFFF-FFFF00000000}"/>
  </bookViews>
  <sheets>
    <sheet name="INICIO" sheetId="3" r:id="rId1"/>
    <sheet name="PARTICIPANTES" sheetId="1" r:id="rId2"/>
    <sheet name="AUXILIAR LISTAS" sheetId="6" state="hidden" r:id="rId3"/>
    <sheet name="EMBARCACIONES K1-C1" sheetId="4" r:id="rId4"/>
    <sheet name="EMBARCACIONES K2-C2" sheetId="5" r:id="rId5"/>
    <sheet name="EMBARCACIONES K4" sheetId="7" r:id="rId6"/>
    <sheet name="EXPORT" sheetId="8" r:id="rId7"/>
  </sheets>
  <definedNames>
    <definedName name="_xlnm.Print_Area" localSheetId="3">'EMBARCACIONES K1-C1'!$A$25:$K$46</definedName>
    <definedName name="_xlnm.Print_Area" localSheetId="4">'EMBARCACIONES K2-C2'!$A$45:$I$67</definedName>
    <definedName name="_xlnm.Print_Area" localSheetId="5">'EMBARCACIONES K4'!$A$33:$I$43</definedName>
    <definedName name="_xlnm.Print_Area" localSheetId="6">EXPORT!$A$1:$D$186</definedName>
    <definedName name="_xlnm.Print_Area" localSheetId="0">INICIO!$A$1:$H$38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8" l="1"/>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158" i="8"/>
  <c r="B159" i="8"/>
  <c r="B160" i="8"/>
  <c r="B161" i="8"/>
  <c r="B162" i="8"/>
  <c r="B163" i="8"/>
  <c r="B164" i="8"/>
  <c r="B165" i="8"/>
  <c r="B166" i="8"/>
  <c r="B167" i="8"/>
  <c r="B168" i="8"/>
  <c r="B169" i="8"/>
  <c r="B170" i="8"/>
  <c r="B171" i="8"/>
  <c r="B172" i="8"/>
  <c r="B173" i="8"/>
  <c r="B174" i="8"/>
  <c r="B175" i="8"/>
  <c r="B176" i="8"/>
  <c r="B177" i="8"/>
  <c r="B178" i="8"/>
  <c r="B179" i="8"/>
  <c r="B180" i="8"/>
  <c r="B181" i="8"/>
  <c r="B182" i="8"/>
  <c r="B183" i="8"/>
  <c r="B184" i="8"/>
  <c r="B185" i="8"/>
  <c r="B186" i="8"/>
  <c r="B2"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2" i="8"/>
  <c r="D185" i="8"/>
  <c r="D186" i="8"/>
  <c r="D184" i="8"/>
  <c r="D182" i="8"/>
  <c r="D183" i="8"/>
  <c r="D181" i="8"/>
  <c r="D179" i="8"/>
  <c r="D180" i="8"/>
  <c r="D178" i="8"/>
  <c r="D177" i="8"/>
  <c r="D176" i="8"/>
  <c r="D175" i="8"/>
  <c r="D173" i="8"/>
  <c r="D174" i="8"/>
  <c r="D172" i="8"/>
  <c r="D170" i="8"/>
  <c r="D171" i="8"/>
  <c r="D169" i="8"/>
  <c r="D163" i="8"/>
  <c r="D164" i="8"/>
  <c r="D165" i="8"/>
  <c r="D166" i="8"/>
  <c r="D167" i="8"/>
  <c r="D168" i="8"/>
  <c r="D162" i="8"/>
  <c r="D156" i="8"/>
  <c r="D157" i="8"/>
  <c r="D158" i="8"/>
  <c r="D159" i="8"/>
  <c r="D160" i="8"/>
  <c r="D161" i="8"/>
  <c r="D155" i="8"/>
  <c r="A153" i="8"/>
  <c r="A154" i="8"/>
  <c r="A152" i="8"/>
  <c r="A150" i="8"/>
  <c r="A151" i="8"/>
  <c r="A149" i="8"/>
  <c r="A147" i="8"/>
  <c r="A148" i="8"/>
  <c r="A146" i="8"/>
  <c r="A144" i="8"/>
  <c r="A145" i="8"/>
  <c r="A143" i="8"/>
  <c r="A141" i="8"/>
  <c r="A142" i="8"/>
  <c r="A140" i="8"/>
  <c r="A138" i="8"/>
  <c r="A139" i="8"/>
  <c r="A137" i="8"/>
  <c r="A135" i="8"/>
  <c r="A136" i="8"/>
  <c r="A134" i="8"/>
  <c r="A132" i="8"/>
  <c r="A133" i="8"/>
  <c r="A131" i="8"/>
  <c r="A129" i="8"/>
  <c r="A130" i="8"/>
  <c r="A128" i="8"/>
  <c r="A126" i="8"/>
  <c r="A127" i="8"/>
  <c r="A125" i="8"/>
  <c r="A124" i="8"/>
  <c r="A123" i="8"/>
  <c r="A122" i="8"/>
  <c r="A120" i="8"/>
  <c r="A121" i="8"/>
  <c r="A119" i="8"/>
  <c r="A117" i="8"/>
  <c r="A118" i="8"/>
  <c r="A116" i="8"/>
  <c r="A114" i="8"/>
  <c r="A115" i="8"/>
  <c r="A113" i="8"/>
  <c r="A111" i="8"/>
  <c r="A112" i="8"/>
  <c r="A110" i="8"/>
  <c r="A108" i="8"/>
  <c r="A109" i="8"/>
  <c r="A107" i="8"/>
  <c r="A105" i="8"/>
  <c r="A106" i="8"/>
  <c r="A104" i="8"/>
  <c r="A98" i="8"/>
  <c r="A99" i="8"/>
  <c r="A100" i="8"/>
  <c r="A101" i="8"/>
  <c r="A102" i="8"/>
  <c r="A103" i="8"/>
  <c r="A97" i="8"/>
  <c r="A91" i="8"/>
  <c r="A92" i="8"/>
  <c r="A93" i="8"/>
  <c r="A94" i="8"/>
  <c r="A95" i="8"/>
  <c r="A96" i="8"/>
  <c r="A90" i="8"/>
  <c r="A84" i="8"/>
  <c r="A85" i="8"/>
  <c r="A86" i="8"/>
  <c r="A87" i="8"/>
  <c r="A88" i="8"/>
  <c r="A89" i="8"/>
  <c r="A83" i="8"/>
  <c r="A77" i="8"/>
  <c r="A78" i="8"/>
  <c r="A79" i="8"/>
  <c r="A80" i="8"/>
  <c r="A81" i="8"/>
  <c r="A82" i="8"/>
  <c r="A76" i="8"/>
  <c r="D153" i="8"/>
  <c r="D154" i="8"/>
  <c r="D152" i="8"/>
  <c r="D150" i="8"/>
  <c r="D151" i="8"/>
  <c r="D149" i="8"/>
  <c r="D147" i="8"/>
  <c r="D148" i="8"/>
  <c r="D146" i="8"/>
  <c r="D144" i="8"/>
  <c r="D145" i="8"/>
  <c r="D143" i="8"/>
  <c r="D141" i="8"/>
  <c r="D142" i="8"/>
  <c r="D140" i="8"/>
  <c r="D138" i="8"/>
  <c r="D139" i="8"/>
  <c r="D137" i="8"/>
  <c r="D135" i="8"/>
  <c r="D136" i="8"/>
  <c r="D134" i="8"/>
  <c r="D132" i="8"/>
  <c r="D133" i="8"/>
  <c r="D131" i="8"/>
  <c r="D129" i="8"/>
  <c r="D130" i="8"/>
  <c r="D128" i="8"/>
  <c r="D126" i="8"/>
  <c r="D127" i="8"/>
  <c r="D125" i="8"/>
  <c r="D123" i="8"/>
  <c r="D124" i="8"/>
  <c r="D122" i="8"/>
  <c r="D120" i="8"/>
  <c r="D121" i="8"/>
  <c r="D119" i="8"/>
  <c r="D118" i="8"/>
  <c r="D117" i="8"/>
  <c r="D116" i="8"/>
  <c r="D114" i="8"/>
  <c r="D115" i="8"/>
  <c r="D113" i="8"/>
  <c r="D111" i="8"/>
  <c r="D112" i="8"/>
  <c r="D110" i="8"/>
  <c r="D108" i="8"/>
  <c r="D109" i="8"/>
  <c r="D107" i="8"/>
  <c r="D105" i="8"/>
  <c r="D106" i="8"/>
  <c r="D104" i="8"/>
  <c r="D98" i="8"/>
  <c r="D99" i="8"/>
  <c r="D100" i="8"/>
  <c r="D101" i="8"/>
  <c r="D102" i="8"/>
  <c r="D103" i="8"/>
  <c r="D97" i="8"/>
  <c r="D91" i="8"/>
  <c r="D92" i="8"/>
  <c r="D93" i="8"/>
  <c r="D94" i="8"/>
  <c r="D95" i="8"/>
  <c r="D96" i="8"/>
  <c r="D90" i="8"/>
  <c r="D84" i="8"/>
  <c r="D85" i="8"/>
  <c r="D86" i="8"/>
  <c r="D87" i="8"/>
  <c r="D88" i="8"/>
  <c r="D89" i="8"/>
  <c r="D83" i="8"/>
  <c r="D77" i="8"/>
  <c r="D78" i="8"/>
  <c r="D79" i="8"/>
  <c r="D80" i="8"/>
  <c r="D81" i="8"/>
  <c r="D82" i="8"/>
  <c r="D76" i="8"/>
  <c r="A74" i="8"/>
  <c r="A75" i="8"/>
  <c r="A73" i="8"/>
  <c r="A71" i="8"/>
  <c r="A72" i="8"/>
  <c r="A70" i="8"/>
  <c r="A68" i="8"/>
  <c r="A69" i="8"/>
  <c r="A67" i="8"/>
  <c r="A65" i="8"/>
  <c r="A66" i="8"/>
  <c r="A64" i="8"/>
  <c r="A62" i="8"/>
  <c r="A63" i="8"/>
  <c r="A61" i="8"/>
  <c r="A59" i="8"/>
  <c r="A60" i="8"/>
  <c r="A58" i="8"/>
  <c r="A57" i="8"/>
  <c r="A56" i="8"/>
  <c r="A55" i="8"/>
  <c r="A53" i="8"/>
  <c r="A54" i="8"/>
  <c r="A52" i="8"/>
  <c r="A50" i="8"/>
  <c r="A51" i="8"/>
  <c r="A49" i="8"/>
  <c r="A47" i="8"/>
  <c r="A48" i="8"/>
  <c r="A46" i="8"/>
  <c r="A44" i="8"/>
  <c r="A45" i="8"/>
  <c r="A43" i="8"/>
  <c r="A41" i="8"/>
  <c r="A42" i="8"/>
  <c r="A40" i="8"/>
  <c r="A38" i="8"/>
  <c r="A39" i="8"/>
  <c r="A37" i="8"/>
  <c r="A35" i="8"/>
  <c r="A36" i="8"/>
  <c r="A34" i="8"/>
  <c r="A32" i="8"/>
  <c r="A33" i="8"/>
  <c r="A31" i="8"/>
  <c r="D32" i="8"/>
  <c r="D33" i="8"/>
  <c r="D31" i="8"/>
  <c r="A24" i="8"/>
  <c r="A25" i="8"/>
  <c r="A26" i="8"/>
  <c r="A27" i="8"/>
  <c r="A28" i="8"/>
  <c r="A29" i="8"/>
  <c r="A30" i="8"/>
  <c r="A23" i="8"/>
  <c r="A16" i="8"/>
  <c r="A17" i="8"/>
  <c r="A18" i="8"/>
  <c r="A19" i="8"/>
  <c r="A20" i="8"/>
  <c r="A21" i="8"/>
  <c r="A22" i="8"/>
  <c r="A15" i="8"/>
  <c r="A3" i="8"/>
  <c r="A4" i="8"/>
  <c r="A5" i="8"/>
  <c r="A6" i="8"/>
  <c r="A7" i="8"/>
  <c r="A8" i="8"/>
  <c r="A9" i="8"/>
  <c r="A10" i="8"/>
  <c r="A11" i="8"/>
  <c r="A12" i="8"/>
  <c r="A13" i="8"/>
  <c r="A14" i="8"/>
  <c r="A2" i="8"/>
  <c r="D74" i="8"/>
  <c r="D75" i="8"/>
  <c r="D73" i="8"/>
  <c r="D71" i="8"/>
  <c r="D72" i="8"/>
  <c r="D70" i="8"/>
  <c r="D68" i="8"/>
  <c r="D69" i="8"/>
  <c r="D67" i="8"/>
  <c r="D65" i="8"/>
  <c r="D66" i="8"/>
  <c r="D64" i="8"/>
  <c r="D63" i="8"/>
  <c r="D62" i="8"/>
  <c r="D61" i="8"/>
  <c r="D59" i="8"/>
  <c r="D60" i="8"/>
  <c r="D58" i="8"/>
  <c r="D56" i="8"/>
  <c r="D57" i="8"/>
  <c r="D55" i="8"/>
  <c r="D53" i="8"/>
  <c r="D54" i="8"/>
  <c r="D52" i="8"/>
  <c r="D50" i="8"/>
  <c r="D51" i="8"/>
  <c r="D49" i="8"/>
  <c r="D47" i="8"/>
  <c r="D48" i="8"/>
  <c r="D46" i="8"/>
  <c r="D44" i="8"/>
  <c r="D45" i="8"/>
  <c r="D43" i="8"/>
  <c r="D41" i="8"/>
  <c r="D42" i="8"/>
  <c r="D40" i="8"/>
  <c r="D38" i="8"/>
  <c r="D39" i="8"/>
  <c r="D37" i="8"/>
  <c r="D35" i="8"/>
  <c r="D36" i="8"/>
  <c r="D34" i="8"/>
  <c r="D24" i="8"/>
  <c r="D25" i="8"/>
  <c r="D26" i="8"/>
  <c r="D27" i="8"/>
  <c r="D28" i="8"/>
  <c r="D29" i="8"/>
  <c r="D30" i="8"/>
  <c r="D23" i="8"/>
  <c r="D16" i="8"/>
  <c r="D17" i="8"/>
  <c r="D18" i="8"/>
  <c r="D19" i="8"/>
  <c r="D20" i="8"/>
  <c r="D21" i="8"/>
  <c r="D22" i="8"/>
  <c r="D15" i="8"/>
  <c r="D3" i="8"/>
  <c r="D4" i="8"/>
  <c r="D5" i="8"/>
  <c r="D6" i="8"/>
  <c r="D7" i="8"/>
  <c r="D8" i="8"/>
  <c r="D9" i="8"/>
  <c r="D10" i="8"/>
  <c r="D11" i="8"/>
  <c r="D12" i="8"/>
  <c r="D13" i="8"/>
  <c r="D14" i="8"/>
  <c r="D2" i="8"/>
  <c r="H28" i="3"/>
  <c r="H27" i="3"/>
  <c r="H26" i="3"/>
  <c r="H25" i="3"/>
  <c r="H22" i="3"/>
  <c r="H19" i="3"/>
  <c r="H16" i="3"/>
  <c r="H15" i="3"/>
  <c r="E38" i="3"/>
  <c r="E37" i="3"/>
  <c r="E36" i="3"/>
  <c r="E33" i="3"/>
  <c r="E32" i="3"/>
  <c r="E30" i="3"/>
  <c r="E29" i="3"/>
  <c r="E28" i="3"/>
  <c r="E27" i="3"/>
  <c r="E26" i="3"/>
  <c r="E25" i="3"/>
  <c r="E24" i="3"/>
  <c r="E23" i="3"/>
  <c r="E22" i="3"/>
  <c r="E21" i="3"/>
  <c r="E20" i="3"/>
  <c r="E19" i="3"/>
  <c r="E18" i="3"/>
  <c r="E17" i="3"/>
  <c r="E16" i="3"/>
  <c r="E15" i="3"/>
  <c r="A29" i="4"/>
  <c r="A30" i="4"/>
  <c r="A31" i="4"/>
  <c r="A32" i="4"/>
  <c r="A33" i="4"/>
  <c r="A34" i="4"/>
  <c r="A35" i="4"/>
  <c r="A36" i="4"/>
  <c r="A37" i="4"/>
  <c r="A38" i="4"/>
  <c r="A39" i="4"/>
  <c r="A40" i="4"/>
  <c r="A41" i="4"/>
  <c r="A42" i="4"/>
  <c r="A43" i="4"/>
  <c r="A44" i="4"/>
  <c r="A45" i="4"/>
  <c r="A46" i="4"/>
  <c r="B37" i="3"/>
  <c r="B36" i="3"/>
  <c r="B35" i="3"/>
  <c r="B17" i="3"/>
  <c r="B16" i="3"/>
  <c r="B15" i="3"/>
  <c r="B34" i="3"/>
  <c r="B32" i="3"/>
  <c r="B31" i="3"/>
  <c r="B30" i="3"/>
  <c r="B29" i="3"/>
  <c r="B28" i="3"/>
  <c r="B26" i="3"/>
  <c r="B25" i="3"/>
  <c r="B23" i="3"/>
  <c r="B22" i="3"/>
  <c r="B20" i="3"/>
  <c r="B19" i="3"/>
  <c r="H37" i="3"/>
  <c r="AG54" i="1"/>
  <c r="AG55" i="1"/>
  <c r="AG56" i="1"/>
  <c r="AG57" i="1"/>
  <c r="AG58" i="1"/>
  <c r="AG59" i="1"/>
  <c r="AG60" i="1"/>
  <c r="Z54" i="1"/>
  <c r="Z55" i="1"/>
  <c r="Z56" i="1"/>
  <c r="Z57" i="1"/>
  <c r="Z58" i="1"/>
  <c r="Z59" i="1"/>
  <c r="Z60" i="1"/>
  <c r="S54" i="1"/>
  <c r="S55" i="1"/>
  <c r="S56" i="1"/>
  <c r="S57" i="1"/>
  <c r="S58" i="1"/>
  <c r="S59" i="1"/>
  <c r="S60" i="1"/>
  <c r="L54" i="1"/>
  <c r="L55" i="1"/>
  <c r="L56" i="1"/>
  <c r="L57" i="1"/>
  <c r="L58" i="1"/>
  <c r="L59" i="1"/>
  <c r="L60" i="1"/>
  <c r="E54" i="1"/>
  <c r="E55" i="1"/>
  <c r="E56" i="1"/>
  <c r="E57" i="1"/>
  <c r="E58" i="1"/>
  <c r="E59" i="1"/>
  <c r="E60" i="1"/>
  <c r="E53" i="1"/>
  <c r="Z38" i="1"/>
  <c r="Z39" i="1"/>
  <c r="Z40" i="1"/>
  <c r="Z41" i="1"/>
  <c r="Z42" i="1"/>
  <c r="Z43" i="1"/>
  <c r="Z44" i="1"/>
  <c r="Z45" i="1"/>
  <c r="Z46" i="1"/>
  <c r="Z47" i="1"/>
  <c r="Z48" i="1"/>
  <c r="S38" i="1"/>
  <c r="S39" i="1"/>
  <c r="S40" i="1"/>
  <c r="S41" i="1"/>
  <c r="S42" i="1"/>
  <c r="S43" i="1"/>
  <c r="S44" i="1"/>
  <c r="S45" i="1"/>
  <c r="S46" i="1"/>
  <c r="S47" i="1"/>
  <c r="S48" i="1"/>
  <c r="L38" i="1"/>
  <c r="L39" i="1"/>
  <c r="L40" i="1"/>
  <c r="L41" i="1"/>
  <c r="L42" i="1"/>
  <c r="L43" i="1"/>
  <c r="L44" i="1"/>
  <c r="L45" i="1"/>
  <c r="L46" i="1"/>
  <c r="L47" i="1"/>
  <c r="L48" i="1"/>
  <c r="E38" i="1"/>
  <c r="E39" i="1"/>
  <c r="E40" i="1"/>
  <c r="E41" i="1"/>
  <c r="E42" i="1"/>
  <c r="E43" i="1"/>
  <c r="E44" i="1"/>
  <c r="E45" i="1"/>
  <c r="E46" i="1"/>
  <c r="E47" i="1"/>
  <c r="E48" i="1"/>
  <c r="Z24" i="1"/>
  <c r="Z25" i="1"/>
  <c r="Z26" i="1"/>
  <c r="Z27" i="1"/>
  <c r="Z28" i="1"/>
  <c r="Z29" i="1"/>
  <c r="Z30" i="1"/>
  <c r="Z31" i="1"/>
  <c r="Z32" i="1"/>
  <c r="S24" i="1"/>
  <c r="S25" i="1"/>
  <c r="S26" i="1"/>
  <c r="S27" i="1"/>
  <c r="S28" i="1"/>
  <c r="S29" i="1"/>
  <c r="S30" i="1"/>
  <c r="S31" i="1"/>
  <c r="S32" i="1"/>
  <c r="L24" i="1"/>
  <c r="L25" i="1"/>
  <c r="L26" i="1"/>
  <c r="L27" i="1"/>
  <c r="L28" i="1"/>
  <c r="L29" i="1"/>
  <c r="L30" i="1"/>
  <c r="L31" i="1"/>
  <c r="L32" i="1"/>
  <c r="E24" i="1"/>
  <c r="E25" i="1"/>
  <c r="E26" i="1"/>
  <c r="E27" i="1"/>
  <c r="E28" i="1"/>
  <c r="E29" i="1"/>
  <c r="E30" i="1"/>
  <c r="E31" i="1"/>
  <c r="E32"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Z8" i="1"/>
  <c r="Z9" i="1"/>
  <c r="Z10" i="1"/>
  <c r="Z11" i="1"/>
  <c r="Z12" i="1"/>
  <c r="Z13" i="1"/>
  <c r="Z14" i="1"/>
  <c r="Z15" i="1"/>
  <c r="Z16" i="1"/>
  <c r="Z17" i="1"/>
  <c r="Z18" i="1"/>
  <c r="S8" i="1"/>
  <c r="S9" i="1"/>
  <c r="S10" i="1"/>
  <c r="S11" i="1"/>
  <c r="S12" i="1"/>
  <c r="S13" i="1"/>
  <c r="S14" i="1"/>
  <c r="S15" i="1"/>
  <c r="S16" i="1"/>
  <c r="S17" i="1"/>
  <c r="S18" i="1"/>
  <c r="L7" i="1"/>
  <c r="L8" i="1"/>
  <c r="L9" i="1"/>
  <c r="L10" i="1"/>
  <c r="L11" i="1"/>
  <c r="L12" i="1"/>
  <c r="L13" i="1"/>
  <c r="L14" i="1"/>
  <c r="L15" i="1"/>
  <c r="L16" i="1"/>
  <c r="L17" i="1"/>
  <c r="L18" i="1"/>
  <c r="AG53" i="1"/>
  <c r="Z53" i="1"/>
  <c r="S53" i="1"/>
  <c r="L53" i="1"/>
  <c r="Z37" i="1"/>
  <c r="S37" i="1"/>
  <c r="L37" i="1"/>
  <c r="E37" i="1"/>
  <c r="Z23" i="1"/>
  <c r="S23" i="1"/>
  <c r="L23" i="1"/>
  <c r="E23" i="1"/>
  <c r="AG7" i="1"/>
  <c r="Z7" i="1"/>
  <c r="S7" i="1"/>
  <c r="E18" i="1"/>
  <c r="E8" i="1"/>
  <c r="E9" i="1"/>
  <c r="E10" i="1"/>
  <c r="E11" i="1"/>
  <c r="E12" i="1"/>
  <c r="E13" i="1"/>
  <c r="E14" i="1"/>
  <c r="E15" i="1"/>
  <c r="E16" i="1"/>
  <c r="E17" i="1"/>
  <c r="E7" i="1"/>
  <c r="AF54" i="1"/>
  <c r="AF55" i="1"/>
  <c r="AF56" i="1"/>
  <c r="AF57" i="1"/>
  <c r="AF58" i="1"/>
  <c r="AF59" i="1"/>
  <c r="AF60" i="1"/>
  <c r="Y54" i="1"/>
  <c r="Y55" i="1"/>
  <c r="Y56" i="1"/>
  <c r="Y57" i="1"/>
  <c r="Y58" i="1"/>
  <c r="Y59" i="1"/>
  <c r="Y60" i="1"/>
  <c r="R54" i="1"/>
  <c r="R55" i="1"/>
  <c r="R56" i="1"/>
  <c r="R57" i="1"/>
  <c r="R58" i="1"/>
  <c r="R59" i="1"/>
  <c r="R60" i="1"/>
  <c r="K54" i="1"/>
  <c r="K55" i="1"/>
  <c r="K56" i="1"/>
  <c r="K57" i="1"/>
  <c r="K58" i="1"/>
  <c r="K59" i="1"/>
  <c r="K60" i="1"/>
  <c r="D54" i="1"/>
  <c r="D55" i="1"/>
  <c r="D56" i="1"/>
  <c r="D57" i="1"/>
  <c r="D58" i="1"/>
  <c r="D59" i="1"/>
  <c r="D60" i="1"/>
  <c r="Y38" i="1"/>
  <c r="Y39" i="1"/>
  <c r="Y40" i="1"/>
  <c r="Y41" i="1"/>
  <c r="Y42" i="1"/>
  <c r="Y43" i="1"/>
  <c r="Y44" i="1"/>
  <c r="Y45" i="1"/>
  <c r="Y46" i="1"/>
  <c r="Y47" i="1"/>
  <c r="Y48" i="1"/>
  <c r="R38" i="1"/>
  <c r="R39" i="1"/>
  <c r="R40" i="1"/>
  <c r="R41" i="1"/>
  <c r="R42" i="1"/>
  <c r="R43" i="1"/>
  <c r="R44" i="1"/>
  <c r="R45" i="1"/>
  <c r="R46" i="1"/>
  <c r="R47" i="1"/>
  <c r="R48" i="1"/>
  <c r="K38" i="1"/>
  <c r="K39" i="1"/>
  <c r="K40" i="1"/>
  <c r="K41" i="1"/>
  <c r="K42" i="1"/>
  <c r="K43" i="1"/>
  <c r="K44" i="1"/>
  <c r="K45" i="1"/>
  <c r="K46" i="1"/>
  <c r="K47" i="1"/>
  <c r="K48" i="1"/>
  <c r="D38" i="1"/>
  <c r="D39" i="1"/>
  <c r="D40" i="1"/>
  <c r="D41" i="1"/>
  <c r="D42" i="1"/>
  <c r="D43" i="1"/>
  <c r="D44" i="1"/>
  <c r="D45" i="1"/>
  <c r="D46" i="1"/>
  <c r="D47" i="1"/>
  <c r="D48" i="1"/>
  <c r="Y24" i="1"/>
  <c r="Y25" i="1"/>
  <c r="Y26" i="1"/>
  <c r="Y27" i="1"/>
  <c r="Y28" i="1"/>
  <c r="Y29" i="1"/>
  <c r="Y30" i="1"/>
  <c r="Y31" i="1"/>
  <c r="Y32" i="1"/>
  <c r="R24" i="1"/>
  <c r="R25" i="1"/>
  <c r="R26" i="1"/>
  <c r="R27" i="1"/>
  <c r="R28" i="1"/>
  <c r="R29" i="1"/>
  <c r="R30" i="1"/>
  <c r="R31" i="1"/>
  <c r="R32" i="1"/>
  <c r="K23" i="1"/>
  <c r="K24" i="1"/>
  <c r="K25" i="1"/>
  <c r="K26" i="1"/>
  <c r="K27" i="1"/>
  <c r="K28" i="1"/>
  <c r="K29" i="1"/>
  <c r="K30" i="1"/>
  <c r="K31" i="1"/>
  <c r="K32" i="1"/>
  <c r="D24" i="1"/>
  <c r="D25" i="1"/>
  <c r="D26" i="1"/>
  <c r="D27" i="1"/>
  <c r="D28" i="1"/>
  <c r="D29" i="1"/>
  <c r="D30" i="1"/>
  <c r="D31" i="1"/>
  <c r="D32"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Y8" i="1"/>
  <c r="Y9" i="1"/>
  <c r="Y10" i="1"/>
  <c r="Y11" i="1"/>
  <c r="Y12" i="1"/>
  <c r="Y13" i="1"/>
  <c r="Y14" i="1"/>
  <c r="Y15" i="1"/>
  <c r="Y16" i="1"/>
  <c r="Y17" i="1"/>
  <c r="Y18" i="1"/>
  <c r="Y7" i="1"/>
  <c r="R8" i="1"/>
  <c r="R9" i="1"/>
  <c r="R10" i="1"/>
  <c r="R11" i="1"/>
  <c r="R12" i="1"/>
  <c r="R13" i="1"/>
  <c r="R14" i="1"/>
  <c r="R15" i="1"/>
  <c r="R16" i="1"/>
  <c r="R17" i="1"/>
  <c r="R18" i="1"/>
  <c r="K8" i="1"/>
  <c r="K9" i="1"/>
  <c r="K10" i="1"/>
  <c r="K11" i="1"/>
  <c r="K12" i="1"/>
  <c r="K13" i="1"/>
  <c r="K14" i="1"/>
  <c r="K15" i="1"/>
  <c r="K16" i="1"/>
  <c r="K17" i="1"/>
  <c r="K18" i="1"/>
  <c r="K7" i="1"/>
  <c r="AF53" i="1"/>
  <c r="Y53" i="1"/>
  <c r="R53" i="1"/>
  <c r="K53" i="1"/>
  <c r="D53" i="1"/>
  <c r="Y37" i="1"/>
  <c r="R37" i="1"/>
  <c r="K37" i="1"/>
  <c r="D37" i="1"/>
  <c r="Y23" i="1"/>
  <c r="R23" i="1"/>
  <c r="D23" i="1"/>
  <c r="AF7" i="1"/>
  <c r="R7" i="1"/>
  <c r="D18" i="1"/>
  <c r="D8" i="1"/>
  <c r="D9" i="1"/>
  <c r="D10" i="1"/>
  <c r="D11" i="1"/>
  <c r="D12" i="1"/>
  <c r="D13" i="1"/>
  <c r="D14" i="1"/>
  <c r="D15" i="1"/>
  <c r="D16" i="1"/>
  <c r="D17" i="1"/>
  <c r="D7"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7" i="1"/>
  <c r="AE54" i="1"/>
  <c r="AE55" i="1"/>
  <c r="AE56" i="1"/>
  <c r="AE57" i="1"/>
  <c r="AE58" i="1"/>
  <c r="AE59" i="1"/>
  <c r="AE60" i="1"/>
  <c r="X54" i="1"/>
  <c r="X55" i="1"/>
  <c r="X56" i="1"/>
  <c r="X57" i="1"/>
  <c r="X58" i="1"/>
  <c r="X59" i="1"/>
  <c r="X60" i="1"/>
  <c r="Q54" i="1"/>
  <c r="Q55" i="1"/>
  <c r="Q56" i="1"/>
  <c r="Q57" i="1"/>
  <c r="Q58" i="1"/>
  <c r="Q59" i="1"/>
  <c r="Q60" i="1"/>
  <c r="J54" i="1"/>
  <c r="J55" i="1"/>
  <c r="J56" i="1"/>
  <c r="J57" i="1"/>
  <c r="J58" i="1"/>
  <c r="J59" i="1"/>
  <c r="J60" i="1"/>
  <c r="C54" i="1"/>
  <c r="C55" i="1"/>
  <c r="C56" i="1"/>
  <c r="C57" i="1"/>
  <c r="C58" i="1"/>
  <c r="C59" i="1"/>
  <c r="C60" i="1"/>
  <c r="C53" i="1"/>
  <c r="X38" i="1"/>
  <c r="X39" i="1"/>
  <c r="X40" i="1"/>
  <c r="X41" i="1"/>
  <c r="X42" i="1"/>
  <c r="X43" i="1"/>
  <c r="X44" i="1"/>
  <c r="X45" i="1"/>
  <c r="X46" i="1"/>
  <c r="X47" i="1"/>
  <c r="X48" i="1"/>
  <c r="X37" i="1"/>
  <c r="Q38" i="1"/>
  <c r="Q39" i="1"/>
  <c r="Q40" i="1"/>
  <c r="Q41" i="1"/>
  <c r="Q42" i="1"/>
  <c r="Q43" i="1"/>
  <c r="Q44" i="1"/>
  <c r="Q45" i="1"/>
  <c r="Q46" i="1"/>
  <c r="Q47" i="1"/>
  <c r="Q48" i="1"/>
  <c r="Q37" i="1"/>
  <c r="J37" i="1"/>
  <c r="J38" i="1"/>
  <c r="J39" i="1"/>
  <c r="J40" i="1"/>
  <c r="J41" i="1"/>
  <c r="J42" i="1"/>
  <c r="J43" i="1"/>
  <c r="J44" i="1"/>
  <c r="J45" i="1"/>
  <c r="J46" i="1"/>
  <c r="J47" i="1"/>
  <c r="J48" i="1"/>
  <c r="C44" i="1"/>
  <c r="C45" i="1"/>
  <c r="C46" i="1"/>
  <c r="C47" i="1"/>
  <c r="C48" i="1"/>
  <c r="C38" i="1"/>
  <c r="C39" i="1"/>
  <c r="C40" i="1"/>
  <c r="C41" i="1"/>
  <c r="C42" i="1"/>
  <c r="C43" i="1"/>
  <c r="C37" i="1"/>
  <c r="X24" i="1"/>
  <c r="X25" i="1"/>
  <c r="X26" i="1"/>
  <c r="X27" i="1"/>
  <c r="X28" i="1"/>
  <c r="X29" i="1"/>
  <c r="X30" i="1"/>
  <c r="X31" i="1"/>
  <c r="X32" i="1"/>
  <c r="Q24" i="1"/>
  <c r="Q25" i="1"/>
  <c r="Q26" i="1"/>
  <c r="Q27" i="1"/>
  <c r="Q28" i="1"/>
  <c r="Q29" i="1"/>
  <c r="Q30" i="1"/>
  <c r="Q31" i="1"/>
  <c r="Q32" i="1"/>
  <c r="Q23" i="1"/>
  <c r="J24" i="1"/>
  <c r="J25" i="1"/>
  <c r="J26" i="1"/>
  <c r="J27" i="1"/>
  <c r="J28" i="1"/>
  <c r="J29" i="1"/>
  <c r="J30" i="1"/>
  <c r="J31" i="1"/>
  <c r="J32" i="1"/>
  <c r="J23" i="1"/>
  <c r="C32" i="1"/>
  <c r="C27" i="1"/>
  <c r="C28" i="1"/>
  <c r="C29" i="1"/>
  <c r="C30" i="1"/>
  <c r="C31" i="1"/>
  <c r="C24" i="1"/>
  <c r="C25" i="1"/>
  <c r="C26" i="1"/>
  <c r="C23" i="1"/>
  <c r="X8" i="1"/>
  <c r="X9" i="1"/>
  <c r="X10" i="1"/>
  <c r="X11" i="1"/>
  <c r="X12" i="1"/>
  <c r="X13" i="1"/>
  <c r="X14" i="1"/>
  <c r="X15" i="1"/>
  <c r="X16" i="1"/>
  <c r="X17" i="1"/>
  <c r="X18" i="1"/>
  <c r="X7" i="1"/>
  <c r="Q8" i="1"/>
  <c r="Q9" i="1"/>
  <c r="Q10" i="1"/>
  <c r="Q11" i="1"/>
  <c r="Q12" i="1"/>
  <c r="Q13" i="1"/>
  <c r="Q14" i="1"/>
  <c r="Q15" i="1"/>
  <c r="Q16" i="1"/>
  <c r="Q17" i="1"/>
  <c r="Q18" i="1"/>
  <c r="Q7" i="1"/>
  <c r="AE53" i="1"/>
  <c r="X53" i="1"/>
  <c r="Q53" i="1"/>
  <c r="J53" i="1"/>
  <c r="X23" i="1"/>
  <c r="J8" i="1"/>
  <c r="J9" i="1"/>
  <c r="J10" i="1"/>
  <c r="J11" i="1"/>
  <c r="J12" i="1"/>
  <c r="J13" i="1"/>
  <c r="J14" i="1"/>
  <c r="J15" i="1"/>
  <c r="J16" i="1"/>
  <c r="J17" i="1"/>
  <c r="J18" i="1"/>
  <c r="J7" i="1"/>
  <c r="C8" i="1"/>
  <c r="C9" i="1"/>
  <c r="C10" i="1"/>
  <c r="C11" i="1"/>
  <c r="C12" i="1"/>
  <c r="C13" i="1"/>
  <c r="C14" i="1"/>
  <c r="C15" i="1"/>
  <c r="C16" i="1"/>
  <c r="C17" i="1"/>
  <c r="C18" i="1"/>
  <c r="C7" i="1"/>
  <c r="C64" i="5"/>
  <c r="E64" i="5"/>
  <c r="G64" i="5"/>
  <c r="I64" i="5"/>
  <c r="A64" i="5"/>
  <c r="G60" i="5"/>
  <c r="I60" i="5"/>
  <c r="E60" i="5"/>
  <c r="C56" i="5"/>
  <c r="E56" i="5"/>
  <c r="G56" i="5"/>
  <c r="I56" i="5"/>
  <c r="A56" i="5"/>
  <c r="G52" i="5"/>
  <c r="I52" i="5"/>
  <c r="E52" i="5"/>
  <c r="A50" i="5"/>
  <c r="C50" i="5"/>
  <c r="E50" i="5"/>
  <c r="G50" i="5"/>
  <c r="I50" i="5"/>
  <c r="A51" i="5"/>
  <c r="C51" i="5"/>
  <c r="E51" i="5"/>
  <c r="G51" i="5"/>
  <c r="I51" i="5"/>
  <c r="A52" i="5"/>
  <c r="C52" i="5"/>
  <c r="A53" i="5"/>
  <c r="C53" i="5"/>
  <c r="E53" i="5"/>
  <c r="G53" i="5"/>
  <c r="I53" i="5"/>
  <c r="A54" i="5"/>
  <c r="C54" i="5"/>
  <c r="E54" i="5"/>
  <c r="G54" i="5"/>
  <c r="I54" i="5"/>
  <c r="A55" i="5"/>
  <c r="C55" i="5"/>
  <c r="E55" i="5"/>
  <c r="G55" i="5"/>
  <c r="I55" i="5"/>
  <c r="A57" i="5"/>
  <c r="C57" i="5"/>
  <c r="E57" i="5"/>
  <c r="G57" i="5"/>
  <c r="I57" i="5"/>
  <c r="A58" i="5"/>
  <c r="C58" i="5"/>
  <c r="E58" i="5"/>
  <c r="G58" i="5"/>
  <c r="I58" i="5"/>
  <c r="A59" i="5"/>
  <c r="C59" i="5"/>
  <c r="E59" i="5"/>
  <c r="G59" i="5"/>
  <c r="I59" i="5"/>
  <c r="A60" i="5"/>
  <c r="C60" i="5"/>
  <c r="A61" i="5"/>
  <c r="C61" i="5"/>
  <c r="E61" i="5"/>
  <c r="G61" i="5"/>
  <c r="I61" i="5"/>
  <c r="A62" i="5"/>
  <c r="C62" i="5"/>
  <c r="E62" i="5"/>
  <c r="G62" i="5"/>
  <c r="I62" i="5"/>
  <c r="A63" i="5"/>
  <c r="C63" i="5"/>
  <c r="E63" i="5"/>
  <c r="G63" i="5"/>
  <c r="I63" i="5"/>
  <c r="A65" i="5"/>
  <c r="C65" i="5"/>
  <c r="E65" i="5"/>
  <c r="G65" i="5"/>
  <c r="I65" i="5"/>
  <c r="A66" i="5"/>
  <c r="C66" i="5"/>
  <c r="E66" i="5"/>
  <c r="G66" i="5"/>
  <c r="I66" i="5"/>
  <c r="A67" i="5"/>
  <c r="C67" i="5"/>
  <c r="E67" i="5"/>
  <c r="G67" i="5"/>
  <c r="I67" i="5"/>
  <c r="C49" i="5"/>
  <c r="E49" i="5"/>
  <c r="G49" i="5"/>
  <c r="I49" i="5"/>
  <c r="A49" i="5"/>
  <c r="A41" i="7"/>
  <c r="A42" i="7"/>
  <c r="A40" i="7"/>
  <c r="A39" i="7"/>
  <c r="A38" i="7"/>
  <c r="A37" i="7"/>
  <c r="C42" i="7"/>
  <c r="C41" i="7"/>
  <c r="C40" i="7"/>
  <c r="E39" i="7"/>
  <c r="E38" i="7"/>
  <c r="E37" i="7"/>
  <c r="C39" i="7"/>
  <c r="C38" i="7"/>
  <c r="C37" i="7"/>
  <c r="B29" i="4"/>
  <c r="C29" i="4"/>
  <c r="B30" i="4"/>
  <c r="C30" i="4"/>
  <c r="B31" i="4"/>
  <c r="C31" i="4"/>
  <c r="B32" i="4"/>
  <c r="C32" i="4"/>
  <c r="B33" i="4"/>
  <c r="C33" i="4"/>
  <c r="B34" i="4"/>
  <c r="C34" i="4"/>
  <c r="B35" i="4"/>
  <c r="C35" i="4"/>
  <c r="B36" i="4"/>
  <c r="C36" i="4"/>
  <c r="B37" i="4"/>
  <c r="C37" i="4"/>
  <c r="D29" i="4"/>
  <c r="E29" i="4"/>
  <c r="F29" i="4"/>
  <c r="G29" i="4"/>
  <c r="H29" i="4"/>
  <c r="I29" i="4"/>
  <c r="J29" i="4"/>
  <c r="K29" i="4"/>
  <c r="D30" i="4"/>
  <c r="E30" i="4"/>
  <c r="F30" i="4"/>
  <c r="G30" i="4"/>
  <c r="H30" i="4"/>
  <c r="I30" i="4"/>
  <c r="J30" i="4"/>
  <c r="K30" i="4"/>
  <c r="D31" i="4"/>
  <c r="E31" i="4"/>
  <c r="F31" i="4"/>
  <c r="G31" i="4"/>
  <c r="H31" i="4"/>
  <c r="I31" i="4"/>
  <c r="J31" i="4"/>
  <c r="K31" i="4"/>
  <c r="D32" i="4"/>
  <c r="E32" i="4"/>
  <c r="F32" i="4"/>
  <c r="G32" i="4"/>
  <c r="H32" i="4"/>
  <c r="I32" i="4"/>
  <c r="J32" i="4"/>
  <c r="K32" i="4"/>
  <c r="D33" i="4"/>
  <c r="E33" i="4"/>
  <c r="F33" i="4"/>
  <c r="G33" i="4"/>
  <c r="H33" i="4"/>
  <c r="I33" i="4"/>
  <c r="J33" i="4"/>
  <c r="K33" i="4"/>
  <c r="D34" i="4"/>
  <c r="E34" i="4"/>
  <c r="F34" i="4"/>
  <c r="G34" i="4"/>
  <c r="H34" i="4"/>
  <c r="I34" i="4"/>
  <c r="J34" i="4"/>
  <c r="K34" i="4"/>
  <c r="D35" i="4"/>
  <c r="E35" i="4"/>
  <c r="F35" i="4"/>
  <c r="G35" i="4"/>
  <c r="H35" i="4"/>
  <c r="I35" i="4"/>
  <c r="J35" i="4"/>
  <c r="K35" i="4"/>
  <c r="D36" i="4"/>
  <c r="E36" i="4"/>
  <c r="F36" i="4"/>
  <c r="G36" i="4"/>
  <c r="H36" i="4"/>
  <c r="I36" i="4"/>
  <c r="J36" i="4"/>
  <c r="K36" i="4"/>
  <c r="D37" i="4"/>
  <c r="E37" i="4"/>
  <c r="F37" i="4"/>
  <c r="G37" i="4"/>
  <c r="H37" i="4"/>
  <c r="I37" i="4"/>
  <c r="J37" i="4"/>
  <c r="K37" i="4"/>
  <c r="B38" i="4"/>
  <c r="C38" i="4"/>
  <c r="D38" i="4"/>
  <c r="E38" i="4"/>
  <c r="F38" i="4"/>
  <c r="G38" i="4"/>
  <c r="H38" i="4"/>
  <c r="I38" i="4"/>
  <c r="J38" i="4"/>
  <c r="K38" i="4"/>
  <c r="B39" i="4"/>
  <c r="C39" i="4"/>
  <c r="D39" i="4"/>
  <c r="E39" i="4"/>
  <c r="F39" i="4"/>
  <c r="G39" i="4"/>
  <c r="H39" i="4"/>
  <c r="I39" i="4"/>
  <c r="J39" i="4"/>
  <c r="K39" i="4"/>
  <c r="B40" i="4"/>
  <c r="C40" i="4"/>
  <c r="D40" i="4"/>
  <c r="E40" i="4"/>
  <c r="F40" i="4"/>
  <c r="G40" i="4"/>
  <c r="H40" i="4"/>
  <c r="I40" i="4"/>
  <c r="J40" i="4"/>
  <c r="K40" i="4"/>
  <c r="B41" i="4"/>
  <c r="C41" i="4"/>
  <c r="D41" i="4"/>
  <c r="E41" i="4"/>
  <c r="F41" i="4"/>
  <c r="G41" i="4"/>
  <c r="H41" i="4"/>
  <c r="I41" i="4"/>
  <c r="J41" i="4"/>
  <c r="K41" i="4"/>
  <c r="B42" i="4"/>
  <c r="C42" i="4"/>
  <c r="D42" i="4"/>
  <c r="E42" i="4"/>
  <c r="F42" i="4"/>
  <c r="G42" i="4"/>
  <c r="H42" i="4"/>
  <c r="I42" i="4"/>
  <c r="J42" i="4"/>
  <c r="K42" i="4"/>
  <c r="B43" i="4"/>
  <c r="C43" i="4"/>
  <c r="D43" i="4"/>
  <c r="E43" i="4"/>
  <c r="F43" i="4"/>
  <c r="G43" i="4"/>
  <c r="H43" i="4"/>
  <c r="I43" i="4"/>
  <c r="J43" i="4"/>
  <c r="K43" i="4"/>
  <c r="B44" i="4"/>
  <c r="C44" i="4"/>
  <c r="D44" i="4"/>
  <c r="E44" i="4"/>
  <c r="F44" i="4"/>
  <c r="G44" i="4"/>
  <c r="H44" i="4"/>
  <c r="I44" i="4"/>
  <c r="J44" i="4"/>
  <c r="K44" i="4"/>
  <c r="B45" i="4"/>
  <c r="C45" i="4"/>
  <c r="D45" i="4"/>
  <c r="E45" i="4"/>
  <c r="F45" i="4"/>
  <c r="G45" i="4"/>
  <c r="H45" i="4"/>
  <c r="I45" i="4"/>
  <c r="J45" i="4"/>
  <c r="K45" i="4"/>
  <c r="B46" i="4"/>
  <c r="C46" i="4"/>
  <c r="D46" i="4"/>
  <c r="E46" i="4"/>
  <c r="F46" i="4"/>
  <c r="G46" i="4"/>
  <c r="H46" i="4"/>
  <c r="I46" i="4"/>
  <c r="J46" i="4"/>
  <c r="K46" i="4"/>
  <c r="B28" i="4"/>
  <c r="C28" i="4"/>
  <c r="D28" i="4"/>
  <c r="E28" i="4"/>
  <c r="F28" i="4"/>
  <c r="G28" i="4"/>
  <c r="H28" i="4"/>
  <c r="I28" i="4"/>
  <c r="J28" i="4"/>
  <c r="K28" i="4"/>
  <c r="A28" i="4"/>
  <c r="H38" i="3" l="1"/>
  <c r="AH7" i="1"/>
  <c r="F53" i="1"/>
  <c r="T11" i="1"/>
  <c r="AA15" i="1"/>
  <c r="AH48" i="1"/>
  <c r="AH40" i="1"/>
  <c r="AH32" i="1"/>
  <c r="AH24" i="1"/>
  <c r="AH16" i="1"/>
  <c r="AH8" i="1"/>
  <c r="M26" i="1"/>
  <c r="T28" i="1"/>
  <c r="AA29" i="1"/>
  <c r="F46" i="1"/>
  <c r="F38" i="1"/>
  <c r="T44" i="1"/>
  <c r="AA47" i="1"/>
  <c r="AA39" i="1"/>
  <c r="F54" i="1"/>
  <c r="T60" i="1"/>
  <c r="AA59" i="1"/>
  <c r="AH58" i="1"/>
  <c r="F13" i="1"/>
  <c r="F12" i="1"/>
  <c r="F23" i="1"/>
  <c r="M53" i="1"/>
  <c r="M15" i="1"/>
  <c r="T18" i="1"/>
  <c r="T10" i="1"/>
  <c r="AA14" i="1"/>
  <c r="AH47" i="1"/>
  <c r="AH39" i="1"/>
  <c r="AH31" i="1"/>
  <c r="AH23" i="1"/>
  <c r="AH15" i="1"/>
  <c r="F32" i="1"/>
  <c r="F24" i="1"/>
  <c r="M25" i="1"/>
  <c r="T27" i="1"/>
  <c r="AA28" i="1"/>
  <c r="F45" i="1"/>
  <c r="M48" i="1"/>
  <c r="M40" i="1"/>
  <c r="T43" i="1"/>
  <c r="AA46" i="1"/>
  <c r="AA38" i="1"/>
  <c r="M60" i="1"/>
  <c r="T59" i="1"/>
  <c r="AA58" i="1"/>
  <c r="AH57" i="1"/>
  <c r="F11" i="1"/>
  <c r="T23" i="1"/>
  <c r="T53" i="1"/>
  <c r="M14" i="1"/>
  <c r="T17" i="1"/>
  <c r="T9" i="1"/>
  <c r="AA13" i="1"/>
  <c r="AH46" i="1"/>
  <c r="AH38" i="1"/>
  <c r="AH30" i="1"/>
  <c r="AH22" i="1"/>
  <c r="AH14" i="1"/>
  <c r="F31" i="1"/>
  <c r="M32" i="1"/>
  <c r="M24" i="1"/>
  <c r="T26" i="1"/>
  <c r="AA27" i="1"/>
  <c r="F44" i="1"/>
  <c r="M47" i="1"/>
  <c r="M39" i="1"/>
  <c r="T42" i="1"/>
  <c r="AA45" i="1"/>
  <c r="F60" i="1"/>
  <c r="M59" i="1"/>
  <c r="T58" i="1"/>
  <c r="AA57" i="1"/>
  <c r="AH56" i="1"/>
  <c r="F10" i="1"/>
  <c r="AA23" i="1"/>
  <c r="AA53" i="1"/>
  <c r="M13" i="1"/>
  <c r="T16" i="1"/>
  <c r="T8" i="1"/>
  <c r="AA12" i="1"/>
  <c r="AH45" i="1"/>
  <c r="AH37" i="1"/>
  <c r="AH29" i="1"/>
  <c r="AH21" i="1"/>
  <c r="AH13" i="1"/>
  <c r="F30" i="1"/>
  <c r="M31" i="1"/>
  <c r="M23" i="1"/>
  <c r="T25" i="1"/>
  <c r="AA26" i="1"/>
  <c r="F43" i="1"/>
  <c r="M46" i="1"/>
  <c r="M38" i="1"/>
  <c r="T41" i="1"/>
  <c r="AA44" i="1"/>
  <c r="F59" i="1"/>
  <c r="M58" i="1"/>
  <c r="T57" i="1"/>
  <c r="AA56" i="1"/>
  <c r="AH55" i="1"/>
  <c r="M41" i="1"/>
  <c r="F9" i="1"/>
  <c r="F37" i="1"/>
  <c r="AH53" i="1"/>
  <c r="M12" i="1"/>
  <c r="T15" i="1"/>
  <c r="AA7" i="1"/>
  <c r="AA11" i="1"/>
  <c r="AH44" i="1"/>
  <c r="AH36" i="1"/>
  <c r="AH28" i="1"/>
  <c r="AH20" i="1"/>
  <c r="AH12" i="1"/>
  <c r="F29" i="1"/>
  <c r="M30" i="1"/>
  <c r="T32" i="1"/>
  <c r="T24" i="1"/>
  <c r="AA25" i="1"/>
  <c r="F42" i="1"/>
  <c r="M45" i="1"/>
  <c r="T48" i="1"/>
  <c r="T40" i="1"/>
  <c r="AA43" i="1"/>
  <c r="F58" i="1"/>
  <c r="M57" i="1"/>
  <c r="T56" i="1"/>
  <c r="AA55" i="1"/>
  <c r="AH54" i="1"/>
  <c r="M16" i="1"/>
  <c r="M37" i="1"/>
  <c r="M7" i="1"/>
  <c r="M11" i="1"/>
  <c r="T14" i="1"/>
  <c r="AA18" i="1"/>
  <c r="AA10" i="1"/>
  <c r="AH43" i="1"/>
  <c r="AH35" i="1"/>
  <c r="AH27" i="1"/>
  <c r="AH19" i="1"/>
  <c r="AH11" i="1"/>
  <c r="F28" i="1"/>
  <c r="M29" i="1"/>
  <c r="T31" i="1"/>
  <c r="AA32" i="1"/>
  <c r="AA24" i="1"/>
  <c r="F41" i="1"/>
  <c r="M44" i="1"/>
  <c r="T47" i="1"/>
  <c r="T39" i="1"/>
  <c r="AA42" i="1"/>
  <c r="F57" i="1"/>
  <c r="M56" i="1"/>
  <c r="T55" i="1"/>
  <c r="AA54" i="1"/>
  <c r="M8" i="1"/>
  <c r="F25" i="1"/>
  <c r="T37" i="1"/>
  <c r="M18" i="1"/>
  <c r="M10" i="1"/>
  <c r="T13" i="1"/>
  <c r="AA17" i="1"/>
  <c r="AA9" i="1"/>
  <c r="AH42" i="1"/>
  <c r="AH34" i="1"/>
  <c r="AH26" i="1"/>
  <c r="AH18" i="1"/>
  <c r="AH10" i="1"/>
  <c r="F27" i="1"/>
  <c r="M28" i="1"/>
  <c r="T30" i="1"/>
  <c r="AA31" i="1"/>
  <c r="F48" i="1"/>
  <c r="F40" i="1"/>
  <c r="M43" i="1"/>
  <c r="T46" i="1"/>
  <c r="T38" i="1"/>
  <c r="AA41" i="1"/>
  <c r="F56" i="1"/>
  <c r="M55" i="1"/>
  <c r="T54" i="1"/>
  <c r="AH60" i="1"/>
  <c r="F14" i="1"/>
  <c r="T7" i="1"/>
  <c r="AA37" i="1"/>
  <c r="M17" i="1"/>
  <c r="M9" i="1"/>
  <c r="T12" i="1"/>
  <c r="AA16" i="1"/>
  <c r="AA8" i="1"/>
  <c r="AH41" i="1"/>
  <c r="AH33" i="1"/>
  <c r="AH25" i="1"/>
  <c r="AH17" i="1"/>
  <c r="AH9" i="1"/>
  <c r="F26" i="1"/>
  <c r="M27" i="1"/>
  <c r="T29" i="1"/>
  <c r="AA30" i="1"/>
  <c r="F47" i="1"/>
  <c r="F39" i="1"/>
  <c r="M42" i="1"/>
  <c r="T45" i="1"/>
  <c r="AA48" i="1"/>
  <c r="AA40" i="1"/>
  <c r="F55" i="1"/>
  <c r="M54" i="1"/>
  <c r="AA60" i="1"/>
  <c r="AH59" i="1"/>
  <c r="F17" i="1"/>
  <c r="F8" i="1"/>
  <c r="F16" i="1"/>
  <c r="F18" i="1"/>
  <c r="F15" i="1"/>
  <c r="F7" i="1"/>
  <c r="K15" i="6" l="1"/>
  <c r="K16" i="6"/>
  <c r="K17" i="6"/>
  <c r="K18" i="6"/>
  <c r="K19" i="6"/>
  <c r="K20" i="6"/>
  <c r="K21" i="6"/>
  <c r="K22" i="6"/>
  <c r="K23" i="6"/>
  <c r="K24" i="6"/>
  <c r="K25" i="6"/>
  <c r="K14" i="6"/>
  <c r="K3" i="6"/>
  <c r="O51" i="6" s="1"/>
  <c r="K4" i="6"/>
  <c r="O52" i="6" s="1"/>
  <c r="K5" i="6"/>
  <c r="O53" i="6" s="1"/>
  <c r="K6" i="6"/>
  <c r="O54" i="6" s="1"/>
  <c r="K7" i="6"/>
  <c r="O55" i="6" s="1"/>
  <c r="K8" i="6"/>
  <c r="O56" i="6" s="1"/>
  <c r="K9" i="6"/>
  <c r="O57" i="6" s="1"/>
  <c r="K10" i="6"/>
  <c r="O58" i="6" s="1"/>
  <c r="K11" i="6"/>
  <c r="O59" i="6" s="1"/>
  <c r="K12" i="6"/>
  <c r="O60" i="6" s="1"/>
  <c r="K13" i="6"/>
  <c r="O61" i="6" s="1"/>
  <c r="K2" i="6"/>
  <c r="O50" i="6" s="1"/>
  <c r="I15" i="6"/>
  <c r="I16" i="6"/>
  <c r="I17" i="6"/>
  <c r="I18" i="6"/>
  <c r="I19" i="6"/>
  <c r="I20" i="6"/>
  <c r="I21" i="6"/>
  <c r="I22" i="6"/>
  <c r="I23" i="6"/>
  <c r="I24" i="6"/>
  <c r="I25" i="6"/>
  <c r="I14" i="6"/>
  <c r="I3" i="6"/>
  <c r="O27" i="6" s="1"/>
  <c r="I4" i="6"/>
  <c r="O28" i="6" s="1"/>
  <c r="I5" i="6"/>
  <c r="O29" i="6" s="1"/>
  <c r="I6" i="6"/>
  <c r="O30" i="6" s="1"/>
  <c r="I7" i="6"/>
  <c r="O31" i="6" s="1"/>
  <c r="I8" i="6"/>
  <c r="O32" i="6" s="1"/>
  <c r="I9" i="6"/>
  <c r="O33" i="6" s="1"/>
  <c r="I10" i="6"/>
  <c r="O34" i="6" s="1"/>
  <c r="I11" i="6"/>
  <c r="O35" i="6" s="1"/>
  <c r="I12" i="6"/>
  <c r="O36" i="6" s="1"/>
  <c r="I13" i="6"/>
  <c r="O37" i="6" s="1"/>
  <c r="I2" i="6"/>
  <c r="O26" i="6" s="1"/>
  <c r="G15" i="6"/>
  <c r="G16" i="6"/>
  <c r="G17" i="6"/>
  <c r="G18" i="6"/>
  <c r="G19" i="6"/>
  <c r="G20" i="6"/>
  <c r="G21" i="6"/>
  <c r="G22" i="6"/>
  <c r="G23" i="6"/>
  <c r="G24" i="6"/>
  <c r="G25" i="6"/>
  <c r="G14" i="6"/>
  <c r="G3" i="6"/>
  <c r="O3" i="6" s="1"/>
  <c r="G4" i="6"/>
  <c r="O4" i="6" s="1"/>
  <c r="G5" i="6"/>
  <c r="O5" i="6" s="1"/>
  <c r="G6" i="6"/>
  <c r="O6" i="6" s="1"/>
  <c r="G7" i="6"/>
  <c r="O7" i="6" s="1"/>
  <c r="G8" i="6"/>
  <c r="O8" i="6" s="1"/>
  <c r="G9" i="6"/>
  <c r="O9" i="6" s="1"/>
  <c r="G10" i="6"/>
  <c r="O10" i="6" s="1"/>
  <c r="G11" i="6"/>
  <c r="O11" i="6" s="1"/>
  <c r="G12" i="6"/>
  <c r="O12" i="6" s="1"/>
  <c r="G13" i="6"/>
  <c r="O13" i="6" s="1"/>
  <c r="G2" i="6"/>
  <c r="O2" i="6" s="1"/>
  <c r="E15" i="6"/>
  <c r="E16" i="6"/>
  <c r="E17" i="6"/>
  <c r="E18" i="6"/>
  <c r="E19" i="6"/>
  <c r="E20" i="6"/>
  <c r="E21" i="6"/>
  <c r="E22" i="6"/>
  <c r="E23" i="6"/>
  <c r="E24" i="6"/>
  <c r="E25" i="6"/>
  <c r="E14" i="6"/>
  <c r="E3" i="6"/>
  <c r="E4" i="6"/>
  <c r="E5" i="6"/>
  <c r="E6" i="6"/>
  <c r="E7" i="6"/>
  <c r="E8" i="6"/>
  <c r="E9" i="6"/>
  <c r="E10" i="6"/>
  <c r="E11" i="6"/>
  <c r="E12" i="6"/>
  <c r="E13" i="6"/>
  <c r="E2" i="6"/>
  <c r="A43" i="6"/>
  <c r="A44" i="6"/>
  <c r="A45" i="6"/>
  <c r="A46" i="6"/>
  <c r="A47" i="6"/>
  <c r="A48" i="6"/>
  <c r="A49" i="6"/>
  <c r="A42" i="6"/>
  <c r="C11" i="6"/>
  <c r="C12" i="6"/>
  <c r="C13" i="6"/>
  <c r="C14" i="6"/>
  <c r="C15" i="6"/>
  <c r="C16" i="6"/>
  <c r="C17" i="6"/>
  <c r="C10" i="6"/>
  <c r="C3" i="6"/>
  <c r="C4" i="6"/>
  <c r="C5" i="6"/>
  <c r="C6" i="6"/>
  <c r="C7" i="6"/>
  <c r="C8" i="6"/>
  <c r="C9" i="6"/>
  <c r="C2" i="6"/>
  <c r="M38" i="6" l="1"/>
  <c r="O104" i="6" s="1"/>
  <c r="M45" i="6"/>
  <c r="O111" i="6" s="1"/>
  <c r="M44" i="6"/>
  <c r="O110" i="6" s="1"/>
  <c r="M43" i="6"/>
  <c r="O109" i="6" s="1"/>
  <c r="M42" i="6"/>
  <c r="O108" i="6" s="1"/>
  <c r="M41" i="6"/>
  <c r="O107" i="6" s="1"/>
  <c r="M40" i="6"/>
  <c r="O106" i="6" s="1"/>
  <c r="M39" i="6"/>
  <c r="O105" i="6" s="1"/>
  <c r="O14" i="6"/>
  <c r="M2" i="6"/>
  <c r="O25" i="6"/>
  <c r="M13" i="6"/>
  <c r="O24" i="6"/>
  <c r="M12" i="6"/>
  <c r="O23" i="6"/>
  <c r="M11" i="6"/>
  <c r="O22" i="6"/>
  <c r="M10" i="6"/>
  <c r="O21" i="6"/>
  <c r="M9" i="6"/>
  <c r="O20" i="6"/>
  <c r="M8" i="6"/>
  <c r="O19" i="6"/>
  <c r="M7" i="6"/>
  <c r="O18" i="6"/>
  <c r="M6" i="6"/>
  <c r="O17" i="6"/>
  <c r="M5" i="6"/>
  <c r="O16" i="6"/>
  <c r="M4" i="6"/>
  <c r="O15" i="6"/>
  <c r="M3" i="6"/>
  <c r="O38" i="6"/>
  <c r="M14" i="6"/>
  <c r="O49" i="6"/>
  <c r="M25" i="6"/>
  <c r="O48" i="6"/>
  <c r="M24" i="6"/>
  <c r="O47" i="6"/>
  <c r="M23" i="6"/>
  <c r="O46" i="6"/>
  <c r="M22" i="6"/>
  <c r="O45" i="6"/>
  <c r="M21" i="6"/>
  <c r="O44" i="6"/>
  <c r="M20" i="6"/>
  <c r="O43" i="6"/>
  <c r="M19" i="6"/>
  <c r="O42" i="6"/>
  <c r="M18" i="6"/>
  <c r="O41" i="6"/>
  <c r="M17" i="6"/>
  <c r="O40" i="6"/>
  <c r="M16" i="6"/>
  <c r="O39" i="6"/>
  <c r="M15" i="6"/>
  <c r="O62" i="6"/>
  <c r="M26" i="6"/>
  <c r="O73" i="6"/>
  <c r="M37" i="6"/>
  <c r="O72" i="6"/>
  <c r="M36" i="6"/>
  <c r="O71" i="6"/>
  <c r="M35" i="6"/>
  <c r="O70" i="6"/>
  <c r="M34" i="6"/>
  <c r="O69" i="6"/>
  <c r="M33" i="6"/>
  <c r="O68" i="6"/>
  <c r="M32" i="6"/>
  <c r="O67" i="6"/>
  <c r="M31" i="6"/>
  <c r="O66" i="6"/>
  <c r="M30" i="6"/>
  <c r="O65" i="6"/>
  <c r="M29" i="6"/>
  <c r="O64" i="6"/>
  <c r="M28" i="6"/>
  <c r="O63" i="6"/>
  <c r="M27" i="6"/>
  <c r="A33" i="6"/>
  <c r="A34" i="6"/>
  <c r="A35" i="6"/>
  <c r="A36" i="6"/>
  <c r="A37" i="6"/>
  <c r="A38" i="6"/>
  <c r="A39" i="6"/>
  <c r="A40" i="6"/>
  <c r="A41" i="6"/>
  <c r="O113" i="6" s="1"/>
  <c r="A32" i="6"/>
  <c r="A23" i="6"/>
  <c r="O95" i="6" s="1"/>
  <c r="A24" i="6"/>
  <c r="O96" i="6" s="1"/>
  <c r="A25" i="6"/>
  <c r="O97" i="6" s="1"/>
  <c r="A26" i="6"/>
  <c r="O98" i="6" s="1"/>
  <c r="A27" i="6"/>
  <c r="O99" i="6" s="1"/>
  <c r="A28" i="6"/>
  <c r="O100" i="6" s="1"/>
  <c r="A29" i="6"/>
  <c r="O101" i="6" s="1"/>
  <c r="A30" i="6"/>
  <c r="O102" i="6" s="1"/>
  <c r="A31" i="6"/>
  <c r="O103" i="6" s="1"/>
  <c r="A22" i="6"/>
  <c r="O94" i="6" s="1"/>
  <c r="A13" i="6"/>
  <c r="O85" i="6" s="1"/>
  <c r="A14" i="6"/>
  <c r="O86" i="6" s="1"/>
  <c r="A15" i="6"/>
  <c r="O87" i="6" s="1"/>
  <c r="A16" i="6"/>
  <c r="O88" i="6" s="1"/>
  <c r="A17" i="6"/>
  <c r="O89" i="6" s="1"/>
  <c r="A18" i="6"/>
  <c r="O90" i="6" s="1"/>
  <c r="A19" i="6"/>
  <c r="O91" i="6" s="1"/>
  <c r="A20" i="6"/>
  <c r="O92" i="6" s="1"/>
  <c r="A21" i="6"/>
  <c r="O93" i="6" s="1"/>
  <c r="A12" i="6"/>
  <c r="O84" i="6" s="1"/>
  <c r="A3" i="6"/>
  <c r="O75" i="6" s="1"/>
  <c r="A4" i="6"/>
  <c r="O76" i="6" s="1"/>
  <c r="A5" i="6"/>
  <c r="O77" i="6" s="1"/>
  <c r="A6" i="6"/>
  <c r="O78" i="6" s="1"/>
  <c r="A7" i="6"/>
  <c r="O79" i="6" s="1"/>
  <c r="A8" i="6"/>
  <c r="O80" i="6" s="1"/>
  <c r="A9" i="6"/>
  <c r="O81" i="6" s="1"/>
  <c r="A10" i="6"/>
  <c r="O82" i="6" s="1"/>
  <c r="A11" i="6"/>
  <c r="O83" i="6" s="1"/>
  <c r="A2" i="6"/>
  <c r="O74" i="6" s="1"/>
  <c r="I40" i="7"/>
  <c r="H41" i="7"/>
  <c r="I41" i="7"/>
  <c r="H42" i="7"/>
  <c r="I42" i="7"/>
  <c r="H43" i="7"/>
  <c r="I43" i="7"/>
  <c r="E40" i="7"/>
  <c r="E41" i="7"/>
  <c r="F41" i="7"/>
  <c r="E42" i="7"/>
  <c r="F42" i="7"/>
  <c r="E43" i="7"/>
  <c r="F43" i="7"/>
  <c r="A25" i="4" l="1"/>
  <c r="I37" i="7"/>
  <c r="I38" i="7"/>
  <c r="I39" i="7"/>
  <c r="G37" i="7"/>
  <c r="G38" i="7"/>
  <c r="G39" i="7"/>
  <c r="G43" i="7"/>
  <c r="G42" i="7"/>
  <c r="G41" i="7"/>
  <c r="G40" i="7"/>
  <c r="I36" i="7"/>
  <c r="G36" i="7"/>
  <c r="E36" i="7"/>
  <c r="C36" i="7"/>
  <c r="A36" i="7"/>
  <c r="A33" i="7"/>
  <c r="A2" i="7"/>
  <c r="A34" i="7" s="1"/>
  <c r="A45" i="5"/>
  <c r="A48" i="5"/>
  <c r="E48" i="5"/>
  <c r="G48" i="5"/>
  <c r="I48" i="5"/>
  <c r="C48" i="5"/>
  <c r="A2" i="5"/>
  <c r="A46" i="5" s="1"/>
  <c r="A2" i="4"/>
  <c r="A26" i="4" s="1"/>
  <c r="A2" i="1"/>
</calcChain>
</file>

<file path=xl/sharedStrings.xml><?xml version="1.0" encoding="utf-8"?>
<sst xmlns="http://schemas.openxmlformats.org/spreadsheetml/2006/main" count="215" uniqueCount="155">
  <si>
    <t>CANAL OLÍMPIC DE CATALUNYA (CASTELLDEFELS)</t>
  </si>
  <si>
    <r>
      <t xml:space="preserve">SOPORTE TÉCNICO INSCRIPCIONES: 
</t>
    </r>
    <r>
      <rPr>
        <sz val="11"/>
        <color theme="1"/>
        <rFont val="Arial"/>
        <family val="2"/>
      </rPr>
      <t>mserrak1@gmail.com / 639 73 44 06</t>
    </r>
  </si>
  <si>
    <t>INFORMACIÓN DEL EQUIPO</t>
  </si>
  <si>
    <t>INSTRUCCIONES</t>
  </si>
  <si>
    <t>Club</t>
  </si>
  <si>
    <t>NOMBRE DEL CLUB</t>
  </si>
  <si>
    <t>Jefe de Equipo</t>
  </si>
  <si>
    <t>NOMBRE DEL JEFE DE EQUIPO</t>
  </si>
  <si>
    <t>Email</t>
  </si>
  <si>
    <t>EMAIL DE CONTACTO</t>
  </si>
  <si>
    <t>Teléfono Móvil</t>
  </si>
  <si>
    <t>TELÉFONO MÓVIL</t>
  </si>
  <si>
    <t>Comunidad Autónoma</t>
  </si>
  <si>
    <t>COMUNIDAD AUTÓNOMA</t>
  </si>
  <si>
    <t>Nombre</t>
  </si>
  <si>
    <t>RESUMEN INSCRIPCIONES</t>
  </si>
  <si>
    <t>Benjamín/Alevín K1</t>
  </si>
  <si>
    <t>Benjamín/Alevín K2</t>
  </si>
  <si>
    <t>Benjamín/Alevín K4</t>
  </si>
  <si>
    <t>Hombre Infantil K1</t>
  </si>
  <si>
    <t>Hombre Infantil K2</t>
  </si>
  <si>
    <t>Absoluto Infantil K4</t>
  </si>
  <si>
    <t>Mujer Infantil K1</t>
  </si>
  <si>
    <t>Mujer Infantil K2</t>
  </si>
  <si>
    <t>Mixto Infantil K2</t>
  </si>
  <si>
    <t>Hombre Cadete K1</t>
  </si>
  <si>
    <t>Hombre Cadete K2</t>
  </si>
  <si>
    <t>Hombre Cadete K4</t>
  </si>
  <si>
    <t>Mujer Cadete K1</t>
  </si>
  <si>
    <t>Mujer Cadete K2</t>
  </si>
  <si>
    <t>Mixto Cadete K2</t>
  </si>
  <si>
    <t>Hombre Juvenil K1</t>
  </si>
  <si>
    <t>Hombre Juvenil K2</t>
  </si>
  <si>
    <t>Hombre Juvenil K4</t>
  </si>
  <si>
    <t>Mujer Juvenil K1</t>
  </si>
  <si>
    <t>Mujer Juvenil K2</t>
  </si>
  <si>
    <t>Mixto Juvenil K2</t>
  </si>
  <si>
    <t>Hombre Senior K1</t>
  </si>
  <si>
    <t>Hombre Senior K2</t>
  </si>
  <si>
    <t>Hombre Senior K4</t>
  </si>
  <si>
    <t>Mujer Senior K1</t>
  </si>
  <si>
    <t>Mujer Senior K2</t>
  </si>
  <si>
    <t>Mujer Absoluta K4</t>
  </si>
  <si>
    <t>Mixto Senior K2</t>
  </si>
  <si>
    <t>Mixto Absoluto K4</t>
  </si>
  <si>
    <t>Hombre Veterano A K1</t>
  </si>
  <si>
    <t>Hombre Veterano A K2</t>
  </si>
  <si>
    <t>Hombre Veterano K4</t>
  </si>
  <si>
    <t>Hombre Veterano B K1</t>
  </si>
  <si>
    <t>Hombre Veterano B K2</t>
  </si>
  <si>
    <t>Hombre Veterano C K1</t>
  </si>
  <si>
    <t>Hombre Veterano C K2</t>
  </si>
  <si>
    <t>Hombre Veterano D K1</t>
  </si>
  <si>
    <t>Mujer Veterana K1</t>
  </si>
  <si>
    <t>Mujer Veterana K2</t>
  </si>
  <si>
    <t>Mixto Veterano K2</t>
  </si>
  <si>
    <t>Paracanoe K1</t>
  </si>
  <si>
    <t>Absoluto Infantil C1</t>
  </si>
  <si>
    <t>Hombre Absoluto C1</t>
  </si>
  <si>
    <t>Hombre Absoluto C2</t>
  </si>
  <si>
    <t>Mujer Absoluta C1</t>
  </si>
  <si>
    <t>Mujer Absoluta C2</t>
  </si>
  <si>
    <t>Mixto Absoluto C2</t>
  </si>
  <si>
    <t>Total Participantes</t>
  </si>
  <si>
    <t>Total Embarcaciones</t>
  </si>
  <si>
    <t>HOMBRES KAYAK</t>
  </si>
  <si>
    <t>BENJAMÍN/ALEVÍN</t>
  </si>
  <si>
    <t>HOMBRE INFANTIL</t>
  </si>
  <si>
    <t>HOMBRE CADETE</t>
  </si>
  <si>
    <t>HOMBRE JUVENIL</t>
  </si>
  <si>
    <t>HOMBRE SENIOR</t>
  </si>
  <si>
    <t>Licencia</t>
  </si>
  <si>
    <t>HOMBRE VETERANO A</t>
  </si>
  <si>
    <t>HOMBRE VETERANO B</t>
  </si>
  <si>
    <t>HOMBRE VETERANO C</t>
  </si>
  <si>
    <t>HOMBRE VETERANO D</t>
  </si>
  <si>
    <t>MUJERES KAYAK</t>
  </si>
  <si>
    <t>MUJER INFANTIL</t>
  </si>
  <si>
    <t>MUJER CADETE</t>
  </si>
  <si>
    <t>MUJER JUVENIL</t>
  </si>
  <si>
    <t>MUJER SENIOR</t>
  </si>
  <si>
    <t>CANOAS</t>
  </si>
  <si>
    <t>PARACANOE</t>
  </si>
  <si>
    <t>MUJER VETERANA</t>
  </si>
  <si>
    <t>CANOA INFANTIL</t>
  </si>
  <si>
    <t>HOMBRE CANOA</t>
  </si>
  <si>
    <t>MUJER CANOA</t>
  </si>
  <si>
    <t>VETERANO</t>
  </si>
  <si>
    <t>INFANTIL</t>
  </si>
  <si>
    <t>CADETE</t>
  </si>
  <si>
    <t>JUVENIL</t>
  </si>
  <si>
    <t>SENIOR</t>
  </si>
  <si>
    <t>MUJER</t>
  </si>
  <si>
    <t>MIXTO TODOS</t>
  </si>
  <si>
    <t>A</t>
  </si>
  <si>
    <t>H</t>
  </si>
  <si>
    <t>M</t>
  </si>
  <si>
    <t>B</t>
  </si>
  <si>
    <t>FIN</t>
  </si>
  <si>
    <t>C</t>
  </si>
  <si>
    <t>D</t>
  </si>
  <si>
    <t>BENJAMÍN/ALEVÍN K1</t>
  </si>
  <si>
    <t>HOMBRE INFANTIL K1</t>
  </si>
  <si>
    <t>HOMBRE CADETE K1</t>
  </si>
  <si>
    <t>MUJER CADETE K1</t>
  </si>
  <si>
    <t>HOMBRE JUVENIL K1</t>
  </si>
  <si>
    <t>MUJER JUVENIL K1</t>
  </si>
  <si>
    <t>HOMBRE SENIOR K1</t>
  </si>
  <si>
    <t>MUJER SENIOR K1</t>
  </si>
  <si>
    <t>HOMBRE ABSOLUTO C1</t>
  </si>
  <si>
    <t>MUJER ABSOLUTA C1</t>
  </si>
  <si>
    <t>MUJER INFANTIL K1</t>
  </si>
  <si>
    <t>HOMBRE VETERANO A K1</t>
  </si>
  <si>
    <t>HOMBRE VETERANO B K1</t>
  </si>
  <si>
    <t>HOMBRE VETERANO C K1</t>
  </si>
  <si>
    <t>HOMBRE VETERANO D K1</t>
  </si>
  <si>
    <t>INFANTIL C1</t>
  </si>
  <si>
    <t>MUJER VETERANA K1</t>
  </si>
  <si>
    <t>PARACANOE K1</t>
  </si>
  <si>
    <t>BENJAMÍN/ALEVÍN K2</t>
  </si>
  <si>
    <t>HOMBRE INFANTIL K2</t>
  </si>
  <si>
    <t>HOMBRE CADETE K2</t>
  </si>
  <si>
    <t>HOMBRE JUVENIL K2</t>
  </si>
  <si>
    <t>HOMBRE SENIOR K2</t>
  </si>
  <si>
    <t>MUJER CADETE K2</t>
  </si>
  <si>
    <t>MUJER JUVENIL K2</t>
  </si>
  <si>
    <t>MUJER SENIOR K2</t>
  </si>
  <si>
    <t>MUJER INFANTIL K2</t>
  </si>
  <si>
    <t>MIXTO INFANTIL K2</t>
  </si>
  <si>
    <t>MIXTO CADETE K2</t>
  </si>
  <si>
    <t>MIXTO JUVENIL K2</t>
  </si>
  <si>
    <t>MIXTO SENIOR K2</t>
  </si>
  <si>
    <t>HOMBRE ABSOLUTO C2</t>
  </si>
  <si>
    <t>MUJER ABSOLUTA C2</t>
  </si>
  <si>
    <t>MIXTO ABSOLUTO C2</t>
  </si>
  <si>
    <t>HOMBRE VETERANO A K2</t>
  </si>
  <si>
    <t>HOMBRE VETERANO B K2</t>
  </si>
  <si>
    <t>HOMBRE VETERANO C K2</t>
  </si>
  <si>
    <t>MUJER VETERANA K2</t>
  </si>
  <si>
    <t>MIXTO VETERANO K2</t>
  </si>
  <si>
    <t>BENJAMÍN/ALEVÍN K4</t>
  </si>
  <si>
    <t>INFANTIL K4</t>
  </si>
  <si>
    <t>HOMBRE CADETE K4</t>
  </si>
  <si>
    <t>HOMBRE JUVENIL K4</t>
  </si>
  <si>
    <t>HOMBRE SENIOR K4</t>
  </si>
  <si>
    <t>HOMBRE VETERANO K4</t>
  </si>
  <si>
    <t>MUJER ABSOLUTA K4</t>
  </si>
  <si>
    <t>MIXTO ABSOLUTO K4</t>
  </si>
  <si>
    <r>
      <rPr>
        <b/>
        <sz val="11"/>
        <color theme="1"/>
        <rFont val="Arial"/>
        <family val="2"/>
      </rPr>
      <t xml:space="preserve">Leerse atentamente las Bases de la Competición y las Instrucciones para las Inscripciones antes de realizar las inscripciones. </t>
    </r>
    <r>
      <rPr>
        <sz val="11"/>
        <color theme="1"/>
        <rFont val="Arial"/>
        <family val="2"/>
      </rPr>
      <t xml:space="preserve">
Introducir los datos del club (Nombre del Club, Nombre del Jefe de Equipo, Correo Electrònico, Teléfono Móvil y Comunidad Autónoma) en esta página. 
Utilizar la página </t>
    </r>
    <r>
      <rPr>
        <b/>
        <sz val="11"/>
        <color theme="1"/>
        <rFont val="Arial"/>
        <family val="2"/>
      </rPr>
      <t>"PARTICIPANTES"</t>
    </r>
    <r>
      <rPr>
        <sz val="11"/>
        <color theme="1"/>
        <rFont val="Arial"/>
        <family val="2"/>
      </rPr>
      <t xml:space="preserve"> para inscribir todos los participantes del club de cada categoria en su categoria correspondiente. Hay que inscribirlos usando </t>
    </r>
    <r>
      <rPr>
        <b/>
        <sz val="11"/>
        <color theme="1"/>
        <rFont val="Arial"/>
        <family val="2"/>
      </rPr>
      <t>LETRA  MAYÚSCULA</t>
    </r>
    <r>
      <rPr>
        <sz val="11"/>
        <color theme="1"/>
        <rFont val="Arial"/>
        <family val="2"/>
      </rPr>
      <t xml:space="preserve"> con su nombre y todos los apellidos y su número de licencia en la columna correspondiente. A la derecha del nombre se encuentra un recuento del número de pruebas a las que se he inscrito el deportista. Si el total es igual o superior a 3, el recuento total aparecerá en rojo y la organización no lo aceptará.
Utilizar la página "</t>
    </r>
    <r>
      <rPr>
        <b/>
        <sz val="11"/>
        <color theme="1"/>
        <rFont val="Arial"/>
        <family val="2"/>
      </rPr>
      <t>EMBARCACIONES K1-C1</t>
    </r>
    <r>
      <rPr>
        <sz val="11"/>
        <color theme="1"/>
        <rFont val="Arial"/>
        <family val="2"/>
      </rPr>
      <t>" para configurar las embarcaciones individuales participantes usando los desplegables que hay en cada celda. Hay que seleccionar de las opciones que aparecerán en el desplegable, no se puede escribir en esta página. Si se selecciona el mismo nombre más de una vez, el programa no lo aceptará y éste aparecerá en rojo.
Utilizar la página "</t>
    </r>
    <r>
      <rPr>
        <b/>
        <sz val="11"/>
        <color theme="1"/>
        <rFont val="Arial"/>
        <family val="2"/>
      </rPr>
      <t>EMBARCACIONES K2-C2</t>
    </r>
    <r>
      <rPr>
        <sz val="11"/>
        <color theme="1"/>
        <rFont val="Arial"/>
        <family val="2"/>
      </rPr>
      <t>" para configurar las embarcaciones dobles participantes usando los desplegables que hay en cada celda. Hay que seleccionar de las opciones que aparecerán en el desplegable, no se puede escribir en esta página. Si se selecciona el mismo nombre más de una vez, el programa no lo aceptará y éste aparecerá en rojo. 
Utilizar la página "</t>
    </r>
    <r>
      <rPr>
        <b/>
        <sz val="11"/>
        <color theme="1"/>
        <rFont val="Arial"/>
        <family val="2"/>
      </rPr>
      <t>EMBARCACIONES K4</t>
    </r>
    <r>
      <rPr>
        <sz val="11"/>
        <color theme="1"/>
        <rFont val="Arial"/>
        <family val="2"/>
      </rPr>
      <t xml:space="preserve">" para configurar las embarcaciones cuádruples participantes usando los desplegables que hay en cada celda. Hay que seleccionar de las opciones que aparecerán en el desplegable, no se puede escribir en esta página. Si se selecciona el mismo nombre más de una vez, el programa no lo aceptará y éste aparecerá en rojo. 
</t>
    </r>
    <r>
      <rPr>
        <b/>
        <sz val="11"/>
        <color rgb="FFFF0000"/>
        <rFont val="Arial"/>
        <family val="2"/>
      </rPr>
      <t>Importante:</t>
    </r>
    <r>
      <rPr>
        <sz val="11"/>
        <color rgb="FFFF0000"/>
        <rFont val="Arial"/>
        <family val="2"/>
      </rPr>
      <t xml:space="preserve"> para evitar posibles desconfiguraciones de las celdas, </t>
    </r>
    <r>
      <rPr>
        <b/>
        <sz val="11"/>
        <color rgb="FFFF0000"/>
        <rFont val="Arial"/>
        <family val="2"/>
      </rPr>
      <t>no arrastrar el contenido de las celdas</t>
    </r>
    <r>
      <rPr>
        <sz val="11"/>
        <color rgb="FFFF0000"/>
        <rFont val="Arial"/>
        <family val="2"/>
      </rPr>
      <t>. Seleccionar siempre de las listas desplegables en celda y/o suprimir su contenido.</t>
    </r>
  </si>
  <si>
    <t>DOMINGO 4 DE JUNIO DE 2023</t>
  </si>
  <si>
    <r>
      <t xml:space="preserve">ENVIAR DEBIDAMENTE COMPLETADO A </t>
    </r>
    <r>
      <rPr>
        <b/>
        <sz val="11"/>
        <color rgb="FF0070C0"/>
        <rFont val="Arial"/>
        <family val="2"/>
      </rPr>
      <t>esportiva@fcpiraguisme.com</t>
    </r>
    <r>
      <rPr>
        <sz val="11"/>
        <color theme="1"/>
        <rFont val="Arial"/>
        <family val="2"/>
      </rPr>
      <t xml:space="preserve"> ANTES DEL </t>
    </r>
    <r>
      <rPr>
        <b/>
        <sz val="11"/>
        <color theme="1"/>
        <rFont val="Arial"/>
        <family val="2"/>
      </rPr>
      <t>VIERNES 26 DE MAYO DE 2023 A LAS 12:00 HORAS EN FORMATO EXCEL (.xlsx)</t>
    </r>
    <r>
      <rPr>
        <sz val="11"/>
        <color theme="1"/>
        <rFont val="Arial"/>
        <family val="2"/>
      </rPr>
      <t xml:space="preserve">. </t>
    </r>
    <r>
      <rPr>
        <b/>
        <sz val="11"/>
        <color rgb="FFFF0000"/>
        <rFont val="Arial"/>
        <family val="2"/>
      </rPr>
      <t>NO SE ACEPTARAN ARCHIVOS ENVIADOS CON POSTERIORIDAD NI EN OTROS FORMATOS</t>
    </r>
  </si>
  <si>
    <t>Embarcación</t>
  </si>
  <si>
    <t>Categoría</t>
  </si>
  <si>
    <t>EN PARACANOE, INDICAR LA CATEGORIA DE CADA DEPORTISTA COMO SE MUESTRA EN EL EJEMPLO SIGUENTE: 
JOSÉ SANCHEZ GONZÁLEZ (HOMBRE SENIOR)</t>
  </si>
  <si>
    <t>CAMPEONATO DE VELOCIDAD DE LA IX LIGA DEL ESTE DE AGUAS TRANQUILAS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</si>
</sst>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9"/>
      <color theme="1"/>
      <name val="Arial"/>
      <family val="2"/>
    </font>
    <font>
      <b/>
      <sz val="9"/>
      <color theme="1"/>
      <name val="Arial"/>
      <family val="2"/>
    </font>
    <font>
      <sz val="11"/>
      <color theme="1"/>
      <name val="Arial"/>
      <family val="2"/>
    </font>
    <font>
      <b/>
      <sz val="12"/>
      <color theme="1"/>
      <name val="Arial"/>
      <family val="2"/>
    </font>
    <font>
      <sz val="10"/>
      <color theme="1"/>
      <name val="Arial"/>
      <family val="2"/>
    </font>
    <font>
      <b/>
      <sz val="11"/>
      <color theme="1"/>
      <name val="Arial"/>
      <family val="2"/>
    </font>
    <font>
      <sz val="11"/>
      <color rgb="FF000000"/>
      <name val="Calibri"/>
      <family val="2"/>
    </font>
    <font>
      <b/>
      <sz val="10"/>
      <color theme="1"/>
      <name val="Arial"/>
      <family val="2"/>
    </font>
    <font>
      <b/>
      <sz val="20"/>
      <color theme="1"/>
      <name val="Arial"/>
      <family val="2"/>
    </font>
    <font>
      <sz val="20"/>
      <color theme="1"/>
      <name val="Arial"/>
      <family val="2"/>
    </font>
    <font>
      <u/>
      <sz val="11"/>
      <color theme="10"/>
      <name val="Calibri"/>
      <family val="2"/>
      <scheme val="minor"/>
    </font>
    <font>
      <b/>
      <sz val="11"/>
      <name val="Arial"/>
      <family val="2"/>
    </font>
    <font>
      <b/>
      <sz val="11"/>
      <color rgb="FFFF0000"/>
      <name val="Arial"/>
      <family val="2"/>
    </font>
    <font>
      <b/>
      <sz val="11"/>
      <color rgb="FF0070C0"/>
      <name val="Arial"/>
      <family val="2"/>
    </font>
    <font>
      <sz val="8"/>
      <color theme="1"/>
      <name val="Arial"/>
      <family val="2"/>
    </font>
    <font>
      <b/>
      <sz val="8"/>
      <color theme="1"/>
      <name val="Arial"/>
      <family val="2"/>
    </font>
    <font>
      <sz val="11"/>
      <color rgb="FFFF0000"/>
      <name val="Arial"/>
      <family val="2"/>
    </font>
    <font>
      <sz val="8"/>
      <color theme="0"/>
      <name val="Arial"/>
      <family val="2"/>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rgb="FFFF000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3">
    <xf numFmtId="0" fontId="0" fillId="0" borderId="0"/>
    <xf numFmtId="0" fontId="7" fillId="0" borderId="0"/>
    <xf numFmtId="0" fontId="11" fillId="0" borderId="0" applyNumberFormat="0" applyFill="0" applyBorder="0" applyAlignment="0" applyProtection="0"/>
  </cellStyleXfs>
  <cellXfs count="84">
    <xf numFmtId="0" fontId="0" fillId="0" borderId="0" xfId="0"/>
    <xf numFmtId="0" fontId="1" fillId="0" borderId="0" xfId="0" applyFont="1"/>
    <xf numFmtId="0" fontId="1" fillId="0" borderId="0" xfId="0" applyFont="1" applyAlignment="1">
      <alignment horizontal="left"/>
    </xf>
    <xf numFmtId="0" fontId="2" fillId="0" borderId="0" xfId="0" applyFont="1"/>
    <xf numFmtId="0" fontId="1" fillId="0" borderId="0" xfId="0" applyFont="1" applyAlignment="1">
      <alignment vertical="center"/>
    </xf>
    <xf numFmtId="0" fontId="3" fillId="0" borderId="0" xfId="0" applyFont="1" applyAlignment="1">
      <alignment vertical="center"/>
    </xf>
    <xf numFmtId="0" fontId="1" fillId="0" borderId="2"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9" fillId="0" borderId="0" xfId="0" applyFont="1" applyAlignment="1">
      <alignment horizontal="left" vertical="center" wrapText="1"/>
    </xf>
    <xf numFmtId="0" fontId="10" fillId="0" borderId="0" xfId="0" applyFont="1" applyAlignment="1">
      <alignment vertical="center"/>
    </xf>
    <xf numFmtId="0" fontId="4" fillId="0" borderId="12" xfId="0" applyFont="1" applyBorder="1" applyAlignment="1">
      <alignment vertical="center"/>
    </xf>
    <xf numFmtId="0" fontId="6" fillId="0" borderId="12" xfId="0"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12" fillId="0" borderId="0" xfId="2" applyFont="1" applyAlignment="1" applyProtection="1">
      <alignment vertical="center"/>
    </xf>
    <xf numFmtId="0" fontId="6" fillId="0" borderId="0" xfId="0" applyFont="1" applyAlignment="1">
      <alignment horizontal="left" vertical="center"/>
    </xf>
    <xf numFmtId="0" fontId="4" fillId="0" borderId="0" xfId="0" applyFont="1" applyAlignment="1">
      <alignment vertical="center"/>
    </xf>
    <xf numFmtId="1" fontId="6" fillId="0" borderId="0" xfId="0" applyNumberFormat="1" applyFont="1" applyAlignment="1">
      <alignment horizontal="center" vertical="center"/>
    </xf>
    <xf numFmtId="1" fontId="3" fillId="0" borderId="0" xfId="0" applyNumberFormat="1" applyFont="1" applyAlignment="1">
      <alignment horizontal="center" vertical="center"/>
    </xf>
    <xf numFmtId="0" fontId="1" fillId="0" borderId="13"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4" borderId="9" xfId="0" applyFont="1" applyFill="1" applyBorder="1" applyAlignment="1">
      <alignment horizontal="left" vertical="center"/>
    </xf>
    <xf numFmtId="0" fontId="1" fillId="0" borderId="10" xfId="0" applyFont="1" applyBorder="1" applyAlignment="1" applyProtection="1">
      <alignment horizontal="left" vertical="center"/>
      <protection locked="0"/>
    </xf>
    <xf numFmtId="0" fontId="2" fillId="2" borderId="1" xfId="0" applyFont="1" applyFill="1" applyBorder="1" applyAlignment="1">
      <alignment horizontal="left" vertical="center"/>
    </xf>
    <xf numFmtId="0" fontId="1" fillId="0" borderId="0" xfId="0" applyFont="1" applyAlignment="1">
      <alignment horizontal="left" vertical="center"/>
    </xf>
    <xf numFmtId="0" fontId="1" fillId="0" borderId="11" xfId="0" applyFont="1" applyBorder="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xf>
    <xf numFmtId="0" fontId="1" fillId="0" borderId="0" xfId="0" applyFont="1" applyAlignment="1">
      <alignment horizontal="left" vertical="center" wrapText="1"/>
    </xf>
    <xf numFmtId="0" fontId="2" fillId="0" borderId="0" xfId="0" applyFont="1" applyAlignment="1">
      <alignment horizontal="left" wrapText="1"/>
    </xf>
    <xf numFmtId="0" fontId="1" fillId="4" borderId="1" xfId="0" applyFont="1" applyFill="1" applyBorder="1" applyAlignment="1">
      <alignment horizontal="left" vertical="center"/>
    </xf>
    <xf numFmtId="0" fontId="2" fillId="4" borderId="10" xfId="0" applyFont="1" applyFill="1" applyBorder="1" applyAlignment="1">
      <alignment horizontal="left" vertical="center"/>
    </xf>
    <xf numFmtId="0" fontId="1" fillId="3" borderId="4" xfId="0" applyFont="1" applyFill="1" applyBorder="1" applyAlignment="1">
      <alignment horizontal="left" vertical="center"/>
    </xf>
    <xf numFmtId="0" fontId="3" fillId="3" borderId="0" xfId="0" applyFont="1" applyFill="1" applyAlignment="1">
      <alignment vertical="center"/>
    </xf>
    <xf numFmtId="0" fontId="6" fillId="3" borderId="0" xfId="0" applyFont="1" applyFill="1" applyAlignment="1">
      <alignment horizontal="center" vertical="center"/>
    </xf>
    <xf numFmtId="1" fontId="6" fillId="3" borderId="0" xfId="0" applyNumberFormat="1" applyFont="1" applyFill="1" applyAlignment="1">
      <alignment horizontal="center" vertical="center"/>
    </xf>
    <xf numFmtId="0" fontId="6" fillId="0" borderId="0" xfId="0" applyFont="1" applyAlignment="1">
      <alignment horizontal="center" vertical="center"/>
    </xf>
    <xf numFmtId="0" fontId="1" fillId="0" borderId="0" xfId="0" applyFont="1" applyAlignment="1" applyProtection="1">
      <alignment horizontal="left" vertical="center"/>
      <protection locked="0"/>
    </xf>
    <xf numFmtId="0" fontId="1" fillId="3" borderId="12" xfId="0" applyFont="1" applyFill="1" applyBorder="1" applyAlignment="1">
      <alignment horizontal="left" vertical="center"/>
    </xf>
    <xf numFmtId="0" fontId="1" fillId="0" borderId="15"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2" fillId="2" borderId="11" xfId="0" applyFont="1" applyFill="1" applyBorder="1" applyAlignment="1">
      <alignment horizontal="left" vertical="center"/>
    </xf>
    <xf numFmtId="0" fontId="16"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horizontal="center" vertical="center"/>
    </xf>
    <xf numFmtId="0" fontId="16" fillId="0" borderId="0" xfId="0" applyFont="1" applyAlignment="1">
      <alignment vertical="center"/>
    </xf>
    <xf numFmtId="0" fontId="15" fillId="3" borderId="12" xfId="0" applyFont="1" applyFill="1" applyBorder="1" applyAlignment="1">
      <alignment horizontal="center" vertical="center"/>
    </xf>
    <xf numFmtId="0" fontId="15" fillId="3" borderId="5" xfId="0" applyFont="1" applyFill="1" applyBorder="1" applyAlignment="1">
      <alignment horizontal="center" vertical="center"/>
    </xf>
    <xf numFmtId="0" fontId="15" fillId="0" borderId="3" xfId="0" applyFont="1" applyBorder="1" applyAlignment="1">
      <alignment horizontal="center" vertical="center"/>
    </xf>
    <xf numFmtId="0" fontId="15" fillId="0" borderId="12" xfId="0" applyFont="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15" fillId="0" borderId="14" xfId="0" applyFont="1" applyBorder="1" applyAlignment="1">
      <alignment horizontal="center" vertical="center"/>
    </xf>
    <xf numFmtId="0" fontId="3" fillId="0" borderId="0" xfId="0" applyFont="1" applyAlignment="1">
      <alignment vertical="center" wrapText="1"/>
    </xf>
    <xf numFmtId="0" fontId="2" fillId="0" borderId="9" xfId="0" applyFont="1" applyBorder="1" applyAlignment="1" applyProtection="1">
      <alignment horizontal="left" vertical="center"/>
      <protection locked="0"/>
    </xf>
    <xf numFmtId="0" fontId="15" fillId="0" borderId="0" xfId="0" applyFont="1" applyAlignment="1">
      <alignment vertical="center"/>
    </xf>
    <xf numFmtId="0" fontId="15" fillId="0" borderId="0" xfId="0" applyFont="1" applyAlignment="1">
      <alignment vertical="center" wrapText="1"/>
    </xf>
    <xf numFmtId="0" fontId="16" fillId="0" borderId="0" xfId="0" applyFont="1" applyAlignment="1">
      <alignment vertical="center" wrapText="1"/>
    </xf>
    <xf numFmtId="0" fontId="6" fillId="0" borderId="0" xfId="0" applyFont="1" applyAlignment="1" applyProtection="1">
      <alignment horizontal="left" vertical="center"/>
      <protection locked="0"/>
    </xf>
    <xf numFmtId="0" fontId="3" fillId="2" borderId="0" xfId="0" applyFont="1" applyFill="1" applyAlignment="1">
      <alignment horizontal="justify" vertical="center" wrapText="1"/>
    </xf>
    <xf numFmtId="0" fontId="3" fillId="0" borderId="0" xfId="0" applyFont="1" applyAlignment="1">
      <alignment horizontal="justify" vertical="center" wrapText="1"/>
    </xf>
    <xf numFmtId="0" fontId="9" fillId="0" borderId="0" xfId="0" applyFont="1" applyAlignment="1">
      <alignment horizontal="center" vertical="center" wrapText="1"/>
    </xf>
    <xf numFmtId="0" fontId="6" fillId="0" borderId="0" xfId="0" applyFont="1" applyAlignment="1" applyProtection="1">
      <alignment vertical="center"/>
      <protection locked="0"/>
    </xf>
    <xf numFmtId="0" fontId="6" fillId="2" borderId="0" xfId="0" applyFont="1" applyFill="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4"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Alignment="1">
      <alignment horizontal="center" vertical="center"/>
    </xf>
    <xf numFmtId="0" fontId="15" fillId="3" borderId="0" xfId="0" applyFont="1" applyFill="1" applyAlignment="1">
      <alignment horizontal="center" vertical="center"/>
    </xf>
    <xf numFmtId="0" fontId="15" fillId="3" borderId="3" xfId="0" applyFont="1" applyFill="1" applyBorder="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2" fillId="5" borderId="0" xfId="0" applyFont="1" applyFill="1" applyAlignment="1">
      <alignment horizontal="center" vertical="center" wrapText="1"/>
    </xf>
    <xf numFmtId="0" fontId="2" fillId="5" borderId="0" xfId="0" applyFont="1" applyFill="1" applyAlignment="1">
      <alignment horizontal="center" vertical="center"/>
    </xf>
    <xf numFmtId="0" fontId="18" fillId="0" borderId="0" xfId="0" applyFont="1" applyAlignment="1">
      <alignment vertical="center" wrapText="1"/>
    </xf>
  </cellXfs>
  <cellStyles count="3">
    <cellStyle name="Enllaç" xfId="2" builtinId="8"/>
    <cellStyle name="Normal" xfId="0" builtinId="0"/>
    <cellStyle name="Normal 2" xfId="1" xr:uid="{00000000-0005-0000-0000-000002000000}"/>
  </cellStyles>
  <dxfs count="7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fcpiraguisme.com/wp-content/uploads/2022/05/Instrucciones-Inscripciones.pdf" TargetMode="External"/></Relationships>
</file>

<file path=xl/drawings/drawing1.xml><?xml version="1.0" encoding="utf-8"?>
<xdr:wsDr xmlns:xdr="http://schemas.openxmlformats.org/drawingml/2006/spreadsheetDrawing" xmlns:a="http://schemas.openxmlformats.org/drawingml/2006/main">
  <xdr:twoCellAnchor>
    <xdr:from>
      <xdr:col>9</xdr:col>
      <xdr:colOff>464820</xdr:colOff>
      <xdr:row>0</xdr:row>
      <xdr:rowOff>205740</xdr:rowOff>
    </xdr:from>
    <xdr:to>
      <xdr:col>9</xdr:col>
      <xdr:colOff>5189220</xdr:colOff>
      <xdr:row>0</xdr:row>
      <xdr:rowOff>548640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5CF7D6A5-4F83-D6BF-8AAE-6F0A27455F6A}"/>
            </a:ext>
          </a:extLst>
        </xdr:cNvPr>
        <xdr:cNvSpPr/>
      </xdr:nvSpPr>
      <xdr:spPr>
        <a:xfrm>
          <a:off x="6979920" y="205740"/>
          <a:ext cx="4724400" cy="3429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ca-ES" sz="1400" b="1"/>
            <a:t>INSTRUCCIONES INSCRIPCIONES</a:t>
          </a:r>
        </a:p>
      </xdr:txBody>
    </xdr:sp>
    <xdr:clientData/>
  </xdr:twoCellAnchor>
</xdr:wsDr>
</file>

<file path=xl/theme/theme1.xml><?xml version="1.0" encoding="utf-8"?>
<a:theme xmlns:a="http://schemas.openxmlformats.org/drawingml/2006/main" name="Tema de l'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8"/>
  <sheetViews>
    <sheetView tabSelected="1" zoomScaleNormal="100" workbookViewId="0">
      <selection activeCell="B7" sqref="B7:G7"/>
    </sheetView>
  </sheetViews>
  <sheetFormatPr defaultColWidth="8.88671875" defaultRowHeight="19.95" customHeight="1" x14ac:dyDescent="0.3"/>
  <cols>
    <col min="1" max="1" width="21.6640625" style="5" customWidth="1"/>
    <col min="2" max="3" width="5.6640625" style="5" customWidth="1"/>
    <col min="4" max="4" width="21.6640625" style="5" customWidth="1"/>
    <col min="5" max="6" width="5.6640625" style="5" customWidth="1"/>
    <col min="7" max="7" width="21.6640625" style="5" customWidth="1"/>
    <col min="8" max="8" width="5.6640625" style="5" customWidth="1"/>
    <col min="9" max="9" width="1.6640625" style="5" customWidth="1"/>
    <col min="10" max="10" width="80.6640625" style="5" customWidth="1"/>
    <col min="11" max="16384" width="8.88671875" style="5"/>
  </cols>
  <sheetData>
    <row r="1" spans="1:10" s="10" customFormat="1" ht="60" customHeight="1" x14ac:dyDescent="0.3">
      <c r="A1" s="62" t="s">
        <v>154</v>
      </c>
      <c r="B1" s="62"/>
      <c r="C1" s="62"/>
      <c r="D1" s="62"/>
      <c r="E1" s="62"/>
      <c r="F1" s="62"/>
      <c r="G1" s="62"/>
      <c r="H1" s="62"/>
      <c r="I1" s="9"/>
    </row>
    <row r="2" spans="1:10" ht="19.95" customHeight="1" x14ac:dyDescent="0.3">
      <c r="A2" s="65" t="s">
        <v>0</v>
      </c>
      <c r="B2" s="65"/>
      <c r="C2" s="65"/>
      <c r="D2" s="65"/>
      <c r="E2" s="65"/>
      <c r="F2" s="65"/>
      <c r="G2" s="65"/>
      <c r="H2" s="65"/>
      <c r="J2" s="64" t="s">
        <v>1</v>
      </c>
    </row>
    <row r="3" spans="1:10" ht="19.95" customHeight="1" x14ac:dyDescent="0.3">
      <c r="A3" s="65" t="s">
        <v>149</v>
      </c>
      <c r="B3" s="65"/>
      <c r="C3" s="65"/>
      <c r="D3" s="65"/>
      <c r="E3" s="65"/>
      <c r="F3" s="65"/>
      <c r="G3" s="65"/>
      <c r="H3" s="65"/>
      <c r="J3" s="64"/>
    </row>
    <row r="5" spans="1:10" ht="19.95" customHeight="1" thickBot="1" x14ac:dyDescent="0.35">
      <c r="A5" s="11" t="s">
        <v>2</v>
      </c>
      <c r="B5" s="12"/>
      <c r="C5" s="12"/>
      <c r="D5" s="12"/>
      <c r="E5" s="12"/>
      <c r="F5" s="12"/>
      <c r="G5" s="12"/>
      <c r="H5" s="12"/>
      <c r="I5" s="13"/>
      <c r="J5" s="11" t="s">
        <v>3</v>
      </c>
    </row>
    <row r="6" spans="1:10" ht="10.199999999999999" customHeight="1" x14ac:dyDescent="0.3"/>
    <row r="7" spans="1:10" ht="19.95" customHeight="1" x14ac:dyDescent="0.3">
      <c r="A7" s="14" t="s">
        <v>4</v>
      </c>
      <c r="B7" s="59" t="s">
        <v>5</v>
      </c>
      <c r="C7" s="59"/>
      <c r="D7" s="59"/>
      <c r="E7" s="59"/>
      <c r="F7" s="59"/>
      <c r="G7" s="59"/>
      <c r="H7" s="13"/>
      <c r="I7" s="13"/>
      <c r="J7" s="60" t="s">
        <v>150</v>
      </c>
    </row>
    <row r="8" spans="1:10" ht="19.95" customHeight="1" x14ac:dyDescent="0.3">
      <c r="A8" s="14" t="s">
        <v>6</v>
      </c>
      <c r="B8" s="59" t="s">
        <v>7</v>
      </c>
      <c r="C8" s="59"/>
      <c r="D8" s="59"/>
      <c r="E8" s="59"/>
      <c r="F8" s="59"/>
      <c r="G8" s="59"/>
      <c r="H8" s="13"/>
      <c r="I8" s="13"/>
      <c r="J8" s="60"/>
    </row>
    <row r="9" spans="1:10" ht="19.95" customHeight="1" x14ac:dyDescent="0.3">
      <c r="A9" s="14" t="s">
        <v>8</v>
      </c>
      <c r="B9" s="63" t="s">
        <v>9</v>
      </c>
      <c r="C9" s="63"/>
      <c r="D9" s="63"/>
      <c r="E9" s="63"/>
      <c r="F9" s="63"/>
      <c r="G9" s="63"/>
      <c r="H9" s="15"/>
      <c r="I9" s="15"/>
      <c r="J9" s="60"/>
    </row>
    <row r="10" spans="1:10" ht="19.95" customHeight="1" x14ac:dyDescent="0.3">
      <c r="A10" s="14" t="s">
        <v>10</v>
      </c>
      <c r="B10" s="59" t="s">
        <v>11</v>
      </c>
      <c r="C10" s="59"/>
      <c r="D10" s="59"/>
      <c r="E10" s="59"/>
      <c r="F10" s="59"/>
      <c r="G10" s="59"/>
      <c r="H10" s="16"/>
      <c r="I10" s="16"/>
      <c r="J10" s="60"/>
    </row>
    <row r="11" spans="1:10" ht="19.95" customHeight="1" x14ac:dyDescent="0.3">
      <c r="A11" s="14" t="s">
        <v>12</v>
      </c>
      <c r="B11" s="59" t="s">
        <v>13</v>
      </c>
      <c r="C11" s="59"/>
      <c r="D11" s="59"/>
      <c r="E11" s="59"/>
      <c r="F11" s="59"/>
      <c r="G11" s="59"/>
      <c r="H11" s="16"/>
      <c r="I11" s="16"/>
      <c r="J11" s="54"/>
    </row>
    <row r="12" spans="1:10" ht="19.95" customHeight="1" x14ac:dyDescent="0.3">
      <c r="A12" s="14"/>
      <c r="B12" s="16"/>
      <c r="C12" s="16"/>
      <c r="D12" s="16"/>
      <c r="E12" s="16"/>
      <c r="F12" s="16"/>
      <c r="G12" s="16"/>
      <c r="H12" s="16"/>
      <c r="I12" s="16"/>
      <c r="J12" s="61" t="s">
        <v>148</v>
      </c>
    </row>
    <row r="13" spans="1:10" ht="18" customHeight="1" thickBot="1" x14ac:dyDescent="0.35">
      <c r="A13" s="11" t="s">
        <v>15</v>
      </c>
      <c r="B13" s="12"/>
      <c r="C13" s="12"/>
      <c r="D13" s="12"/>
      <c r="E13" s="12"/>
      <c r="F13" s="12"/>
      <c r="G13" s="12"/>
      <c r="H13" s="12"/>
      <c r="I13" s="16"/>
      <c r="J13" s="61"/>
    </row>
    <row r="14" spans="1:10" ht="19.95" customHeight="1" x14ac:dyDescent="0.3">
      <c r="A14" s="17"/>
      <c r="B14" s="13"/>
      <c r="C14" s="13"/>
      <c r="D14" s="13"/>
      <c r="E14" s="13"/>
      <c r="F14" s="13"/>
      <c r="G14" s="13"/>
      <c r="H14" s="13"/>
      <c r="I14" s="16"/>
      <c r="J14" s="61"/>
    </row>
    <row r="15" spans="1:10" ht="19.95" customHeight="1" x14ac:dyDescent="0.3">
      <c r="A15" s="5" t="s">
        <v>16</v>
      </c>
      <c r="B15" s="18">
        <f>+COUNTA('EMBARCACIONES K1-C1'!A5:A17)</f>
        <v>0</v>
      </c>
      <c r="D15" s="5" t="s">
        <v>17</v>
      </c>
      <c r="E15" s="18">
        <f>+INT(COUNTA('EMBARCACIONES K2-C2'!A5:A18)/2)</f>
        <v>0</v>
      </c>
      <c r="G15" s="5" t="s">
        <v>18</v>
      </c>
      <c r="H15" s="18">
        <f>+INT(COUNTA('EMBARCACIONES K4'!A5:A30)/4)</f>
        <v>0</v>
      </c>
      <c r="I15" s="16"/>
      <c r="J15" s="61"/>
    </row>
    <row r="16" spans="1:10" ht="19.95" customHeight="1" x14ac:dyDescent="0.3">
      <c r="A16" s="5" t="s">
        <v>19</v>
      </c>
      <c r="B16" s="18">
        <f>+COUNTA('EMBARCACIONES K1-C1'!C5:C12)</f>
        <v>0</v>
      </c>
      <c r="D16" s="5" t="s">
        <v>20</v>
      </c>
      <c r="E16" s="18">
        <f>+INT(COUNTA('EMBARCACIONES K2-C2'!C5:C18)/2)</f>
        <v>0</v>
      </c>
      <c r="G16" s="5" t="s">
        <v>21</v>
      </c>
      <c r="H16" s="18">
        <f>+INT(COUNTA('EMBARCACIONES K4'!C5:C30)/4)</f>
        <v>0</v>
      </c>
      <c r="I16" s="16"/>
      <c r="J16" s="61"/>
    </row>
    <row r="17" spans="1:10" ht="19.95" customHeight="1" x14ac:dyDescent="0.3">
      <c r="A17" s="5" t="s">
        <v>22</v>
      </c>
      <c r="B17" s="18">
        <f>+COUNTA('EMBARCACIONES K1-C1'!C15:C22)</f>
        <v>0</v>
      </c>
      <c r="D17" s="5" t="s">
        <v>23</v>
      </c>
      <c r="E17" s="18">
        <f>+INT(COUNTA('EMBARCACIONES K2-C2'!A21:A34)/2)</f>
        <v>0</v>
      </c>
      <c r="H17" s="18"/>
      <c r="J17" s="61"/>
    </row>
    <row r="18" spans="1:10" ht="19.95" customHeight="1" x14ac:dyDescent="0.3">
      <c r="B18" s="18"/>
      <c r="D18" s="5" t="s">
        <v>24</v>
      </c>
      <c r="E18" s="18">
        <f>+INT(COUNTA('EMBARCACIONES K2-C2'!C21:C34)/2)</f>
        <v>0</v>
      </c>
      <c r="H18" s="18"/>
      <c r="I18" s="13"/>
      <c r="J18" s="61"/>
    </row>
    <row r="19" spans="1:10" ht="19.95" customHeight="1" x14ac:dyDescent="0.3">
      <c r="A19" s="5" t="s">
        <v>25</v>
      </c>
      <c r="B19" s="18">
        <f>+COUNTA('EMBARCACIONES K1-C1'!E5:E7)</f>
        <v>0</v>
      </c>
      <c r="D19" s="5" t="s">
        <v>26</v>
      </c>
      <c r="E19" s="18">
        <f>+INT(COUNTA('EMBARCACIONES K2-C2'!E5:E10)/2)</f>
        <v>0</v>
      </c>
      <c r="G19" s="5" t="s">
        <v>27</v>
      </c>
      <c r="H19" s="18">
        <f>+INT(COUNTA('EMBARCACIONES K4'!E5:E16)/4)</f>
        <v>0</v>
      </c>
      <c r="I19" s="13"/>
      <c r="J19" s="61"/>
    </row>
    <row r="20" spans="1:10" ht="19.95" customHeight="1" x14ac:dyDescent="0.3">
      <c r="A20" s="5" t="s">
        <v>28</v>
      </c>
      <c r="B20" s="18">
        <f>+COUNTA('EMBARCACIONES K1-C1'!G5:G7)</f>
        <v>0</v>
      </c>
      <c r="D20" s="5" t="s">
        <v>29</v>
      </c>
      <c r="E20" s="18">
        <f>+INT(COUNTA('EMBARCACIONES K2-C2'!E13:E18)/2)</f>
        <v>0</v>
      </c>
      <c r="H20" s="18"/>
      <c r="J20" s="61"/>
    </row>
    <row r="21" spans="1:10" ht="19.95" customHeight="1" x14ac:dyDescent="0.3">
      <c r="B21" s="18"/>
      <c r="D21" s="5" t="s">
        <v>30</v>
      </c>
      <c r="E21" s="18">
        <f>+INT(COUNTA('EMBARCACIONES K2-C2'!E21:E26)/2)</f>
        <v>0</v>
      </c>
      <c r="H21" s="18"/>
      <c r="J21" s="61"/>
    </row>
    <row r="22" spans="1:10" ht="19.95" customHeight="1" x14ac:dyDescent="0.3">
      <c r="A22" s="5" t="s">
        <v>31</v>
      </c>
      <c r="B22" s="18">
        <f>+COUNTA('EMBARCACIONES K1-C1'!I5:I7)</f>
        <v>0</v>
      </c>
      <c r="D22" s="5" t="s">
        <v>32</v>
      </c>
      <c r="E22" s="18">
        <f>+INT(COUNTA('EMBARCACIONES K2-C2'!G5:G10)/2)</f>
        <v>0</v>
      </c>
      <c r="G22" s="5" t="s">
        <v>33</v>
      </c>
      <c r="H22" s="18">
        <f>+INT(COUNTA('EMBARCACIONES K4'!G5:G16)/4)</f>
        <v>0</v>
      </c>
      <c r="J22" s="61"/>
    </row>
    <row r="23" spans="1:10" ht="19.95" customHeight="1" x14ac:dyDescent="0.3">
      <c r="A23" s="5" t="s">
        <v>34</v>
      </c>
      <c r="B23" s="18">
        <f>+COUNTA('EMBARCACIONES K1-C1'!K5:K7)</f>
        <v>0</v>
      </c>
      <c r="D23" s="5" t="s">
        <v>35</v>
      </c>
      <c r="E23" s="18">
        <f>+INT(COUNTA('EMBARCACIONES K2-C2'!G13:G18)/2)</f>
        <v>0</v>
      </c>
      <c r="H23" s="18"/>
      <c r="J23" s="61"/>
    </row>
    <row r="24" spans="1:10" ht="19.95" customHeight="1" x14ac:dyDescent="0.3">
      <c r="B24" s="18"/>
      <c r="D24" s="5" t="s">
        <v>36</v>
      </c>
      <c r="E24" s="18">
        <f>+INT(COUNTA('EMBARCACIONES K2-C2'!G21:G26)/2)</f>
        <v>0</v>
      </c>
      <c r="H24" s="19"/>
      <c r="J24" s="61"/>
    </row>
    <row r="25" spans="1:10" ht="19.95" customHeight="1" x14ac:dyDescent="0.3">
      <c r="A25" s="5" t="s">
        <v>37</v>
      </c>
      <c r="B25" s="18">
        <f>+COUNTA('EMBARCACIONES K1-C1'!E10:E12)</f>
        <v>0</v>
      </c>
      <c r="D25" s="5" t="s">
        <v>38</v>
      </c>
      <c r="E25" s="18">
        <f>+INT(COUNTA('EMBARCACIONES K2-C2'!I5:I10)/2)</f>
        <v>0</v>
      </c>
      <c r="G25" s="5" t="s">
        <v>39</v>
      </c>
      <c r="H25" s="18">
        <f>+INT(COUNTA('EMBARCACIONES K4'!I5:I16)/4)</f>
        <v>0</v>
      </c>
      <c r="J25" s="61"/>
    </row>
    <row r="26" spans="1:10" ht="19.95" customHeight="1" x14ac:dyDescent="0.3">
      <c r="A26" s="5" t="s">
        <v>40</v>
      </c>
      <c r="B26" s="18">
        <f>+COUNTA('EMBARCACIONES K1-C1'!G10:G12)</f>
        <v>0</v>
      </c>
      <c r="D26" s="5" t="s">
        <v>41</v>
      </c>
      <c r="E26" s="18">
        <f>+INT(COUNTA('EMBARCACIONES K2-C2'!I13:I18)/2)</f>
        <v>0</v>
      </c>
      <c r="G26" s="5" t="s">
        <v>42</v>
      </c>
      <c r="H26" s="18">
        <f>+INT(COUNTA('EMBARCACIONES K4'!G19:G30)/4)</f>
        <v>0</v>
      </c>
      <c r="J26" s="61"/>
    </row>
    <row r="27" spans="1:10" ht="19.95" customHeight="1" x14ac:dyDescent="0.3">
      <c r="B27" s="18"/>
      <c r="D27" s="5" t="s">
        <v>43</v>
      </c>
      <c r="E27" s="18">
        <f>+INT(COUNTA('EMBARCACIONES K2-C2'!I21:I26)/2)</f>
        <v>0</v>
      </c>
      <c r="G27" s="5" t="s">
        <v>44</v>
      </c>
      <c r="H27" s="18">
        <f>+INT(COUNTA('EMBARCACIONES K4'!I19:I30)/4)</f>
        <v>0</v>
      </c>
      <c r="J27" s="61"/>
    </row>
    <row r="28" spans="1:10" ht="19.95" customHeight="1" x14ac:dyDescent="0.3">
      <c r="A28" s="5" t="s">
        <v>45</v>
      </c>
      <c r="B28" s="18">
        <f>+COUNTA('EMBARCACIONES K1-C1'!E15:E17)</f>
        <v>0</v>
      </c>
      <c r="D28" s="5" t="s">
        <v>46</v>
      </c>
      <c r="E28" s="18">
        <f>+INT(COUNTA('EMBARCACIONES K2-C2'!A37:A42)/2)</f>
        <v>0</v>
      </c>
      <c r="G28" s="5" t="s">
        <v>47</v>
      </c>
      <c r="H28" s="18">
        <f>+INT(COUNTA('EMBARCACIONES K4'!E19:E30)/4)</f>
        <v>0</v>
      </c>
      <c r="J28" s="61"/>
    </row>
    <row r="29" spans="1:10" ht="19.95" customHeight="1" x14ac:dyDescent="0.3">
      <c r="A29" s="5" t="s">
        <v>48</v>
      </c>
      <c r="B29" s="18">
        <f>+COUNTA('EMBARCACIONES K1-C1'!G15:G17)</f>
        <v>0</v>
      </c>
      <c r="D29" s="5" t="s">
        <v>49</v>
      </c>
      <c r="E29" s="18">
        <f>+INT(COUNTA('EMBARCACIONES K2-C2'!C37:C42)/2)</f>
        <v>0</v>
      </c>
      <c r="H29" s="18"/>
      <c r="J29" s="61"/>
    </row>
    <row r="30" spans="1:10" ht="19.95" customHeight="1" x14ac:dyDescent="0.3">
      <c r="A30" s="5" t="s">
        <v>50</v>
      </c>
      <c r="B30" s="37">
        <f>+COUNTA('EMBARCACIONES K1-C1'!I15:I17)</f>
        <v>0</v>
      </c>
      <c r="D30" s="5" t="s">
        <v>51</v>
      </c>
      <c r="E30" s="18">
        <f>+INT(COUNTA('EMBARCACIONES K2-C2'!E37:E42)/2)</f>
        <v>0</v>
      </c>
      <c r="H30" s="18"/>
      <c r="J30" s="61"/>
    </row>
    <row r="31" spans="1:10" ht="19.95" customHeight="1" x14ac:dyDescent="0.3">
      <c r="A31" s="5" t="s">
        <v>52</v>
      </c>
      <c r="B31" s="37">
        <f>+COUNTA('EMBARCACIONES K1-C1'!K15:K17)</f>
        <v>0</v>
      </c>
      <c r="E31" s="18"/>
      <c r="J31" s="61"/>
    </row>
    <row r="32" spans="1:10" ht="19.95" customHeight="1" x14ac:dyDescent="0.3">
      <c r="A32" s="5" t="s">
        <v>53</v>
      </c>
      <c r="B32" s="37">
        <f>+COUNTA('EMBARCACIONES K1-C1'!E20:E22)</f>
        <v>0</v>
      </c>
      <c r="D32" s="5" t="s">
        <v>54</v>
      </c>
      <c r="E32" s="18">
        <f>+INT(COUNTA('EMBARCACIONES K2-C2'!G37:G42)/2)</f>
        <v>0</v>
      </c>
      <c r="J32" s="61"/>
    </row>
    <row r="33" spans="1:10" ht="19.95" customHeight="1" x14ac:dyDescent="0.3">
      <c r="B33" s="37"/>
      <c r="D33" s="5" t="s">
        <v>55</v>
      </c>
      <c r="E33" s="37">
        <f>+INT(COUNTA('EMBARCACIONES K2-C2'!I37:I42)/2)</f>
        <v>0</v>
      </c>
      <c r="J33" s="61"/>
    </row>
    <row r="34" spans="1:10" ht="19.95" customHeight="1" x14ac:dyDescent="0.3">
      <c r="A34" s="5" t="s">
        <v>56</v>
      </c>
      <c r="B34" s="37">
        <f>+COUNTA('EMBARCACIONES K1-C1'!G20:G22)</f>
        <v>0</v>
      </c>
      <c r="E34" s="37"/>
      <c r="J34" s="61"/>
    </row>
    <row r="35" spans="1:10" ht="19.95" customHeight="1" x14ac:dyDescent="0.3">
      <c r="A35" s="5" t="s">
        <v>57</v>
      </c>
      <c r="B35" s="37">
        <f>+COUNTA('EMBARCACIONES K1-C1'!A20:A22)</f>
        <v>0</v>
      </c>
      <c r="E35" s="37"/>
      <c r="J35" s="61"/>
    </row>
    <row r="36" spans="1:10" ht="19.95" customHeight="1" x14ac:dyDescent="0.3">
      <c r="A36" s="5" t="s">
        <v>58</v>
      </c>
      <c r="B36" s="37">
        <f>+COUNTA('EMBARCACIONES K1-C1'!I10:I12)</f>
        <v>0</v>
      </c>
      <c r="D36" s="5" t="s">
        <v>59</v>
      </c>
      <c r="E36" s="37">
        <f>+INT(COUNTA('EMBARCACIONES K2-C2'!E29:E34)/2)</f>
        <v>0</v>
      </c>
      <c r="J36" s="61"/>
    </row>
    <row r="37" spans="1:10" ht="19.95" customHeight="1" x14ac:dyDescent="0.3">
      <c r="A37" s="5" t="s">
        <v>60</v>
      </c>
      <c r="B37" s="37">
        <f>+COUNTA('EMBARCACIONES K1-C1'!K10:K12)</f>
        <v>0</v>
      </c>
      <c r="D37" s="5" t="s">
        <v>61</v>
      </c>
      <c r="E37" s="37">
        <f>+INT(COUNTA('EMBARCACIONES K2-C2'!G29:G34)/2)</f>
        <v>0</v>
      </c>
      <c r="G37" s="34" t="s">
        <v>63</v>
      </c>
      <c r="H37" s="35">
        <f>+COUNTA(PARTICIPANTES!B7:B18,PARTICIPANTES!I7:I18,PARTICIPANTES!P7:P18,PARTICIPANTES!W7:W18,PARTICIPANTES!B23:B32,PARTICIPANTES!I23:I32,PARTICIPANTES!P23:P32,PARTICIPANTES!W23:W32,PARTICIPANTES!B37:B48,PARTICIPANTES!I37:I48,PARTICIPANTES!P37:P48,PARTICIPANTES!W37:W48,PARTICIPANTES!AD7:AD48,PARTICIPANTES!B53:B60,PARTICIPANTES!I53:I60,PARTICIPANTES!P53:P60,PARTICIPANTES!W53:W60,PARTICIPANTES!AD53:AD60)</f>
        <v>0</v>
      </c>
      <c r="J37" s="54"/>
    </row>
    <row r="38" spans="1:10" ht="19.95" customHeight="1" x14ac:dyDescent="0.3">
      <c r="D38" s="5" t="s">
        <v>62</v>
      </c>
      <c r="E38" s="37">
        <f>+INT(COUNTA('EMBARCACIONES K2-C2'!I29:I34)/2)</f>
        <v>0</v>
      </c>
      <c r="G38" s="34" t="s">
        <v>64</v>
      </c>
      <c r="H38" s="36">
        <f>+SUM(B15:B37,E15:E38,H15:H28)</f>
        <v>0</v>
      </c>
      <c r="J38" s="54"/>
    </row>
  </sheetData>
  <sheetProtection algorithmName="SHA-512" hashValue="T5P8IaY45z5N8+S9iCwdG2xUjvYCdXlO0+Rnhryu6ymb/mIdZO6CmFXWjFVFwd9HtQO58tf1l3pThC5FirMptQ==" saltValue="Wz13Svp3sHF/RbA7EjYLRg==" spinCount="100000" sheet="1" selectLockedCells="1"/>
  <mergeCells count="11">
    <mergeCell ref="B11:G11"/>
    <mergeCell ref="J7:J10"/>
    <mergeCell ref="J12:J36"/>
    <mergeCell ref="B10:G10"/>
    <mergeCell ref="A1:H1"/>
    <mergeCell ref="B7:G7"/>
    <mergeCell ref="B8:G8"/>
    <mergeCell ref="B9:G9"/>
    <mergeCell ref="J2:J3"/>
    <mergeCell ref="A3:H3"/>
    <mergeCell ref="A2:H2"/>
  </mergeCells>
  <printOptions horizontalCentered="1"/>
  <pageMargins left="0.11811023622047245" right="0.11811023622047245" top="0.11811023622047245" bottom="0.11811023622047245" header="0.31496062992125984" footer="0.31496062992125984"/>
  <pageSetup paperSize="9" scale="88"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67"/>
  <sheetViews>
    <sheetView zoomScale="85" zoomScaleNormal="85" workbookViewId="0">
      <selection activeCell="A7" sqref="A7"/>
    </sheetView>
  </sheetViews>
  <sheetFormatPr defaultColWidth="8.88671875" defaultRowHeight="15" customHeight="1" x14ac:dyDescent="0.3"/>
  <cols>
    <col min="1" max="1" width="10.6640625" style="25" customWidth="1"/>
    <col min="2" max="2" width="30.6640625" style="25" customWidth="1"/>
    <col min="3" max="5" width="1.6640625" style="45" hidden="1" customWidth="1"/>
    <col min="6" max="6" width="2.77734375" style="45" customWidth="1"/>
    <col min="7" max="7" width="1.6640625" style="44" customWidth="1"/>
    <col min="8" max="8" width="10.6640625" style="25" customWidth="1"/>
    <col min="9" max="9" width="30.6640625" style="25" customWidth="1"/>
    <col min="10" max="12" width="1.6640625" style="45" hidden="1" customWidth="1"/>
    <col min="13" max="13" width="2.77734375" style="45" customWidth="1"/>
    <col min="14" max="14" width="1.6640625" style="25" customWidth="1"/>
    <col min="15" max="15" width="10.6640625" style="25" customWidth="1"/>
    <col min="16" max="16" width="30.6640625" style="25" customWidth="1"/>
    <col min="17" max="19" width="1.6640625" style="45" hidden="1" customWidth="1"/>
    <col min="20" max="20" width="2.77734375" style="45" customWidth="1"/>
    <col min="21" max="21" width="1.6640625" style="25" customWidth="1"/>
    <col min="22" max="22" width="10.6640625" style="25" customWidth="1"/>
    <col min="23" max="23" width="30.6640625" style="25" customWidth="1"/>
    <col min="24" max="26" width="1.6640625" style="45" hidden="1" customWidth="1"/>
    <col min="27" max="27" width="2.77734375" style="45" customWidth="1"/>
    <col min="28" max="28" width="1.6640625" style="25" customWidth="1"/>
    <col min="29" max="29" width="10.6640625" style="25" customWidth="1"/>
    <col min="30" max="30" width="30.6640625" style="25" customWidth="1"/>
    <col min="31" max="33" width="1.6640625" style="45" hidden="1" customWidth="1"/>
    <col min="34" max="34" width="2.77734375" style="45" customWidth="1"/>
    <col min="35" max="16384" width="8.88671875" style="25"/>
  </cols>
  <sheetData>
    <row r="1" spans="1:34" ht="15" customHeight="1" x14ac:dyDescent="0.3">
      <c r="A1" s="66" t="s">
        <v>154</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ht="15" customHeight="1" x14ac:dyDescent="0.3">
      <c r="A2" s="65" t="str">
        <f>+CONCATENATE("INSCRIPCIONES DEL EQUIPO: ",INICIO!B7)</f>
        <v>INSCRIPCIONES DEL EQUIPO: NOMBRE DEL CLUB</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row>
    <row r="3" spans="1:34" ht="15" customHeight="1" thickBot="1" x14ac:dyDescent="0.35"/>
    <row r="4" spans="1:34" ht="15" customHeight="1" thickBot="1" x14ac:dyDescent="0.35">
      <c r="A4" s="67" t="s">
        <v>65</v>
      </c>
      <c r="B4" s="68"/>
      <c r="C4" s="68"/>
      <c r="D4" s="68"/>
      <c r="E4" s="68"/>
      <c r="F4" s="68"/>
      <c r="G4" s="68"/>
      <c r="H4" s="68"/>
      <c r="I4" s="68"/>
      <c r="J4" s="68"/>
      <c r="K4" s="68"/>
      <c r="L4" s="68"/>
      <c r="M4" s="68"/>
      <c r="N4" s="68"/>
      <c r="O4" s="68"/>
      <c r="P4" s="68"/>
      <c r="Q4" s="68"/>
      <c r="R4" s="68"/>
      <c r="S4" s="68"/>
      <c r="T4" s="68"/>
      <c r="U4" s="68"/>
      <c r="V4" s="68"/>
      <c r="W4" s="68"/>
      <c r="X4" s="68"/>
      <c r="Y4" s="68"/>
      <c r="Z4" s="68"/>
      <c r="AA4" s="69"/>
      <c r="AC4" s="67" t="s">
        <v>66</v>
      </c>
      <c r="AD4" s="68"/>
      <c r="AE4" s="68"/>
      <c r="AF4" s="68"/>
      <c r="AG4" s="68"/>
      <c r="AH4" s="69"/>
    </row>
    <row r="5" spans="1:34" s="27" customFormat="1" ht="15" customHeight="1" x14ac:dyDescent="0.3">
      <c r="A5" s="72" t="s">
        <v>67</v>
      </c>
      <c r="B5" s="73"/>
      <c r="C5" s="70"/>
      <c r="D5" s="70"/>
      <c r="E5" s="70"/>
      <c r="F5" s="71"/>
      <c r="G5" s="43"/>
      <c r="H5" s="72" t="s">
        <v>68</v>
      </c>
      <c r="I5" s="73"/>
      <c r="J5" s="70"/>
      <c r="K5" s="70"/>
      <c r="L5" s="70"/>
      <c r="M5" s="71"/>
      <c r="O5" s="72" t="s">
        <v>69</v>
      </c>
      <c r="P5" s="73"/>
      <c r="Q5" s="70"/>
      <c r="R5" s="70"/>
      <c r="S5" s="70"/>
      <c r="T5" s="71"/>
      <c r="V5" s="72" t="s">
        <v>70</v>
      </c>
      <c r="W5" s="73"/>
      <c r="X5" s="70"/>
      <c r="Y5" s="70"/>
      <c r="Z5" s="70"/>
      <c r="AA5" s="71"/>
      <c r="AC5" s="72" t="s">
        <v>66</v>
      </c>
      <c r="AD5" s="73"/>
      <c r="AE5" s="70"/>
      <c r="AF5" s="70"/>
      <c r="AG5" s="70"/>
      <c r="AH5" s="71"/>
    </row>
    <row r="6" spans="1:34" ht="15" customHeight="1" thickBot="1" x14ac:dyDescent="0.35">
      <c r="A6" s="33" t="s">
        <v>71</v>
      </c>
      <c r="B6" s="39" t="s">
        <v>14</v>
      </c>
      <c r="C6" s="47"/>
      <c r="D6" s="47"/>
      <c r="E6" s="47"/>
      <c r="F6" s="48"/>
      <c r="H6" s="33" t="s">
        <v>71</v>
      </c>
      <c r="I6" s="39" t="s">
        <v>14</v>
      </c>
      <c r="J6" s="47"/>
      <c r="K6" s="47"/>
      <c r="L6" s="47"/>
      <c r="M6" s="48"/>
      <c r="O6" s="33" t="s">
        <v>71</v>
      </c>
      <c r="P6" s="39" t="s">
        <v>14</v>
      </c>
      <c r="Q6" s="47"/>
      <c r="R6" s="47"/>
      <c r="S6" s="47"/>
      <c r="T6" s="48"/>
      <c r="V6" s="33" t="s">
        <v>71</v>
      </c>
      <c r="W6" s="39" t="s">
        <v>14</v>
      </c>
      <c r="X6" s="47"/>
      <c r="Y6" s="47"/>
      <c r="Z6" s="47"/>
      <c r="AA6" s="48"/>
      <c r="AC6" s="33" t="s">
        <v>71</v>
      </c>
      <c r="AD6" s="39" t="s">
        <v>14</v>
      </c>
      <c r="AE6" s="47"/>
      <c r="AF6" s="47"/>
      <c r="AG6" s="47"/>
      <c r="AH6" s="48"/>
    </row>
    <row r="7" spans="1:34" ht="15" customHeight="1" x14ac:dyDescent="0.3">
      <c r="A7" s="6"/>
      <c r="B7" s="38"/>
      <c r="C7" s="45">
        <f>+COUNTIF('EMBARCACIONES K1-C1'!$A$4:$K$22,B7)</f>
        <v>0</v>
      </c>
      <c r="D7" s="45">
        <f>+COUNTIF('EMBARCACIONES K2-C2'!$A$4:$I$42,B7)</f>
        <v>0</v>
      </c>
      <c r="E7" s="45">
        <f>+COUNTIF('EMBARCACIONES K4'!$A$4:$I$30,B7)</f>
        <v>0</v>
      </c>
      <c r="F7" s="49">
        <f>+SUM(C7:E7)</f>
        <v>0</v>
      </c>
      <c r="H7" s="20"/>
      <c r="I7" s="40"/>
      <c r="J7" s="52">
        <f>+COUNTIF('EMBARCACIONES K1-C1'!$A$4:$K$22,I7)</f>
        <v>0</v>
      </c>
      <c r="K7" s="52">
        <f>+COUNTIF('EMBARCACIONES K2-C2'!$A$4:$I$42,I7)</f>
        <v>0</v>
      </c>
      <c r="L7" s="52">
        <f>+COUNTIF('EMBARCACIONES K4'!$A$4:$I$30,I7)</f>
        <v>0</v>
      </c>
      <c r="M7" s="53">
        <f>+SUM(J7:L7)</f>
        <v>0</v>
      </c>
      <c r="O7" s="6"/>
      <c r="P7" s="38"/>
      <c r="Q7" s="45">
        <f>+COUNTIF('EMBARCACIONES K1-C1'!$A$4:$K$22,P7)</f>
        <v>0</v>
      </c>
      <c r="R7" s="45">
        <f>+COUNTIF('EMBARCACIONES K2-C2'!$A$4:$I$42,P7)</f>
        <v>0</v>
      </c>
      <c r="S7" s="45">
        <f>+COUNTIF('EMBARCACIONES K4'!$A$4:$I$30,P7)</f>
        <v>0</v>
      </c>
      <c r="T7" s="49">
        <f>+SUM(Q7:S7)</f>
        <v>0</v>
      </c>
      <c r="V7" s="6"/>
      <c r="W7" s="38"/>
      <c r="X7" s="45">
        <f>+COUNTIF('EMBARCACIONES K1-C1'!$A$4:$K$22,W7)</f>
        <v>0</v>
      </c>
      <c r="Y7" s="45">
        <f>+COUNTIF('EMBARCACIONES K2-C2'!$A$4:$I$42,W7)</f>
        <v>0</v>
      </c>
      <c r="Z7" s="45">
        <f>+COUNTIF('EMBARCACIONES K4'!$A$4:$I$30,W7)</f>
        <v>0</v>
      </c>
      <c r="AA7" s="49">
        <f>+SUM(X7:Z7)</f>
        <v>0</v>
      </c>
      <c r="AC7" s="6"/>
      <c r="AD7" s="38"/>
      <c r="AE7" s="45">
        <f>+COUNTIF('EMBARCACIONES K1-C1'!$A$4:$K$22,AD7)</f>
        <v>0</v>
      </c>
      <c r="AF7" s="45">
        <f>+COUNTIF('EMBARCACIONES K2-C2'!$A$4:$I$42,AD7)</f>
        <v>0</v>
      </c>
      <c r="AG7" s="45">
        <f>+COUNTIF('EMBARCACIONES K4'!$A$4:$I$30,AD7)</f>
        <v>0</v>
      </c>
      <c r="AH7" s="49">
        <f>+SUM(AE7:AG7)</f>
        <v>0</v>
      </c>
    </row>
    <row r="8" spans="1:34" ht="15" customHeight="1" x14ac:dyDescent="0.3">
      <c r="A8" s="6"/>
      <c r="B8" s="38"/>
      <c r="C8" s="45">
        <f>+COUNTIF('EMBARCACIONES K1-C1'!$A$4:$K$22,B8)</f>
        <v>0</v>
      </c>
      <c r="D8" s="45">
        <f>+COUNTIF('EMBARCACIONES K2-C2'!$A$4:$I$42,B8)</f>
        <v>0</v>
      </c>
      <c r="E8" s="45">
        <f>+COUNTIF('EMBARCACIONES K4'!$A$4:$I$30,B8)</f>
        <v>0</v>
      </c>
      <c r="F8" s="49">
        <f t="shared" ref="F8:F18" si="0">+SUM(C8:E8)</f>
        <v>0</v>
      </c>
      <c r="H8" s="6"/>
      <c r="I8" s="38"/>
      <c r="J8" s="45">
        <f>+COUNTIF('EMBARCACIONES K1-C1'!$A$4:$K$22,I8)</f>
        <v>0</v>
      </c>
      <c r="K8" s="45">
        <f>+COUNTIF('EMBARCACIONES K2-C2'!$A$4:$I$42,I8)</f>
        <v>0</v>
      </c>
      <c r="L8" s="45">
        <f>+COUNTIF('EMBARCACIONES K4'!$A$4:$I$30,I8)</f>
        <v>0</v>
      </c>
      <c r="M8" s="49">
        <f t="shared" ref="M8:M18" si="1">+SUM(J8:L8)</f>
        <v>0</v>
      </c>
      <c r="O8" s="6"/>
      <c r="P8" s="38"/>
      <c r="Q8" s="45">
        <f>+COUNTIF('EMBARCACIONES K1-C1'!$A$4:$K$22,P8)</f>
        <v>0</v>
      </c>
      <c r="R8" s="45">
        <f>+COUNTIF('EMBARCACIONES K2-C2'!$A$4:$I$42,P8)</f>
        <v>0</v>
      </c>
      <c r="S8" s="45">
        <f>+COUNTIF('EMBARCACIONES K4'!$A$4:$I$30,P8)</f>
        <v>0</v>
      </c>
      <c r="T8" s="49">
        <f t="shared" ref="T8:T18" si="2">+SUM(Q8:S8)</f>
        <v>0</v>
      </c>
      <c r="V8" s="6"/>
      <c r="W8" s="38"/>
      <c r="X8" s="45">
        <f>+COUNTIF('EMBARCACIONES K1-C1'!$A$4:$K$22,W8)</f>
        <v>0</v>
      </c>
      <c r="Y8" s="45">
        <f>+COUNTIF('EMBARCACIONES K2-C2'!$A$4:$I$42,W8)</f>
        <v>0</v>
      </c>
      <c r="Z8" s="45">
        <f>+COUNTIF('EMBARCACIONES K4'!$A$4:$I$30,W8)</f>
        <v>0</v>
      </c>
      <c r="AA8" s="49">
        <f t="shared" ref="AA8:AA18" si="3">+SUM(X8:Z8)</f>
        <v>0</v>
      </c>
      <c r="AC8" s="6"/>
      <c r="AD8" s="38"/>
      <c r="AE8" s="45">
        <f>+COUNTIF('EMBARCACIONES K1-C1'!$A$4:$K$22,AD8)</f>
        <v>0</v>
      </c>
      <c r="AF8" s="45">
        <f>+COUNTIF('EMBARCACIONES K2-C2'!$A$4:$I$42,AD8)</f>
        <v>0</v>
      </c>
      <c r="AG8" s="45">
        <f>+COUNTIF('EMBARCACIONES K4'!$A$4:$I$30,AD8)</f>
        <v>0</v>
      </c>
      <c r="AH8" s="49">
        <f t="shared" ref="AH8:AH48" si="4">+SUM(AE8:AG8)</f>
        <v>0</v>
      </c>
    </row>
    <row r="9" spans="1:34" ht="15" customHeight="1" x14ac:dyDescent="0.3">
      <c r="A9" s="6"/>
      <c r="B9" s="38"/>
      <c r="C9" s="45">
        <f>+COUNTIF('EMBARCACIONES K1-C1'!$A$4:$K$22,B9)</f>
        <v>0</v>
      </c>
      <c r="D9" s="45">
        <f>+COUNTIF('EMBARCACIONES K2-C2'!$A$4:$I$42,B9)</f>
        <v>0</v>
      </c>
      <c r="E9" s="45">
        <f>+COUNTIF('EMBARCACIONES K4'!$A$4:$I$30,B9)</f>
        <v>0</v>
      </c>
      <c r="F9" s="49">
        <f t="shared" si="0"/>
        <v>0</v>
      </c>
      <c r="H9" s="6"/>
      <c r="I9" s="38"/>
      <c r="J9" s="45">
        <f>+COUNTIF('EMBARCACIONES K1-C1'!$A$4:$K$22,I9)</f>
        <v>0</v>
      </c>
      <c r="K9" s="45">
        <f>+COUNTIF('EMBARCACIONES K2-C2'!$A$4:$I$42,I9)</f>
        <v>0</v>
      </c>
      <c r="L9" s="45">
        <f>+COUNTIF('EMBARCACIONES K4'!$A$4:$I$30,I9)</f>
        <v>0</v>
      </c>
      <c r="M9" s="49">
        <f t="shared" si="1"/>
        <v>0</v>
      </c>
      <c r="O9" s="6"/>
      <c r="P9" s="38"/>
      <c r="Q9" s="45">
        <f>+COUNTIF('EMBARCACIONES K1-C1'!$A$4:$K$22,P9)</f>
        <v>0</v>
      </c>
      <c r="R9" s="45">
        <f>+COUNTIF('EMBARCACIONES K2-C2'!$A$4:$I$42,P9)</f>
        <v>0</v>
      </c>
      <c r="S9" s="45">
        <f>+COUNTIF('EMBARCACIONES K4'!$A$4:$I$30,P9)</f>
        <v>0</v>
      </c>
      <c r="T9" s="49">
        <f t="shared" si="2"/>
        <v>0</v>
      </c>
      <c r="V9" s="6"/>
      <c r="W9" s="38"/>
      <c r="X9" s="45">
        <f>+COUNTIF('EMBARCACIONES K1-C1'!$A$4:$K$22,W9)</f>
        <v>0</v>
      </c>
      <c r="Y9" s="45">
        <f>+COUNTIF('EMBARCACIONES K2-C2'!$A$4:$I$42,W9)</f>
        <v>0</v>
      </c>
      <c r="Z9" s="45">
        <f>+COUNTIF('EMBARCACIONES K4'!$A$4:$I$30,W9)</f>
        <v>0</v>
      </c>
      <c r="AA9" s="49">
        <f t="shared" si="3"/>
        <v>0</v>
      </c>
      <c r="AC9" s="6"/>
      <c r="AD9" s="38"/>
      <c r="AE9" s="45">
        <f>+COUNTIF('EMBARCACIONES K1-C1'!$A$4:$K$22,AD9)</f>
        <v>0</v>
      </c>
      <c r="AF9" s="45">
        <f>+COUNTIF('EMBARCACIONES K2-C2'!$A$4:$I$42,AD9)</f>
        <v>0</v>
      </c>
      <c r="AG9" s="45">
        <f>+COUNTIF('EMBARCACIONES K4'!$A$4:$I$30,AD9)</f>
        <v>0</v>
      </c>
      <c r="AH9" s="49">
        <f t="shared" si="4"/>
        <v>0</v>
      </c>
    </row>
    <row r="10" spans="1:34" ht="15" customHeight="1" x14ac:dyDescent="0.3">
      <c r="A10" s="6"/>
      <c r="B10" s="38"/>
      <c r="C10" s="45">
        <f>+COUNTIF('EMBARCACIONES K1-C1'!$A$4:$K$22,B10)</f>
        <v>0</v>
      </c>
      <c r="D10" s="45">
        <f>+COUNTIF('EMBARCACIONES K2-C2'!$A$4:$I$42,B10)</f>
        <v>0</v>
      </c>
      <c r="E10" s="45">
        <f>+COUNTIF('EMBARCACIONES K4'!$A$4:$I$30,B10)</f>
        <v>0</v>
      </c>
      <c r="F10" s="49">
        <f t="shared" si="0"/>
        <v>0</v>
      </c>
      <c r="H10" s="6"/>
      <c r="I10" s="38"/>
      <c r="J10" s="45">
        <f>+COUNTIF('EMBARCACIONES K1-C1'!$A$4:$K$22,I10)</f>
        <v>0</v>
      </c>
      <c r="K10" s="45">
        <f>+COUNTIF('EMBARCACIONES K2-C2'!$A$4:$I$42,I10)</f>
        <v>0</v>
      </c>
      <c r="L10" s="45">
        <f>+COUNTIF('EMBARCACIONES K4'!$A$4:$I$30,I10)</f>
        <v>0</v>
      </c>
      <c r="M10" s="49">
        <f t="shared" si="1"/>
        <v>0</v>
      </c>
      <c r="O10" s="6"/>
      <c r="P10" s="38"/>
      <c r="Q10" s="45">
        <f>+COUNTIF('EMBARCACIONES K1-C1'!$A$4:$K$22,P10)</f>
        <v>0</v>
      </c>
      <c r="R10" s="45">
        <f>+COUNTIF('EMBARCACIONES K2-C2'!$A$4:$I$42,P10)</f>
        <v>0</v>
      </c>
      <c r="S10" s="45">
        <f>+COUNTIF('EMBARCACIONES K4'!$A$4:$I$30,P10)</f>
        <v>0</v>
      </c>
      <c r="T10" s="49">
        <f t="shared" si="2"/>
        <v>0</v>
      </c>
      <c r="V10" s="6"/>
      <c r="W10" s="38"/>
      <c r="X10" s="45">
        <f>+COUNTIF('EMBARCACIONES K1-C1'!$A$4:$K$22,W10)</f>
        <v>0</v>
      </c>
      <c r="Y10" s="45">
        <f>+COUNTIF('EMBARCACIONES K2-C2'!$A$4:$I$42,W10)</f>
        <v>0</v>
      </c>
      <c r="Z10" s="45">
        <f>+COUNTIF('EMBARCACIONES K4'!$A$4:$I$30,W10)</f>
        <v>0</v>
      </c>
      <c r="AA10" s="49">
        <f t="shared" si="3"/>
        <v>0</v>
      </c>
      <c r="AC10" s="6"/>
      <c r="AD10" s="38"/>
      <c r="AE10" s="45">
        <f>+COUNTIF('EMBARCACIONES K1-C1'!$A$4:$K$22,AD10)</f>
        <v>0</v>
      </c>
      <c r="AF10" s="45">
        <f>+COUNTIF('EMBARCACIONES K2-C2'!$A$4:$I$42,AD10)</f>
        <v>0</v>
      </c>
      <c r="AG10" s="45">
        <f>+COUNTIF('EMBARCACIONES K4'!$A$4:$I$30,AD10)</f>
        <v>0</v>
      </c>
      <c r="AH10" s="49">
        <f t="shared" si="4"/>
        <v>0</v>
      </c>
    </row>
    <row r="11" spans="1:34" ht="15" customHeight="1" x14ac:dyDescent="0.3">
      <c r="A11" s="6"/>
      <c r="B11" s="38"/>
      <c r="C11" s="45">
        <f>+COUNTIF('EMBARCACIONES K1-C1'!$A$4:$K$22,B11)</f>
        <v>0</v>
      </c>
      <c r="D11" s="45">
        <f>+COUNTIF('EMBARCACIONES K2-C2'!$A$4:$I$42,B11)</f>
        <v>0</v>
      </c>
      <c r="E11" s="45">
        <f>+COUNTIF('EMBARCACIONES K4'!$A$4:$I$30,B11)</f>
        <v>0</v>
      </c>
      <c r="F11" s="49">
        <f t="shared" si="0"/>
        <v>0</v>
      </c>
      <c r="H11" s="6"/>
      <c r="I11" s="38"/>
      <c r="J11" s="45">
        <f>+COUNTIF('EMBARCACIONES K1-C1'!$A$4:$K$22,I11)</f>
        <v>0</v>
      </c>
      <c r="K11" s="45">
        <f>+COUNTIF('EMBARCACIONES K2-C2'!$A$4:$I$42,I11)</f>
        <v>0</v>
      </c>
      <c r="L11" s="45">
        <f>+COUNTIF('EMBARCACIONES K4'!$A$4:$I$30,I11)</f>
        <v>0</v>
      </c>
      <c r="M11" s="49">
        <f t="shared" si="1"/>
        <v>0</v>
      </c>
      <c r="O11" s="6"/>
      <c r="P11" s="38"/>
      <c r="Q11" s="45">
        <f>+COUNTIF('EMBARCACIONES K1-C1'!$A$4:$K$22,P11)</f>
        <v>0</v>
      </c>
      <c r="R11" s="45">
        <f>+COUNTIF('EMBARCACIONES K2-C2'!$A$4:$I$42,P11)</f>
        <v>0</v>
      </c>
      <c r="S11" s="45">
        <f>+COUNTIF('EMBARCACIONES K4'!$A$4:$I$30,P11)</f>
        <v>0</v>
      </c>
      <c r="T11" s="49">
        <f t="shared" si="2"/>
        <v>0</v>
      </c>
      <c r="V11" s="6"/>
      <c r="W11" s="38"/>
      <c r="X11" s="45">
        <f>+COUNTIF('EMBARCACIONES K1-C1'!$A$4:$K$22,W11)</f>
        <v>0</v>
      </c>
      <c r="Y11" s="45">
        <f>+COUNTIF('EMBARCACIONES K2-C2'!$A$4:$I$42,W11)</f>
        <v>0</v>
      </c>
      <c r="Z11" s="45">
        <f>+COUNTIF('EMBARCACIONES K4'!$A$4:$I$30,W11)</f>
        <v>0</v>
      </c>
      <c r="AA11" s="49">
        <f t="shared" si="3"/>
        <v>0</v>
      </c>
      <c r="AC11" s="6"/>
      <c r="AD11" s="38"/>
      <c r="AE11" s="45">
        <f>+COUNTIF('EMBARCACIONES K1-C1'!$A$4:$K$22,AD11)</f>
        <v>0</v>
      </c>
      <c r="AF11" s="45">
        <f>+COUNTIF('EMBARCACIONES K2-C2'!$A$4:$I$42,AD11)</f>
        <v>0</v>
      </c>
      <c r="AG11" s="45">
        <f>+COUNTIF('EMBARCACIONES K4'!$A$4:$I$30,AD11)</f>
        <v>0</v>
      </c>
      <c r="AH11" s="49">
        <f t="shared" si="4"/>
        <v>0</v>
      </c>
    </row>
    <row r="12" spans="1:34" ht="15" customHeight="1" x14ac:dyDescent="0.3">
      <c r="A12" s="6"/>
      <c r="B12" s="38"/>
      <c r="C12" s="45">
        <f>+COUNTIF('EMBARCACIONES K1-C1'!$A$4:$K$22,B12)</f>
        <v>0</v>
      </c>
      <c r="D12" s="45">
        <f>+COUNTIF('EMBARCACIONES K2-C2'!$A$4:$I$42,B12)</f>
        <v>0</v>
      </c>
      <c r="E12" s="45">
        <f>+COUNTIF('EMBARCACIONES K4'!$A$4:$I$30,B12)</f>
        <v>0</v>
      </c>
      <c r="F12" s="49">
        <f t="shared" si="0"/>
        <v>0</v>
      </c>
      <c r="H12" s="6"/>
      <c r="I12" s="38"/>
      <c r="J12" s="45">
        <f>+COUNTIF('EMBARCACIONES K1-C1'!$A$4:$K$22,I12)</f>
        <v>0</v>
      </c>
      <c r="K12" s="45">
        <f>+COUNTIF('EMBARCACIONES K2-C2'!$A$4:$I$42,I12)</f>
        <v>0</v>
      </c>
      <c r="L12" s="45">
        <f>+COUNTIF('EMBARCACIONES K4'!$A$4:$I$30,I12)</f>
        <v>0</v>
      </c>
      <c r="M12" s="49">
        <f t="shared" si="1"/>
        <v>0</v>
      </c>
      <c r="O12" s="6"/>
      <c r="P12" s="38"/>
      <c r="Q12" s="45">
        <f>+COUNTIF('EMBARCACIONES K1-C1'!$A$4:$K$22,P12)</f>
        <v>0</v>
      </c>
      <c r="R12" s="45">
        <f>+COUNTIF('EMBARCACIONES K2-C2'!$A$4:$I$42,P12)</f>
        <v>0</v>
      </c>
      <c r="S12" s="45">
        <f>+COUNTIF('EMBARCACIONES K4'!$A$4:$I$30,P12)</f>
        <v>0</v>
      </c>
      <c r="T12" s="49">
        <f t="shared" si="2"/>
        <v>0</v>
      </c>
      <c r="V12" s="6"/>
      <c r="W12" s="38"/>
      <c r="X12" s="45">
        <f>+COUNTIF('EMBARCACIONES K1-C1'!$A$4:$K$22,W12)</f>
        <v>0</v>
      </c>
      <c r="Y12" s="45">
        <f>+COUNTIF('EMBARCACIONES K2-C2'!$A$4:$I$42,W12)</f>
        <v>0</v>
      </c>
      <c r="Z12" s="45">
        <f>+COUNTIF('EMBARCACIONES K4'!$A$4:$I$30,W12)</f>
        <v>0</v>
      </c>
      <c r="AA12" s="49">
        <f t="shared" si="3"/>
        <v>0</v>
      </c>
      <c r="AC12" s="6"/>
      <c r="AD12" s="38"/>
      <c r="AE12" s="45">
        <f>+COUNTIF('EMBARCACIONES K1-C1'!$A$4:$K$22,AD12)</f>
        <v>0</v>
      </c>
      <c r="AF12" s="45">
        <f>+COUNTIF('EMBARCACIONES K2-C2'!$A$4:$I$42,AD12)</f>
        <v>0</v>
      </c>
      <c r="AG12" s="45">
        <f>+COUNTIF('EMBARCACIONES K4'!$A$4:$I$30,AD12)</f>
        <v>0</v>
      </c>
      <c r="AH12" s="49">
        <f t="shared" si="4"/>
        <v>0</v>
      </c>
    </row>
    <row r="13" spans="1:34" ht="15" customHeight="1" x14ac:dyDescent="0.3">
      <c r="A13" s="6"/>
      <c r="B13" s="38"/>
      <c r="C13" s="45">
        <f>+COUNTIF('EMBARCACIONES K1-C1'!$A$4:$K$22,B13)</f>
        <v>0</v>
      </c>
      <c r="D13" s="45">
        <f>+COUNTIF('EMBARCACIONES K2-C2'!$A$4:$I$42,B13)</f>
        <v>0</v>
      </c>
      <c r="E13" s="45">
        <f>+COUNTIF('EMBARCACIONES K4'!$A$4:$I$30,B13)</f>
        <v>0</v>
      </c>
      <c r="F13" s="49">
        <f t="shared" si="0"/>
        <v>0</v>
      </c>
      <c r="H13" s="6"/>
      <c r="I13" s="38"/>
      <c r="J13" s="45">
        <f>+COUNTIF('EMBARCACIONES K1-C1'!$A$4:$K$22,I13)</f>
        <v>0</v>
      </c>
      <c r="K13" s="45">
        <f>+COUNTIF('EMBARCACIONES K2-C2'!$A$4:$I$42,I13)</f>
        <v>0</v>
      </c>
      <c r="L13" s="45">
        <f>+COUNTIF('EMBARCACIONES K4'!$A$4:$I$30,I13)</f>
        <v>0</v>
      </c>
      <c r="M13" s="49">
        <f t="shared" si="1"/>
        <v>0</v>
      </c>
      <c r="O13" s="6"/>
      <c r="P13" s="38"/>
      <c r="Q13" s="45">
        <f>+COUNTIF('EMBARCACIONES K1-C1'!$A$4:$K$22,P13)</f>
        <v>0</v>
      </c>
      <c r="R13" s="45">
        <f>+COUNTIF('EMBARCACIONES K2-C2'!$A$4:$I$42,P13)</f>
        <v>0</v>
      </c>
      <c r="S13" s="45">
        <f>+COUNTIF('EMBARCACIONES K4'!$A$4:$I$30,P13)</f>
        <v>0</v>
      </c>
      <c r="T13" s="49">
        <f t="shared" si="2"/>
        <v>0</v>
      </c>
      <c r="V13" s="6"/>
      <c r="W13" s="38"/>
      <c r="X13" s="45">
        <f>+COUNTIF('EMBARCACIONES K1-C1'!$A$4:$K$22,W13)</f>
        <v>0</v>
      </c>
      <c r="Y13" s="45">
        <f>+COUNTIF('EMBARCACIONES K2-C2'!$A$4:$I$42,W13)</f>
        <v>0</v>
      </c>
      <c r="Z13" s="45">
        <f>+COUNTIF('EMBARCACIONES K4'!$A$4:$I$30,W13)</f>
        <v>0</v>
      </c>
      <c r="AA13" s="49">
        <f t="shared" si="3"/>
        <v>0</v>
      </c>
      <c r="AC13" s="6"/>
      <c r="AD13" s="38"/>
      <c r="AE13" s="45">
        <f>+COUNTIF('EMBARCACIONES K1-C1'!$A$4:$K$22,AD13)</f>
        <v>0</v>
      </c>
      <c r="AF13" s="45">
        <f>+COUNTIF('EMBARCACIONES K2-C2'!$A$4:$I$42,AD13)</f>
        <v>0</v>
      </c>
      <c r="AG13" s="45">
        <f>+COUNTIF('EMBARCACIONES K4'!$A$4:$I$30,AD13)</f>
        <v>0</v>
      </c>
      <c r="AH13" s="49">
        <f t="shared" si="4"/>
        <v>0</v>
      </c>
    </row>
    <row r="14" spans="1:34" ht="15" customHeight="1" x14ac:dyDescent="0.3">
      <c r="A14" s="6"/>
      <c r="B14" s="38"/>
      <c r="C14" s="45">
        <f>+COUNTIF('EMBARCACIONES K1-C1'!$A$4:$K$22,B14)</f>
        <v>0</v>
      </c>
      <c r="D14" s="45">
        <f>+COUNTIF('EMBARCACIONES K2-C2'!$A$4:$I$42,B14)</f>
        <v>0</v>
      </c>
      <c r="E14" s="45">
        <f>+COUNTIF('EMBARCACIONES K4'!$A$4:$I$30,B14)</f>
        <v>0</v>
      </c>
      <c r="F14" s="49">
        <f t="shared" si="0"/>
        <v>0</v>
      </c>
      <c r="H14" s="6"/>
      <c r="I14" s="38"/>
      <c r="J14" s="45">
        <f>+COUNTIF('EMBARCACIONES K1-C1'!$A$4:$K$22,I14)</f>
        <v>0</v>
      </c>
      <c r="K14" s="45">
        <f>+COUNTIF('EMBARCACIONES K2-C2'!$A$4:$I$42,I14)</f>
        <v>0</v>
      </c>
      <c r="L14" s="45">
        <f>+COUNTIF('EMBARCACIONES K4'!$A$4:$I$30,I14)</f>
        <v>0</v>
      </c>
      <c r="M14" s="49">
        <f t="shared" si="1"/>
        <v>0</v>
      </c>
      <c r="O14" s="6"/>
      <c r="P14" s="38"/>
      <c r="Q14" s="45">
        <f>+COUNTIF('EMBARCACIONES K1-C1'!$A$4:$K$22,P14)</f>
        <v>0</v>
      </c>
      <c r="R14" s="45">
        <f>+COUNTIF('EMBARCACIONES K2-C2'!$A$4:$I$42,P14)</f>
        <v>0</v>
      </c>
      <c r="S14" s="45">
        <f>+COUNTIF('EMBARCACIONES K4'!$A$4:$I$30,P14)</f>
        <v>0</v>
      </c>
      <c r="T14" s="49">
        <f t="shared" si="2"/>
        <v>0</v>
      </c>
      <c r="V14" s="6"/>
      <c r="W14" s="38"/>
      <c r="X14" s="45">
        <f>+COUNTIF('EMBARCACIONES K1-C1'!$A$4:$K$22,W14)</f>
        <v>0</v>
      </c>
      <c r="Y14" s="45">
        <f>+COUNTIF('EMBARCACIONES K2-C2'!$A$4:$I$42,W14)</f>
        <v>0</v>
      </c>
      <c r="Z14" s="45">
        <f>+COUNTIF('EMBARCACIONES K4'!$A$4:$I$30,W14)</f>
        <v>0</v>
      </c>
      <c r="AA14" s="49">
        <f t="shared" si="3"/>
        <v>0</v>
      </c>
      <c r="AC14" s="6"/>
      <c r="AD14" s="38"/>
      <c r="AE14" s="45">
        <f>+COUNTIF('EMBARCACIONES K1-C1'!$A$4:$K$22,AD14)</f>
        <v>0</v>
      </c>
      <c r="AF14" s="45">
        <f>+COUNTIF('EMBARCACIONES K2-C2'!$A$4:$I$42,AD14)</f>
        <v>0</v>
      </c>
      <c r="AG14" s="45">
        <f>+COUNTIF('EMBARCACIONES K4'!$A$4:$I$30,AD14)</f>
        <v>0</v>
      </c>
      <c r="AH14" s="49">
        <f t="shared" si="4"/>
        <v>0</v>
      </c>
    </row>
    <row r="15" spans="1:34" ht="15" customHeight="1" x14ac:dyDescent="0.3">
      <c r="A15" s="6"/>
      <c r="B15" s="38"/>
      <c r="C15" s="45">
        <f>+COUNTIF('EMBARCACIONES K1-C1'!$A$4:$K$22,B15)</f>
        <v>0</v>
      </c>
      <c r="D15" s="45">
        <f>+COUNTIF('EMBARCACIONES K2-C2'!$A$4:$I$42,B15)</f>
        <v>0</v>
      </c>
      <c r="E15" s="45">
        <f>+COUNTIF('EMBARCACIONES K4'!$A$4:$I$30,B15)</f>
        <v>0</v>
      </c>
      <c r="F15" s="49">
        <f t="shared" si="0"/>
        <v>0</v>
      </c>
      <c r="H15" s="6"/>
      <c r="I15" s="38"/>
      <c r="J15" s="45">
        <f>+COUNTIF('EMBARCACIONES K1-C1'!$A$4:$K$22,I15)</f>
        <v>0</v>
      </c>
      <c r="K15" s="45">
        <f>+COUNTIF('EMBARCACIONES K2-C2'!$A$4:$I$42,I15)</f>
        <v>0</v>
      </c>
      <c r="L15" s="45">
        <f>+COUNTIF('EMBARCACIONES K4'!$A$4:$I$30,I15)</f>
        <v>0</v>
      </c>
      <c r="M15" s="49">
        <f t="shared" si="1"/>
        <v>0</v>
      </c>
      <c r="O15" s="6"/>
      <c r="P15" s="38"/>
      <c r="Q15" s="45">
        <f>+COUNTIF('EMBARCACIONES K1-C1'!$A$4:$K$22,P15)</f>
        <v>0</v>
      </c>
      <c r="R15" s="45">
        <f>+COUNTIF('EMBARCACIONES K2-C2'!$A$4:$I$42,P15)</f>
        <v>0</v>
      </c>
      <c r="S15" s="45">
        <f>+COUNTIF('EMBARCACIONES K4'!$A$4:$I$30,P15)</f>
        <v>0</v>
      </c>
      <c r="T15" s="49">
        <f t="shared" si="2"/>
        <v>0</v>
      </c>
      <c r="V15" s="6"/>
      <c r="W15" s="38"/>
      <c r="X15" s="45">
        <f>+COUNTIF('EMBARCACIONES K1-C1'!$A$4:$K$22,W15)</f>
        <v>0</v>
      </c>
      <c r="Y15" s="45">
        <f>+COUNTIF('EMBARCACIONES K2-C2'!$A$4:$I$42,W15)</f>
        <v>0</v>
      </c>
      <c r="Z15" s="45">
        <f>+COUNTIF('EMBARCACIONES K4'!$A$4:$I$30,W15)</f>
        <v>0</v>
      </c>
      <c r="AA15" s="49">
        <f t="shared" si="3"/>
        <v>0</v>
      </c>
      <c r="AC15" s="6"/>
      <c r="AD15" s="38"/>
      <c r="AE15" s="45">
        <f>+COUNTIF('EMBARCACIONES K1-C1'!$A$4:$K$22,AD15)</f>
        <v>0</v>
      </c>
      <c r="AF15" s="45">
        <f>+COUNTIF('EMBARCACIONES K2-C2'!$A$4:$I$42,AD15)</f>
        <v>0</v>
      </c>
      <c r="AG15" s="45">
        <f>+COUNTIF('EMBARCACIONES K4'!$A$4:$I$30,AD15)</f>
        <v>0</v>
      </c>
      <c r="AH15" s="49">
        <f t="shared" si="4"/>
        <v>0</v>
      </c>
    </row>
    <row r="16" spans="1:34" ht="15" customHeight="1" x14ac:dyDescent="0.3">
      <c r="A16" s="6"/>
      <c r="B16" s="38"/>
      <c r="C16" s="45">
        <f>+COUNTIF('EMBARCACIONES K1-C1'!$A$4:$K$22,B16)</f>
        <v>0</v>
      </c>
      <c r="D16" s="45">
        <f>+COUNTIF('EMBARCACIONES K2-C2'!$A$4:$I$42,B16)</f>
        <v>0</v>
      </c>
      <c r="E16" s="45">
        <f>+COUNTIF('EMBARCACIONES K4'!$A$4:$I$30,B16)</f>
        <v>0</v>
      </c>
      <c r="F16" s="49">
        <f t="shared" si="0"/>
        <v>0</v>
      </c>
      <c r="H16" s="6"/>
      <c r="I16" s="38"/>
      <c r="J16" s="45">
        <f>+COUNTIF('EMBARCACIONES K1-C1'!$A$4:$K$22,I16)</f>
        <v>0</v>
      </c>
      <c r="K16" s="45">
        <f>+COUNTIF('EMBARCACIONES K2-C2'!$A$4:$I$42,I16)</f>
        <v>0</v>
      </c>
      <c r="L16" s="45">
        <f>+COUNTIF('EMBARCACIONES K4'!$A$4:$I$30,I16)</f>
        <v>0</v>
      </c>
      <c r="M16" s="49">
        <f t="shared" si="1"/>
        <v>0</v>
      </c>
      <c r="O16" s="6"/>
      <c r="P16" s="38"/>
      <c r="Q16" s="45">
        <f>+COUNTIF('EMBARCACIONES K1-C1'!$A$4:$K$22,P16)</f>
        <v>0</v>
      </c>
      <c r="R16" s="45">
        <f>+COUNTIF('EMBARCACIONES K2-C2'!$A$4:$I$42,P16)</f>
        <v>0</v>
      </c>
      <c r="S16" s="45">
        <f>+COUNTIF('EMBARCACIONES K4'!$A$4:$I$30,P16)</f>
        <v>0</v>
      </c>
      <c r="T16" s="49">
        <f t="shared" si="2"/>
        <v>0</v>
      </c>
      <c r="V16" s="6"/>
      <c r="W16" s="38"/>
      <c r="X16" s="45">
        <f>+COUNTIF('EMBARCACIONES K1-C1'!$A$4:$K$22,W16)</f>
        <v>0</v>
      </c>
      <c r="Y16" s="45">
        <f>+COUNTIF('EMBARCACIONES K2-C2'!$A$4:$I$42,W16)</f>
        <v>0</v>
      </c>
      <c r="Z16" s="45">
        <f>+COUNTIF('EMBARCACIONES K4'!$A$4:$I$30,W16)</f>
        <v>0</v>
      </c>
      <c r="AA16" s="49">
        <f t="shared" si="3"/>
        <v>0</v>
      </c>
      <c r="AC16" s="6"/>
      <c r="AD16" s="38"/>
      <c r="AE16" s="45">
        <f>+COUNTIF('EMBARCACIONES K1-C1'!$A$4:$K$22,AD16)</f>
        <v>0</v>
      </c>
      <c r="AF16" s="45">
        <f>+COUNTIF('EMBARCACIONES K2-C2'!$A$4:$I$42,AD16)</f>
        <v>0</v>
      </c>
      <c r="AG16" s="45">
        <f>+COUNTIF('EMBARCACIONES K4'!$A$4:$I$30,AD16)</f>
        <v>0</v>
      </c>
      <c r="AH16" s="49">
        <f t="shared" si="4"/>
        <v>0</v>
      </c>
    </row>
    <row r="17" spans="1:34" ht="15" customHeight="1" x14ac:dyDescent="0.3">
      <c r="A17" s="6"/>
      <c r="B17" s="38"/>
      <c r="C17" s="45">
        <f>+COUNTIF('EMBARCACIONES K1-C1'!$A$4:$K$22,B17)</f>
        <v>0</v>
      </c>
      <c r="D17" s="45">
        <f>+COUNTIF('EMBARCACIONES K2-C2'!$A$4:$I$42,B17)</f>
        <v>0</v>
      </c>
      <c r="E17" s="45">
        <f>+COUNTIF('EMBARCACIONES K4'!$A$4:$I$30,B17)</f>
        <v>0</v>
      </c>
      <c r="F17" s="49">
        <f t="shared" si="0"/>
        <v>0</v>
      </c>
      <c r="H17" s="6"/>
      <c r="I17" s="38"/>
      <c r="J17" s="45">
        <f>+COUNTIF('EMBARCACIONES K1-C1'!$A$4:$K$22,I17)</f>
        <v>0</v>
      </c>
      <c r="K17" s="45">
        <f>+COUNTIF('EMBARCACIONES K2-C2'!$A$4:$I$42,I17)</f>
        <v>0</v>
      </c>
      <c r="L17" s="45">
        <f>+COUNTIF('EMBARCACIONES K4'!$A$4:$I$30,I17)</f>
        <v>0</v>
      </c>
      <c r="M17" s="49">
        <f>+SUM(J17:L17)</f>
        <v>0</v>
      </c>
      <c r="O17" s="6"/>
      <c r="P17" s="38"/>
      <c r="Q17" s="45">
        <f>+COUNTIF('EMBARCACIONES K1-C1'!$A$4:$K$22,P17)</f>
        <v>0</v>
      </c>
      <c r="R17" s="45">
        <f>+COUNTIF('EMBARCACIONES K2-C2'!$A$4:$I$42,P17)</f>
        <v>0</v>
      </c>
      <c r="S17" s="45">
        <f>+COUNTIF('EMBARCACIONES K4'!$A$4:$I$30,P17)</f>
        <v>0</v>
      </c>
      <c r="T17" s="49">
        <f t="shared" si="2"/>
        <v>0</v>
      </c>
      <c r="V17" s="6"/>
      <c r="W17" s="38"/>
      <c r="X17" s="45">
        <f>+COUNTIF('EMBARCACIONES K1-C1'!$A$4:$K$22,W17)</f>
        <v>0</v>
      </c>
      <c r="Y17" s="45">
        <f>+COUNTIF('EMBARCACIONES K2-C2'!$A$4:$I$42,W17)</f>
        <v>0</v>
      </c>
      <c r="Z17" s="45">
        <f>+COUNTIF('EMBARCACIONES K4'!$A$4:$I$30,W17)</f>
        <v>0</v>
      </c>
      <c r="AA17" s="49">
        <f t="shared" si="3"/>
        <v>0</v>
      </c>
      <c r="AC17" s="6"/>
      <c r="AD17" s="38"/>
      <c r="AE17" s="45">
        <f>+COUNTIF('EMBARCACIONES K1-C1'!$A$4:$K$22,AD17)</f>
        <v>0</v>
      </c>
      <c r="AF17" s="45">
        <f>+COUNTIF('EMBARCACIONES K2-C2'!$A$4:$I$42,AD17)</f>
        <v>0</v>
      </c>
      <c r="AG17" s="45">
        <f>+COUNTIF('EMBARCACIONES K4'!$A$4:$I$30,AD17)</f>
        <v>0</v>
      </c>
      <c r="AH17" s="49">
        <f t="shared" si="4"/>
        <v>0</v>
      </c>
    </row>
    <row r="18" spans="1:34" ht="15" customHeight="1" thickBot="1" x14ac:dyDescent="0.35">
      <c r="A18" s="7"/>
      <c r="B18" s="41"/>
      <c r="C18" s="50">
        <f>+COUNTIF('EMBARCACIONES K1-C1'!$A$4:$K$22,B18)</f>
        <v>0</v>
      </c>
      <c r="D18" s="50">
        <f>+COUNTIF('EMBARCACIONES K2-C2'!$A$4:$I$42,B18)</f>
        <v>0</v>
      </c>
      <c r="E18" s="50">
        <f>+COUNTIF('EMBARCACIONES K4'!$A$4:$I$30,B18)</f>
        <v>0</v>
      </c>
      <c r="F18" s="51">
        <f t="shared" si="0"/>
        <v>0</v>
      </c>
      <c r="H18" s="7"/>
      <c r="I18" s="41"/>
      <c r="J18" s="50">
        <f>+COUNTIF('EMBARCACIONES K1-C1'!$A$4:$K$22,I18)</f>
        <v>0</v>
      </c>
      <c r="K18" s="50">
        <f>+COUNTIF('EMBARCACIONES K2-C2'!$A$4:$I$42,I18)</f>
        <v>0</v>
      </c>
      <c r="L18" s="50">
        <f>+COUNTIF('EMBARCACIONES K4'!$A$4:$I$30,I18)</f>
        <v>0</v>
      </c>
      <c r="M18" s="51">
        <f t="shared" si="1"/>
        <v>0</v>
      </c>
      <c r="O18" s="7"/>
      <c r="P18" s="41"/>
      <c r="Q18" s="50">
        <f>+COUNTIF('EMBARCACIONES K1-C1'!$A$4:$K$22,P18)</f>
        <v>0</v>
      </c>
      <c r="R18" s="50">
        <f>+COUNTIF('EMBARCACIONES K2-C2'!$A$4:$I$42,P18)</f>
        <v>0</v>
      </c>
      <c r="S18" s="50">
        <f>+COUNTIF('EMBARCACIONES K4'!$A$4:$I$30,P18)</f>
        <v>0</v>
      </c>
      <c r="T18" s="51">
        <f t="shared" si="2"/>
        <v>0</v>
      </c>
      <c r="V18" s="7"/>
      <c r="W18" s="41"/>
      <c r="X18" s="50">
        <f>+COUNTIF('EMBARCACIONES K1-C1'!$A$4:$K$22,W18)</f>
        <v>0</v>
      </c>
      <c r="Y18" s="50">
        <f>+COUNTIF('EMBARCACIONES K2-C2'!$A$4:$I$42,W18)</f>
        <v>0</v>
      </c>
      <c r="Z18" s="50">
        <f>+COUNTIF('EMBARCACIONES K4'!$A$4:$I$30,W18)</f>
        <v>0</v>
      </c>
      <c r="AA18" s="51">
        <f t="shared" si="3"/>
        <v>0</v>
      </c>
      <c r="AC18" s="6"/>
      <c r="AD18" s="38"/>
      <c r="AE18" s="45">
        <f>+COUNTIF('EMBARCACIONES K1-C1'!$A$4:$K$22,AD18)</f>
        <v>0</v>
      </c>
      <c r="AF18" s="45">
        <f>+COUNTIF('EMBARCACIONES K2-C2'!$A$4:$I$42,AD18)</f>
        <v>0</v>
      </c>
      <c r="AG18" s="45">
        <f>+COUNTIF('EMBARCACIONES K4'!$A$4:$I$30,AD18)</f>
        <v>0</v>
      </c>
      <c r="AH18" s="49">
        <f t="shared" si="4"/>
        <v>0</v>
      </c>
    </row>
    <row r="19" spans="1:34" ht="15" customHeight="1" thickBot="1" x14ac:dyDescent="0.35">
      <c r="AC19" s="6"/>
      <c r="AD19" s="38"/>
      <c r="AE19" s="45">
        <f>+COUNTIF('EMBARCACIONES K1-C1'!$A$4:$K$22,AD19)</f>
        <v>0</v>
      </c>
      <c r="AF19" s="45">
        <f>+COUNTIF('EMBARCACIONES K2-C2'!$A$4:$I$42,AD19)</f>
        <v>0</v>
      </c>
      <c r="AG19" s="45">
        <f>+COUNTIF('EMBARCACIONES K4'!$A$4:$I$30,AD19)</f>
        <v>0</v>
      </c>
      <c r="AH19" s="49">
        <f t="shared" si="4"/>
        <v>0</v>
      </c>
    </row>
    <row r="20" spans="1:34" ht="15" customHeight="1" thickBot="1" x14ac:dyDescent="0.35">
      <c r="A20" s="67" t="s">
        <v>65</v>
      </c>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9"/>
      <c r="AC20" s="6"/>
      <c r="AD20" s="38"/>
      <c r="AE20" s="45">
        <f>+COUNTIF('EMBARCACIONES K1-C1'!$A$4:$K$22,AD20)</f>
        <v>0</v>
      </c>
      <c r="AF20" s="45">
        <f>+COUNTIF('EMBARCACIONES K2-C2'!$A$4:$I$42,AD20)</f>
        <v>0</v>
      </c>
      <c r="AG20" s="45">
        <f>+COUNTIF('EMBARCACIONES K4'!$A$4:$I$30,AD20)</f>
        <v>0</v>
      </c>
      <c r="AH20" s="49">
        <f t="shared" si="4"/>
        <v>0</v>
      </c>
    </row>
    <row r="21" spans="1:34" ht="15" customHeight="1" x14ac:dyDescent="0.3">
      <c r="A21" s="74" t="s">
        <v>72</v>
      </c>
      <c r="B21" s="75"/>
      <c r="C21" s="76"/>
      <c r="D21" s="76"/>
      <c r="E21" s="76"/>
      <c r="F21" s="77"/>
      <c r="G21" s="43"/>
      <c r="H21" s="74" t="s">
        <v>73</v>
      </c>
      <c r="I21" s="75"/>
      <c r="J21" s="76"/>
      <c r="K21" s="76"/>
      <c r="L21" s="76"/>
      <c r="M21" s="77"/>
      <c r="N21" s="27"/>
      <c r="O21" s="74" t="s">
        <v>74</v>
      </c>
      <c r="P21" s="75"/>
      <c r="Q21" s="76"/>
      <c r="R21" s="76"/>
      <c r="S21" s="76"/>
      <c r="T21" s="77"/>
      <c r="V21" s="72" t="s">
        <v>75</v>
      </c>
      <c r="W21" s="73"/>
      <c r="X21" s="70"/>
      <c r="Y21" s="70"/>
      <c r="Z21" s="70"/>
      <c r="AA21" s="71"/>
      <c r="AC21" s="6"/>
      <c r="AD21" s="38"/>
      <c r="AE21" s="45">
        <f>+COUNTIF('EMBARCACIONES K1-C1'!$A$4:$K$22,AD21)</f>
        <v>0</v>
      </c>
      <c r="AF21" s="45">
        <f>+COUNTIF('EMBARCACIONES K2-C2'!$A$4:$I$42,AD21)</f>
        <v>0</v>
      </c>
      <c r="AG21" s="45">
        <f>+COUNTIF('EMBARCACIONES K4'!$A$4:$I$30,AD21)</f>
        <v>0</v>
      </c>
      <c r="AH21" s="49">
        <f t="shared" si="4"/>
        <v>0</v>
      </c>
    </row>
    <row r="22" spans="1:34" ht="15" customHeight="1" thickBot="1" x14ac:dyDescent="0.35">
      <c r="A22" s="33" t="s">
        <v>71</v>
      </c>
      <c r="B22" s="39" t="s">
        <v>14</v>
      </c>
      <c r="C22" s="47"/>
      <c r="D22" s="47"/>
      <c r="E22" s="47"/>
      <c r="F22" s="48"/>
      <c r="H22" s="33" t="s">
        <v>71</v>
      </c>
      <c r="I22" s="39" t="s">
        <v>14</v>
      </c>
      <c r="J22" s="47"/>
      <c r="K22" s="47"/>
      <c r="L22" s="47"/>
      <c r="M22" s="48"/>
      <c r="O22" s="33" t="s">
        <v>71</v>
      </c>
      <c r="P22" s="39" t="s">
        <v>14</v>
      </c>
      <c r="Q22" s="47"/>
      <c r="R22" s="47"/>
      <c r="S22" s="47"/>
      <c r="T22" s="48"/>
      <c r="V22" s="33" t="s">
        <v>71</v>
      </c>
      <c r="W22" s="39" t="s">
        <v>14</v>
      </c>
      <c r="X22" s="47"/>
      <c r="Y22" s="47"/>
      <c r="Z22" s="47"/>
      <c r="AA22" s="48"/>
      <c r="AC22" s="6"/>
      <c r="AD22" s="38"/>
      <c r="AE22" s="45">
        <f>+COUNTIF('EMBARCACIONES K1-C1'!$A$4:$K$22,AD22)</f>
        <v>0</v>
      </c>
      <c r="AF22" s="45">
        <f>+COUNTIF('EMBARCACIONES K2-C2'!$A$4:$I$42,AD22)</f>
        <v>0</v>
      </c>
      <c r="AG22" s="45">
        <f>+COUNTIF('EMBARCACIONES K4'!$A$4:$I$30,AD22)</f>
        <v>0</v>
      </c>
      <c r="AH22" s="49">
        <f t="shared" si="4"/>
        <v>0</v>
      </c>
    </row>
    <row r="23" spans="1:34" ht="15" customHeight="1" x14ac:dyDescent="0.3">
      <c r="A23" s="6"/>
      <c r="B23" s="38"/>
      <c r="C23" s="45">
        <f>+COUNTIF('EMBARCACIONES K1-C1'!$A$4:$K$22,B23)</f>
        <v>0</v>
      </c>
      <c r="D23" s="45">
        <f>+COUNTIF('EMBARCACIONES K2-C2'!$A$4:$I$42,B23)</f>
        <v>0</v>
      </c>
      <c r="E23" s="45">
        <f>+COUNTIF('EMBARCACIONES K4'!$A$4:$I$30,B23)</f>
        <v>0</v>
      </c>
      <c r="F23" s="49">
        <f>+SUM(C23:E23)</f>
        <v>0</v>
      </c>
      <c r="H23" s="6"/>
      <c r="I23" s="38"/>
      <c r="J23" s="45">
        <f>+COUNTIF('EMBARCACIONES K1-C1'!$A$4:$K$22,I23)</f>
        <v>0</v>
      </c>
      <c r="K23" s="45">
        <f>+COUNTIF('EMBARCACIONES K2-C2'!$A$4:$I$42,I23)</f>
        <v>0</v>
      </c>
      <c r="L23" s="45">
        <f>+COUNTIF('EMBARCACIONES K4'!$A$4:$I$30,I23)</f>
        <v>0</v>
      </c>
      <c r="M23" s="49">
        <f>+SUM(J23:L23)</f>
        <v>0</v>
      </c>
      <c r="O23" s="6"/>
      <c r="P23" s="38"/>
      <c r="Q23" s="45">
        <f>+COUNTIF('EMBARCACIONES K1-C1'!$A$4:$K$22,P23)</f>
        <v>0</v>
      </c>
      <c r="R23" s="45">
        <f>+COUNTIF('EMBARCACIONES K2-C2'!$A$4:$I$42,P23)</f>
        <v>0</v>
      </c>
      <c r="S23" s="45">
        <f>+COUNTIF('EMBARCACIONES K4'!$A$4:$I$30,P23)</f>
        <v>0</v>
      </c>
      <c r="T23" s="49">
        <f>+SUM(Q23:S23)</f>
        <v>0</v>
      </c>
      <c r="V23" s="6"/>
      <c r="W23" s="38"/>
      <c r="X23" s="45">
        <f>+COUNTIF('EMBARCACIONES K1-C1'!$A$4:$K$22,W23)</f>
        <v>0</v>
      </c>
      <c r="Y23" s="45">
        <f>+COUNTIF('EMBARCACIONES K2-C2'!$A$4:$I$42,W23)</f>
        <v>0</v>
      </c>
      <c r="Z23" s="45">
        <f>+COUNTIF('EMBARCACIONES K4'!$A$4:$I$30,W23)</f>
        <v>0</v>
      </c>
      <c r="AA23" s="49">
        <f>+SUM(X23:Z23)</f>
        <v>0</v>
      </c>
      <c r="AC23" s="6"/>
      <c r="AD23" s="38"/>
      <c r="AE23" s="45">
        <f>+COUNTIF('EMBARCACIONES K1-C1'!$A$4:$K$22,AD23)</f>
        <v>0</v>
      </c>
      <c r="AF23" s="45">
        <f>+COUNTIF('EMBARCACIONES K2-C2'!$A$4:$I$42,AD23)</f>
        <v>0</v>
      </c>
      <c r="AG23" s="45">
        <f>+COUNTIF('EMBARCACIONES K4'!$A$4:$I$30,AD23)</f>
        <v>0</v>
      </c>
      <c r="AH23" s="49">
        <f t="shared" si="4"/>
        <v>0</v>
      </c>
    </row>
    <row r="24" spans="1:34" ht="15" customHeight="1" x14ac:dyDescent="0.3">
      <c r="A24" s="6"/>
      <c r="B24" s="38"/>
      <c r="C24" s="45">
        <f>+COUNTIF('EMBARCACIONES K1-C1'!$A$4:$K$22,B24)</f>
        <v>0</v>
      </c>
      <c r="D24" s="45">
        <f>+COUNTIF('EMBARCACIONES K2-C2'!$A$4:$I$42,B24)</f>
        <v>0</v>
      </c>
      <c r="E24" s="45">
        <f>+COUNTIF('EMBARCACIONES K4'!$A$4:$I$30,B24)</f>
        <v>0</v>
      </c>
      <c r="F24" s="49">
        <f t="shared" ref="F24:F32" si="5">+SUM(C24:E24)</f>
        <v>0</v>
      </c>
      <c r="H24" s="6"/>
      <c r="I24" s="38"/>
      <c r="J24" s="45">
        <f>+COUNTIF('EMBARCACIONES K1-C1'!$A$4:$K$22,I24)</f>
        <v>0</v>
      </c>
      <c r="K24" s="45">
        <f>+COUNTIF('EMBARCACIONES K2-C2'!$A$4:$I$42,I24)</f>
        <v>0</v>
      </c>
      <c r="L24" s="45">
        <f>+COUNTIF('EMBARCACIONES K4'!$A$4:$I$30,I24)</f>
        <v>0</v>
      </c>
      <c r="M24" s="49">
        <f t="shared" ref="M24:M32" si="6">+SUM(J24:L24)</f>
        <v>0</v>
      </c>
      <c r="O24" s="6"/>
      <c r="P24" s="38"/>
      <c r="Q24" s="45">
        <f>+COUNTIF('EMBARCACIONES K1-C1'!$A$4:$K$22,P24)</f>
        <v>0</v>
      </c>
      <c r="R24" s="45">
        <f>+COUNTIF('EMBARCACIONES K2-C2'!$A$4:$I$42,P24)</f>
        <v>0</v>
      </c>
      <c r="S24" s="45">
        <f>+COUNTIF('EMBARCACIONES K4'!$A$4:$I$30,P24)</f>
        <v>0</v>
      </c>
      <c r="T24" s="49">
        <f t="shared" ref="T24:T32" si="7">+SUM(Q24:S24)</f>
        <v>0</v>
      </c>
      <c r="V24" s="6"/>
      <c r="W24" s="38"/>
      <c r="X24" s="45">
        <f>+COUNTIF('EMBARCACIONES K1-C1'!$A$4:$K$22,W24)</f>
        <v>0</v>
      </c>
      <c r="Y24" s="45">
        <f>+COUNTIF('EMBARCACIONES K2-C2'!$A$4:$I$42,W24)</f>
        <v>0</v>
      </c>
      <c r="Z24" s="45">
        <f>+COUNTIF('EMBARCACIONES K4'!$A$4:$I$30,W24)</f>
        <v>0</v>
      </c>
      <c r="AA24" s="49">
        <f t="shared" ref="AA24:AA32" si="8">+SUM(X24:Z24)</f>
        <v>0</v>
      </c>
      <c r="AC24" s="6"/>
      <c r="AD24" s="38"/>
      <c r="AE24" s="45">
        <f>+COUNTIF('EMBARCACIONES K1-C1'!$A$4:$K$22,AD24)</f>
        <v>0</v>
      </c>
      <c r="AF24" s="45">
        <f>+COUNTIF('EMBARCACIONES K2-C2'!$A$4:$I$42,AD24)</f>
        <v>0</v>
      </c>
      <c r="AG24" s="45">
        <f>+COUNTIF('EMBARCACIONES K4'!$A$4:$I$30,AD24)</f>
        <v>0</v>
      </c>
      <c r="AH24" s="49">
        <f t="shared" si="4"/>
        <v>0</v>
      </c>
    </row>
    <row r="25" spans="1:34" ht="15" customHeight="1" x14ac:dyDescent="0.3">
      <c r="A25" s="6"/>
      <c r="B25" s="38"/>
      <c r="C25" s="45">
        <f>+COUNTIF('EMBARCACIONES K1-C1'!$A$4:$K$22,B25)</f>
        <v>0</v>
      </c>
      <c r="D25" s="45">
        <f>+COUNTIF('EMBARCACIONES K2-C2'!$A$4:$I$42,B25)</f>
        <v>0</v>
      </c>
      <c r="E25" s="45">
        <f>+COUNTIF('EMBARCACIONES K4'!$A$4:$I$30,B25)</f>
        <v>0</v>
      </c>
      <c r="F25" s="49">
        <f t="shared" si="5"/>
        <v>0</v>
      </c>
      <c r="H25" s="6"/>
      <c r="I25" s="38"/>
      <c r="J25" s="45">
        <f>+COUNTIF('EMBARCACIONES K1-C1'!$A$4:$K$22,I25)</f>
        <v>0</v>
      </c>
      <c r="K25" s="45">
        <f>+COUNTIF('EMBARCACIONES K2-C2'!$A$4:$I$42,I25)</f>
        <v>0</v>
      </c>
      <c r="L25" s="45">
        <f>+COUNTIF('EMBARCACIONES K4'!$A$4:$I$30,I25)</f>
        <v>0</v>
      </c>
      <c r="M25" s="49">
        <f t="shared" si="6"/>
        <v>0</v>
      </c>
      <c r="O25" s="6"/>
      <c r="P25" s="38"/>
      <c r="Q25" s="45">
        <f>+COUNTIF('EMBARCACIONES K1-C1'!$A$4:$K$22,P25)</f>
        <v>0</v>
      </c>
      <c r="R25" s="45">
        <f>+COUNTIF('EMBARCACIONES K2-C2'!$A$4:$I$42,P25)</f>
        <v>0</v>
      </c>
      <c r="S25" s="45">
        <f>+COUNTIF('EMBARCACIONES K4'!$A$4:$I$30,P25)</f>
        <v>0</v>
      </c>
      <c r="T25" s="49">
        <f t="shared" si="7"/>
        <v>0</v>
      </c>
      <c r="V25" s="6"/>
      <c r="W25" s="38"/>
      <c r="X25" s="45">
        <f>+COUNTIF('EMBARCACIONES K1-C1'!$A$4:$K$22,W25)</f>
        <v>0</v>
      </c>
      <c r="Y25" s="45">
        <f>+COUNTIF('EMBARCACIONES K2-C2'!$A$4:$I$42,W25)</f>
        <v>0</v>
      </c>
      <c r="Z25" s="45">
        <f>+COUNTIF('EMBARCACIONES K4'!$A$4:$I$30,W25)</f>
        <v>0</v>
      </c>
      <c r="AA25" s="49">
        <f t="shared" si="8"/>
        <v>0</v>
      </c>
      <c r="AC25" s="6"/>
      <c r="AD25" s="38"/>
      <c r="AE25" s="45">
        <f>+COUNTIF('EMBARCACIONES K1-C1'!$A$4:$K$22,AD25)</f>
        <v>0</v>
      </c>
      <c r="AF25" s="45">
        <f>+COUNTIF('EMBARCACIONES K2-C2'!$A$4:$I$42,AD25)</f>
        <v>0</v>
      </c>
      <c r="AG25" s="45">
        <f>+COUNTIF('EMBARCACIONES K4'!$A$4:$I$30,AD25)</f>
        <v>0</v>
      </c>
      <c r="AH25" s="49">
        <f t="shared" si="4"/>
        <v>0</v>
      </c>
    </row>
    <row r="26" spans="1:34" ht="15" customHeight="1" x14ac:dyDescent="0.3">
      <c r="A26" s="6"/>
      <c r="B26" s="38"/>
      <c r="C26" s="45">
        <f>+COUNTIF('EMBARCACIONES K1-C1'!$A$4:$K$22,B26)</f>
        <v>0</v>
      </c>
      <c r="D26" s="45">
        <f>+COUNTIF('EMBARCACIONES K2-C2'!$A$4:$I$42,B26)</f>
        <v>0</v>
      </c>
      <c r="E26" s="45">
        <f>+COUNTIF('EMBARCACIONES K4'!$A$4:$I$30,B26)</f>
        <v>0</v>
      </c>
      <c r="F26" s="49">
        <f t="shared" si="5"/>
        <v>0</v>
      </c>
      <c r="H26" s="6"/>
      <c r="I26" s="38"/>
      <c r="J26" s="45">
        <f>+COUNTIF('EMBARCACIONES K1-C1'!$A$4:$K$22,I26)</f>
        <v>0</v>
      </c>
      <c r="K26" s="45">
        <f>+COUNTIF('EMBARCACIONES K2-C2'!$A$4:$I$42,I26)</f>
        <v>0</v>
      </c>
      <c r="L26" s="45">
        <f>+COUNTIF('EMBARCACIONES K4'!$A$4:$I$30,I26)</f>
        <v>0</v>
      </c>
      <c r="M26" s="49">
        <f t="shared" si="6"/>
        <v>0</v>
      </c>
      <c r="O26" s="6"/>
      <c r="P26" s="38"/>
      <c r="Q26" s="45">
        <f>+COUNTIF('EMBARCACIONES K1-C1'!$A$4:$K$22,P26)</f>
        <v>0</v>
      </c>
      <c r="R26" s="45">
        <f>+COUNTIF('EMBARCACIONES K2-C2'!$A$4:$I$42,P26)</f>
        <v>0</v>
      </c>
      <c r="S26" s="45">
        <f>+COUNTIF('EMBARCACIONES K4'!$A$4:$I$30,P26)</f>
        <v>0</v>
      </c>
      <c r="T26" s="49">
        <f t="shared" si="7"/>
        <v>0</v>
      </c>
      <c r="V26" s="6"/>
      <c r="W26" s="38"/>
      <c r="X26" s="45">
        <f>+COUNTIF('EMBARCACIONES K1-C1'!$A$4:$K$22,W26)</f>
        <v>0</v>
      </c>
      <c r="Y26" s="45">
        <f>+COUNTIF('EMBARCACIONES K2-C2'!$A$4:$I$42,W26)</f>
        <v>0</v>
      </c>
      <c r="Z26" s="45">
        <f>+COUNTIF('EMBARCACIONES K4'!$A$4:$I$30,W26)</f>
        <v>0</v>
      </c>
      <c r="AA26" s="49">
        <f t="shared" si="8"/>
        <v>0</v>
      </c>
      <c r="AC26" s="6"/>
      <c r="AD26" s="38"/>
      <c r="AE26" s="45">
        <f>+COUNTIF('EMBARCACIONES K1-C1'!$A$4:$K$22,AD26)</f>
        <v>0</v>
      </c>
      <c r="AF26" s="45">
        <f>+COUNTIF('EMBARCACIONES K2-C2'!$A$4:$I$42,AD26)</f>
        <v>0</v>
      </c>
      <c r="AG26" s="45">
        <f>+COUNTIF('EMBARCACIONES K4'!$A$4:$I$30,AD26)</f>
        <v>0</v>
      </c>
      <c r="AH26" s="49">
        <f t="shared" si="4"/>
        <v>0</v>
      </c>
    </row>
    <row r="27" spans="1:34" ht="15" customHeight="1" x14ac:dyDescent="0.3">
      <c r="A27" s="6"/>
      <c r="B27" s="38"/>
      <c r="C27" s="45">
        <f>+COUNTIF('EMBARCACIONES K1-C1'!$A$4:$K$22,B27)</f>
        <v>0</v>
      </c>
      <c r="D27" s="45">
        <f>+COUNTIF('EMBARCACIONES K2-C2'!$A$4:$I$42,B27)</f>
        <v>0</v>
      </c>
      <c r="E27" s="45">
        <f>+COUNTIF('EMBARCACIONES K4'!$A$4:$I$30,B27)</f>
        <v>0</v>
      </c>
      <c r="F27" s="49">
        <f t="shared" si="5"/>
        <v>0</v>
      </c>
      <c r="H27" s="6"/>
      <c r="I27" s="38"/>
      <c r="J27" s="45">
        <f>+COUNTIF('EMBARCACIONES K1-C1'!$A$4:$K$22,I27)</f>
        <v>0</v>
      </c>
      <c r="K27" s="45">
        <f>+COUNTIF('EMBARCACIONES K2-C2'!$A$4:$I$42,I27)</f>
        <v>0</v>
      </c>
      <c r="L27" s="45">
        <f>+COUNTIF('EMBARCACIONES K4'!$A$4:$I$30,I27)</f>
        <v>0</v>
      </c>
      <c r="M27" s="49">
        <f t="shared" si="6"/>
        <v>0</v>
      </c>
      <c r="O27" s="6"/>
      <c r="P27" s="38"/>
      <c r="Q27" s="45">
        <f>+COUNTIF('EMBARCACIONES K1-C1'!$A$4:$K$22,P27)</f>
        <v>0</v>
      </c>
      <c r="R27" s="45">
        <f>+COUNTIF('EMBARCACIONES K2-C2'!$A$4:$I$42,P27)</f>
        <v>0</v>
      </c>
      <c r="S27" s="45">
        <f>+COUNTIF('EMBARCACIONES K4'!$A$4:$I$30,P27)</f>
        <v>0</v>
      </c>
      <c r="T27" s="49">
        <f t="shared" si="7"/>
        <v>0</v>
      </c>
      <c r="V27" s="6"/>
      <c r="W27" s="38"/>
      <c r="X27" s="45">
        <f>+COUNTIF('EMBARCACIONES K1-C1'!$A$4:$K$22,W27)</f>
        <v>0</v>
      </c>
      <c r="Y27" s="45">
        <f>+COUNTIF('EMBARCACIONES K2-C2'!$A$4:$I$42,W27)</f>
        <v>0</v>
      </c>
      <c r="Z27" s="45">
        <f>+COUNTIF('EMBARCACIONES K4'!$A$4:$I$30,W27)</f>
        <v>0</v>
      </c>
      <c r="AA27" s="49">
        <f t="shared" si="8"/>
        <v>0</v>
      </c>
      <c r="AC27" s="6"/>
      <c r="AD27" s="38"/>
      <c r="AE27" s="45">
        <f>+COUNTIF('EMBARCACIONES K1-C1'!$A$4:$K$22,AD27)</f>
        <v>0</v>
      </c>
      <c r="AF27" s="45">
        <f>+COUNTIF('EMBARCACIONES K2-C2'!$A$4:$I$42,AD27)</f>
        <v>0</v>
      </c>
      <c r="AG27" s="45">
        <f>+COUNTIF('EMBARCACIONES K4'!$A$4:$I$30,AD27)</f>
        <v>0</v>
      </c>
      <c r="AH27" s="49">
        <f t="shared" si="4"/>
        <v>0</v>
      </c>
    </row>
    <row r="28" spans="1:34" ht="15" customHeight="1" x14ac:dyDescent="0.3">
      <c r="A28" s="6"/>
      <c r="B28" s="38"/>
      <c r="C28" s="45">
        <f>+COUNTIF('EMBARCACIONES K1-C1'!$A$4:$K$22,B28)</f>
        <v>0</v>
      </c>
      <c r="D28" s="45">
        <f>+COUNTIF('EMBARCACIONES K2-C2'!$A$4:$I$42,B28)</f>
        <v>0</v>
      </c>
      <c r="E28" s="45">
        <f>+COUNTIF('EMBARCACIONES K4'!$A$4:$I$30,B28)</f>
        <v>0</v>
      </c>
      <c r="F28" s="49">
        <f t="shared" si="5"/>
        <v>0</v>
      </c>
      <c r="H28" s="6"/>
      <c r="I28" s="38"/>
      <c r="J28" s="45">
        <f>+COUNTIF('EMBARCACIONES K1-C1'!$A$4:$K$22,I28)</f>
        <v>0</v>
      </c>
      <c r="K28" s="45">
        <f>+COUNTIF('EMBARCACIONES K2-C2'!$A$4:$I$42,I28)</f>
        <v>0</v>
      </c>
      <c r="L28" s="45">
        <f>+COUNTIF('EMBARCACIONES K4'!$A$4:$I$30,I28)</f>
        <v>0</v>
      </c>
      <c r="M28" s="49">
        <f t="shared" si="6"/>
        <v>0</v>
      </c>
      <c r="O28" s="6"/>
      <c r="P28" s="38"/>
      <c r="Q28" s="45">
        <f>+COUNTIF('EMBARCACIONES K1-C1'!$A$4:$K$22,P28)</f>
        <v>0</v>
      </c>
      <c r="R28" s="45">
        <f>+COUNTIF('EMBARCACIONES K2-C2'!$A$4:$I$42,P28)</f>
        <v>0</v>
      </c>
      <c r="S28" s="45">
        <f>+COUNTIF('EMBARCACIONES K4'!$A$4:$I$30,P28)</f>
        <v>0</v>
      </c>
      <c r="T28" s="49">
        <f t="shared" si="7"/>
        <v>0</v>
      </c>
      <c r="V28" s="6"/>
      <c r="W28" s="38"/>
      <c r="X28" s="45">
        <f>+COUNTIF('EMBARCACIONES K1-C1'!$A$4:$K$22,W28)</f>
        <v>0</v>
      </c>
      <c r="Y28" s="45">
        <f>+COUNTIF('EMBARCACIONES K2-C2'!$A$4:$I$42,W28)</f>
        <v>0</v>
      </c>
      <c r="Z28" s="45">
        <f>+COUNTIF('EMBARCACIONES K4'!$A$4:$I$30,W28)</f>
        <v>0</v>
      </c>
      <c r="AA28" s="49">
        <f t="shared" si="8"/>
        <v>0</v>
      </c>
      <c r="AC28" s="6"/>
      <c r="AD28" s="38"/>
      <c r="AE28" s="45">
        <f>+COUNTIF('EMBARCACIONES K1-C1'!$A$4:$K$22,AD28)</f>
        <v>0</v>
      </c>
      <c r="AF28" s="45">
        <f>+COUNTIF('EMBARCACIONES K2-C2'!$A$4:$I$42,AD28)</f>
        <v>0</v>
      </c>
      <c r="AG28" s="45">
        <f>+COUNTIF('EMBARCACIONES K4'!$A$4:$I$30,AD28)</f>
        <v>0</v>
      </c>
      <c r="AH28" s="49">
        <f t="shared" si="4"/>
        <v>0</v>
      </c>
    </row>
    <row r="29" spans="1:34" ht="15" customHeight="1" x14ac:dyDescent="0.3">
      <c r="A29" s="6"/>
      <c r="B29" s="38"/>
      <c r="C29" s="45">
        <f>+COUNTIF('EMBARCACIONES K1-C1'!$A$4:$K$22,B29)</f>
        <v>0</v>
      </c>
      <c r="D29" s="45">
        <f>+COUNTIF('EMBARCACIONES K2-C2'!$A$4:$I$42,B29)</f>
        <v>0</v>
      </c>
      <c r="E29" s="45">
        <f>+COUNTIF('EMBARCACIONES K4'!$A$4:$I$30,B29)</f>
        <v>0</v>
      </c>
      <c r="F29" s="49">
        <f t="shared" si="5"/>
        <v>0</v>
      </c>
      <c r="H29" s="6"/>
      <c r="I29" s="38"/>
      <c r="J29" s="45">
        <f>+COUNTIF('EMBARCACIONES K1-C1'!$A$4:$K$22,I29)</f>
        <v>0</v>
      </c>
      <c r="K29" s="45">
        <f>+COUNTIF('EMBARCACIONES K2-C2'!$A$4:$I$42,I29)</f>
        <v>0</v>
      </c>
      <c r="L29" s="45">
        <f>+COUNTIF('EMBARCACIONES K4'!$A$4:$I$30,I29)</f>
        <v>0</v>
      </c>
      <c r="M29" s="49">
        <f t="shared" si="6"/>
        <v>0</v>
      </c>
      <c r="O29" s="6"/>
      <c r="P29" s="38"/>
      <c r="Q29" s="45">
        <f>+COUNTIF('EMBARCACIONES K1-C1'!$A$4:$K$22,P29)</f>
        <v>0</v>
      </c>
      <c r="R29" s="45">
        <f>+COUNTIF('EMBARCACIONES K2-C2'!$A$4:$I$42,P29)</f>
        <v>0</v>
      </c>
      <c r="S29" s="45">
        <f>+COUNTIF('EMBARCACIONES K4'!$A$4:$I$30,P29)</f>
        <v>0</v>
      </c>
      <c r="T29" s="49">
        <f t="shared" si="7"/>
        <v>0</v>
      </c>
      <c r="V29" s="6"/>
      <c r="W29" s="38"/>
      <c r="X29" s="45">
        <f>+COUNTIF('EMBARCACIONES K1-C1'!$A$4:$K$22,W29)</f>
        <v>0</v>
      </c>
      <c r="Y29" s="45">
        <f>+COUNTIF('EMBARCACIONES K2-C2'!$A$4:$I$42,W29)</f>
        <v>0</v>
      </c>
      <c r="Z29" s="45">
        <f>+COUNTIF('EMBARCACIONES K4'!$A$4:$I$30,W29)</f>
        <v>0</v>
      </c>
      <c r="AA29" s="49">
        <f t="shared" si="8"/>
        <v>0</v>
      </c>
      <c r="AC29" s="6"/>
      <c r="AD29" s="38"/>
      <c r="AE29" s="45">
        <f>+COUNTIF('EMBARCACIONES K1-C1'!$A$4:$K$22,AD29)</f>
        <v>0</v>
      </c>
      <c r="AF29" s="45">
        <f>+COUNTIF('EMBARCACIONES K2-C2'!$A$4:$I$42,AD29)</f>
        <v>0</v>
      </c>
      <c r="AG29" s="45">
        <f>+COUNTIF('EMBARCACIONES K4'!$A$4:$I$30,AD29)</f>
        <v>0</v>
      </c>
      <c r="AH29" s="49">
        <f t="shared" si="4"/>
        <v>0</v>
      </c>
    </row>
    <row r="30" spans="1:34" ht="15" customHeight="1" x14ac:dyDescent="0.3">
      <c r="A30" s="6"/>
      <c r="B30" s="38"/>
      <c r="C30" s="45">
        <f>+COUNTIF('EMBARCACIONES K1-C1'!$A$4:$K$22,B30)</f>
        <v>0</v>
      </c>
      <c r="D30" s="45">
        <f>+COUNTIF('EMBARCACIONES K2-C2'!$A$4:$I$42,B30)</f>
        <v>0</v>
      </c>
      <c r="E30" s="45">
        <f>+COUNTIF('EMBARCACIONES K4'!$A$4:$I$30,B30)</f>
        <v>0</v>
      </c>
      <c r="F30" s="49">
        <f t="shared" si="5"/>
        <v>0</v>
      </c>
      <c r="H30" s="6"/>
      <c r="I30" s="38"/>
      <c r="J30" s="45">
        <f>+COUNTIF('EMBARCACIONES K1-C1'!$A$4:$K$22,I30)</f>
        <v>0</v>
      </c>
      <c r="K30" s="45">
        <f>+COUNTIF('EMBARCACIONES K2-C2'!$A$4:$I$42,I30)</f>
        <v>0</v>
      </c>
      <c r="L30" s="45">
        <f>+COUNTIF('EMBARCACIONES K4'!$A$4:$I$30,I30)</f>
        <v>0</v>
      </c>
      <c r="M30" s="49">
        <f t="shared" si="6"/>
        <v>0</v>
      </c>
      <c r="O30" s="6"/>
      <c r="P30" s="38"/>
      <c r="Q30" s="45">
        <f>+COUNTIF('EMBARCACIONES K1-C1'!$A$4:$K$22,P30)</f>
        <v>0</v>
      </c>
      <c r="R30" s="45">
        <f>+COUNTIF('EMBARCACIONES K2-C2'!$A$4:$I$42,P30)</f>
        <v>0</v>
      </c>
      <c r="S30" s="45">
        <f>+COUNTIF('EMBARCACIONES K4'!$A$4:$I$30,P30)</f>
        <v>0</v>
      </c>
      <c r="T30" s="49">
        <f t="shared" si="7"/>
        <v>0</v>
      </c>
      <c r="V30" s="6"/>
      <c r="W30" s="38"/>
      <c r="X30" s="45">
        <f>+COUNTIF('EMBARCACIONES K1-C1'!$A$4:$K$22,W30)</f>
        <v>0</v>
      </c>
      <c r="Y30" s="45">
        <f>+COUNTIF('EMBARCACIONES K2-C2'!$A$4:$I$42,W30)</f>
        <v>0</v>
      </c>
      <c r="Z30" s="45">
        <f>+COUNTIF('EMBARCACIONES K4'!$A$4:$I$30,W30)</f>
        <v>0</v>
      </c>
      <c r="AA30" s="49">
        <f t="shared" si="8"/>
        <v>0</v>
      </c>
      <c r="AC30" s="6"/>
      <c r="AD30" s="38"/>
      <c r="AE30" s="45">
        <f>+COUNTIF('EMBARCACIONES K1-C1'!$A$4:$K$22,AD30)</f>
        <v>0</v>
      </c>
      <c r="AF30" s="45">
        <f>+COUNTIF('EMBARCACIONES K2-C2'!$A$4:$I$42,AD30)</f>
        <v>0</v>
      </c>
      <c r="AG30" s="45">
        <f>+COUNTIF('EMBARCACIONES K4'!$A$4:$I$30,AD30)</f>
        <v>0</v>
      </c>
      <c r="AH30" s="49">
        <f t="shared" si="4"/>
        <v>0</v>
      </c>
    </row>
    <row r="31" spans="1:34" ht="15" customHeight="1" x14ac:dyDescent="0.3">
      <c r="A31" s="6"/>
      <c r="B31" s="38"/>
      <c r="C31" s="45">
        <f>+COUNTIF('EMBARCACIONES K1-C1'!$A$4:$K$22,B31)</f>
        <v>0</v>
      </c>
      <c r="D31" s="45">
        <f>+COUNTIF('EMBARCACIONES K2-C2'!$A$4:$I$42,B31)</f>
        <v>0</v>
      </c>
      <c r="E31" s="45">
        <f>+COUNTIF('EMBARCACIONES K4'!$A$4:$I$30,B31)</f>
        <v>0</v>
      </c>
      <c r="F31" s="49">
        <f t="shared" si="5"/>
        <v>0</v>
      </c>
      <c r="H31" s="6"/>
      <c r="I31" s="38"/>
      <c r="J31" s="45">
        <f>+COUNTIF('EMBARCACIONES K1-C1'!$A$4:$K$22,I31)</f>
        <v>0</v>
      </c>
      <c r="K31" s="45">
        <f>+COUNTIF('EMBARCACIONES K2-C2'!$A$4:$I$42,I31)</f>
        <v>0</v>
      </c>
      <c r="L31" s="45">
        <f>+COUNTIF('EMBARCACIONES K4'!$A$4:$I$30,I31)</f>
        <v>0</v>
      </c>
      <c r="M31" s="49">
        <f t="shared" si="6"/>
        <v>0</v>
      </c>
      <c r="O31" s="6"/>
      <c r="P31" s="38"/>
      <c r="Q31" s="45">
        <f>+COUNTIF('EMBARCACIONES K1-C1'!$A$4:$K$22,P31)</f>
        <v>0</v>
      </c>
      <c r="R31" s="45">
        <f>+COUNTIF('EMBARCACIONES K2-C2'!$A$4:$I$42,P31)</f>
        <v>0</v>
      </c>
      <c r="S31" s="45">
        <f>+COUNTIF('EMBARCACIONES K4'!$A$4:$I$30,P31)</f>
        <v>0</v>
      </c>
      <c r="T31" s="49">
        <f t="shared" si="7"/>
        <v>0</v>
      </c>
      <c r="V31" s="6"/>
      <c r="W31" s="38"/>
      <c r="X31" s="45">
        <f>+COUNTIF('EMBARCACIONES K1-C1'!$A$4:$K$22,W31)</f>
        <v>0</v>
      </c>
      <c r="Y31" s="45">
        <f>+COUNTIF('EMBARCACIONES K2-C2'!$A$4:$I$42,W31)</f>
        <v>0</v>
      </c>
      <c r="Z31" s="45">
        <f>+COUNTIF('EMBARCACIONES K4'!$A$4:$I$30,W31)</f>
        <v>0</v>
      </c>
      <c r="AA31" s="49">
        <f t="shared" si="8"/>
        <v>0</v>
      </c>
      <c r="AC31" s="6"/>
      <c r="AD31" s="38"/>
      <c r="AE31" s="45">
        <f>+COUNTIF('EMBARCACIONES K1-C1'!$A$4:$K$22,AD31)</f>
        <v>0</v>
      </c>
      <c r="AF31" s="45">
        <f>+COUNTIF('EMBARCACIONES K2-C2'!$A$4:$I$42,AD31)</f>
        <v>0</v>
      </c>
      <c r="AG31" s="45">
        <f>+COUNTIF('EMBARCACIONES K4'!$A$4:$I$30,AD31)</f>
        <v>0</v>
      </c>
      <c r="AH31" s="49">
        <f t="shared" si="4"/>
        <v>0</v>
      </c>
    </row>
    <row r="32" spans="1:34" ht="15" customHeight="1" thickBot="1" x14ac:dyDescent="0.35">
      <c r="A32" s="7"/>
      <c r="B32" s="41"/>
      <c r="C32" s="50">
        <f>+COUNTIF('EMBARCACIONES K1-C1'!$A$4:$K$22,B32)</f>
        <v>0</v>
      </c>
      <c r="D32" s="50">
        <f>+COUNTIF('EMBARCACIONES K2-C2'!$A$4:$I$42,B32)</f>
        <v>0</v>
      </c>
      <c r="E32" s="50">
        <f>+COUNTIF('EMBARCACIONES K4'!$A$4:$I$30,B32)</f>
        <v>0</v>
      </c>
      <c r="F32" s="51">
        <f t="shared" si="5"/>
        <v>0</v>
      </c>
      <c r="H32" s="7"/>
      <c r="I32" s="41"/>
      <c r="J32" s="50">
        <f>+COUNTIF('EMBARCACIONES K1-C1'!$A$4:$K$22,I32)</f>
        <v>0</v>
      </c>
      <c r="K32" s="50">
        <f>+COUNTIF('EMBARCACIONES K2-C2'!$A$4:$I$42,I32)</f>
        <v>0</v>
      </c>
      <c r="L32" s="50">
        <f>+COUNTIF('EMBARCACIONES K4'!$A$4:$I$30,I32)</f>
        <v>0</v>
      </c>
      <c r="M32" s="51">
        <f t="shared" si="6"/>
        <v>0</v>
      </c>
      <c r="O32" s="7"/>
      <c r="P32" s="41"/>
      <c r="Q32" s="50">
        <f>+COUNTIF('EMBARCACIONES K1-C1'!$A$4:$K$22,P32)</f>
        <v>0</v>
      </c>
      <c r="R32" s="50">
        <f>+COUNTIF('EMBARCACIONES K2-C2'!$A$4:$I$42,P32)</f>
        <v>0</v>
      </c>
      <c r="S32" s="50">
        <f>+COUNTIF('EMBARCACIONES K4'!$A$4:$I$30,P32)</f>
        <v>0</v>
      </c>
      <c r="T32" s="51">
        <f t="shared" si="7"/>
        <v>0</v>
      </c>
      <c r="V32" s="7"/>
      <c r="W32" s="41"/>
      <c r="X32" s="50">
        <f>+COUNTIF('EMBARCACIONES K1-C1'!$A$4:$K$22,W32)</f>
        <v>0</v>
      </c>
      <c r="Y32" s="50">
        <f>+COUNTIF('EMBARCACIONES K2-C2'!$A$4:$I$42,W32)</f>
        <v>0</v>
      </c>
      <c r="Z32" s="50">
        <f>+COUNTIF('EMBARCACIONES K4'!$A$4:$I$30,W32)</f>
        <v>0</v>
      </c>
      <c r="AA32" s="51">
        <f t="shared" si="8"/>
        <v>0</v>
      </c>
      <c r="AC32" s="6"/>
      <c r="AD32" s="38"/>
      <c r="AE32" s="45">
        <f>+COUNTIF('EMBARCACIONES K1-C1'!$A$4:$K$22,AD32)</f>
        <v>0</v>
      </c>
      <c r="AF32" s="45">
        <f>+COUNTIF('EMBARCACIONES K2-C2'!$A$4:$I$42,AD32)</f>
        <v>0</v>
      </c>
      <c r="AG32" s="45">
        <f>+COUNTIF('EMBARCACIONES K4'!$A$4:$I$30,AD32)</f>
        <v>0</v>
      </c>
      <c r="AH32" s="49">
        <f t="shared" si="4"/>
        <v>0</v>
      </c>
    </row>
    <row r="33" spans="1:34" ht="15" customHeight="1" thickBot="1" x14ac:dyDescent="0.35">
      <c r="AC33" s="6"/>
      <c r="AD33" s="38"/>
      <c r="AE33" s="45">
        <f>+COUNTIF('EMBARCACIONES K1-C1'!$A$4:$K$22,AD33)</f>
        <v>0</v>
      </c>
      <c r="AF33" s="45">
        <f>+COUNTIF('EMBARCACIONES K2-C2'!$A$4:$I$42,AD33)</f>
        <v>0</v>
      </c>
      <c r="AG33" s="45">
        <f>+COUNTIF('EMBARCACIONES K4'!$A$4:$I$30,AD33)</f>
        <v>0</v>
      </c>
      <c r="AH33" s="49">
        <f t="shared" si="4"/>
        <v>0</v>
      </c>
    </row>
    <row r="34" spans="1:34" ht="15" customHeight="1" thickBot="1" x14ac:dyDescent="0.35">
      <c r="A34" s="67" t="s">
        <v>76</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9"/>
      <c r="AC34" s="6"/>
      <c r="AD34" s="38"/>
      <c r="AE34" s="45">
        <f>+COUNTIF('EMBARCACIONES K1-C1'!$A$4:$K$22,AD34)</f>
        <v>0</v>
      </c>
      <c r="AF34" s="45">
        <f>+COUNTIF('EMBARCACIONES K2-C2'!$A$4:$I$42,AD34)</f>
        <v>0</v>
      </c>
      <c r="AG34" s="45">
        <f>+COUNTIF('EMBARCACIONES K4'!$A$4:$I$30,AD34)</f>
        <v>0</v>
      </c>
      <c r="AH34" s="49">
        <f t="shared" si="4"/>
        <v>0</v>
      </c>
    </row>
    <row r="35" spans="1:34" s="27" customFormat="1" ht="15" customHeight="1" x14ac:dyDescent="0.3">
      <c r="A35" s="74" t="s">
        <v>77</v>
      </c>
      <c r="B35" s="75"/>
      <c r="C35" s="76"/>
      <c r="D35" s="76"/>
      <c r="E35" s="76"/>
      <c r="F35" s="77"/>
      <c r="G35" s="43"/>
      <c r="H35" s="74" t="s">
        <v>78</v>
      </c>
      <c r="I35" s="75"/>
      <c r="J35" s="76"/>
      <c r="K35" s="76"/>
      <c r="L35" s="76"/>
      <c r="M35" s="77"/>
      <c r="O35" s="74" t="s">
        <v>79</v>
      </c>
      <c r="P35" s="75"/>
      <c r="Q35" s="76"/>
      <c r="R35" s="76"/>
      <c r="S35" s="76"/>
      <c r="T35" s="77"/>
      <c r="V35" s="72" t="s">
        <v>80</v>
      </c>
      <c r="W35" s="73"/>
      <c r="X35" s="70"/>
      <c r="Y35" s="70"/>
      <c r="Z35" s="70"/>
      <c r="AA35" s="71"/>
      <c r="AC35" s="8"/>
      <c r="AD35" s="38"/>
      <c r="AE35" s="45">
        <f>+COUNTIF('EMBARCACIONES K1-C1'!$A$4:$K$22,AD35)</f>
        <v>0</v>
      </c>
      <c r="AF35" s="45">
        <f>+COUNTIF('EMBARCACIONES K2-C2'!$A$4:$I$42,AD35)</f>
        <v>0</v>
      </c>
      <c r="AG35" s="45">
        <f>+COUNTIF('EMBARCACIONES K4'!$A$4:$I$30,AD35)</f>
        <v>0</v>
      </c>
      <c r="AH35" s="49">
        <f t="shared" si="4"/>
        <v>0</v>
      </c>
    </row>
    <row r="36" spans="1:34" ht="15" customHeight="1" thickBot="1" x14ac:dyDescent="0.35">
      <c r="A36" s="33" t="s">
        <v>71</v>
      </c>
      <c r="B36" s="39" t="s">
        <v>14</v>
      </c>
      <c r="C36" s="47"/>
      <c r="D36" s="47"/>
      <c r="E36" s="47"/>
      <c r="F36" s="48"/>
      <c r="H36" s="33" t="s">
        <v>71</v>
      </c>
      <c r="I36" s="39" t="s">
        <v>14</v>
      </c>
      <c r="J36" s="47"/>
      <c r="K36" s="47"/>
      <c r="L36" s="47"/>
      <c r="M36" s="48"/>
      <c r="O36" s="33" t="s">
        <v>71</v>
      </c>
      <c r="P36" s="39" t="s">
        <v>14</v>
      </c>
      <c r="Q36" s="47"/>
      <c r="R36" s="47"/>
      <c r="S36" s="47"/>
      <c r="T36" s="48"/>
      <c r="V36" s="33" t="s">
        <v>71</v>
      </c>
      <c r="W36" s="39" t="s">
        <v>14</v>
      </c>
      <c r="X36" s="47"/>
      <c r="Y36" s="47"/>
      <c r="Z36" s="47"/>
      <c r="AA36" s="48"/>
      <c r="AC36" s="6"/>
      <c r="AD36" s="38"/>
      <c r="AE36" s="45">
        <f>+COUNTIF('EMBARCACIONES K1-C1'!$A$4:$K$22,AD36)</f>
        <v>0</v>
      </c>
      <c r="AF36" s="45">
        <f>+COUNTIF('EMBARCACIONES K2-C2'!$A$4:$I$42,AD36)</f>
        <v>0</v>
      </c>
      <c r="AG36" s="45">
        <f>+COUNTIF('EMBARCACIONES K4'!$A$4:$I$30,AD36)</f>
        <v>0</v>
      </c>
      <c r="AH36" s="49">
        <f t="shared" si="4"/>
        <v>0</v>
      </c>
    </row>
    <row r="37" spans="1:34" ht="15" customHeight="1" x14ac:dyDescent="0.3">
      <c r="A37" s="6"/>
      <c r="B37" s="38"/>
      <c r="C37" s="45">
        <f>+COUNTIF('EMBARCACIONES K1-C1'!$A$4:$K$22,B37)</f>
        <v>0</v>
      </c>
      <c r="D37" s="45">
        <f>+COUNTIF('EMBARCACIONES K2-C2'!$A$4:$I$42,B37)</f>
        <v>0</v>
      </c>
      <c r="E37" s="45">
        <f>+COUNTIF('EMBARCACIONES K4'!$A$4:$I$30,B37)</f>
        <v>0</v>
      </c>
      <c r="F37" s="49">
        <f>+SUM(C37:E37)</f>
        <v>0</v>
      </c>
      <c r="H37" s="6"/>
      <c r="I37" s="38"/>
      <c r="J37" s="45">
        <f>+COUNTIF('EMBARCACIONES K1-C1'!$A$4:$K$22,I37)</f>
        <v>0</v>
      </c>
      <c r="K37" s="45">
        <f>+COUNTIF('EMBARCACIONES K2-C2'!$A$4:$I$42,I37)</f>
        <v>0</v>
      </c>
      <c r="L37" s="45">
        <f>+COUNTIF('EMBARCACIONES K4'!$A$4:$I$30,I37)</f>
        <v>0</v>
      </c>
      <c r="M37" s="49">
        <f>+SUM(J37:L37)</f>
        <v>0</v>
      </c>
      <c r="O37" s="6"/>
      <c r="P37" s="38"/>
      <c r="Q37" s="45">
        <f>+COUNTIF('EMBARCACIONES K1-C1'!$A$4:$K$22,P37)</f>
        <v>0</v>
      </c>
      <c r="R37" s="45">
        <f>+COUNTIF('EMBARCACIONES K2-C2'!$A$4:$I$42,P37)</f>
        <v>0</v>
      </c>
      <c r="S37" s="45">
        <f>+COUNTIF('EMBARCACIONES K4'!$A$4:$I$30,P37)</f>
        <v>0</v>
      </c>
      <c r="T37" s="49">
        <f>+SUM(Q37:S37)</f>
        <v>0</v>
      </c>
      <c r="V37" s="6"/>
      <c r="W37" s="38"/>
      <c r="X37" s="45">
        <f>+COUNTIF('EMBARCACIONES K1-C1'!$A$4:$K$22,W37)</f>
        <v>0</v>
      </c>
      <c r="Y37" s="45">
        <f>+COUNTIF('EMBARCACIONES K2-C2'!$A$4:$I$42,W37)</f>
        <v>0</v>
      </c>
      <c r="Z37" s="45">
        <f>+COUNTIF('EMBARCACIONES K4'!$A$4:$I$30,W37)</f>
        <v>0</v>
      </c>
      <c r="AA37" s="49">
        <f>+SUM(X37:Z37)</f>
        <v>0</v>
      </c>
      <c r="AC37" s="6"/>
      <c r="AD37" s="38"/>
      <c r="AE37" s="45">
        <f>+COUNTIF('EMBARCACIONES K1-C1'!$A$4:$K$22,AD37)</f>
        <v>0</v>
      </c>
      <c r="AF37" s="45">
        <f>+COUNTIF('EMBARCACIONES K2-C2'!$A$4:$I$42,AD37)</f>
        <v>0</v>
      </c>
      <c r="AG37" s="45">
        <f>+COUNTIF('EMBARCACIONES K4'!$A$4:$I$30,AD37)</f>
        <v>0</v>
      </c>
      <c r="AH37" s="49">
        <f t="shared" si="4"/>
        <v>0</v>
      </c>
    </row>
    <row r="38" spans="1:34" ht="15" customHeight="1" x14ac:dyDescent="0.3">
      <c r="A38" s="6"/>
      <c r="B38" s="38"/>
      <c r="C38" s="45">
        <f>+COUNTIF('EMBARCACIONES K1-C1'!$A$4:$K$22,B38)</f>
        <v>0</v>
      </c>
      <c r="D38" s="45">
        <f>+COUNTIF('EMBARCACIONES K2-C2'!$A$4:$I$42,B38)</f>
        <v>0</v>
      </c>
      <c r="E38" s="45">
        <f>+COUNTIF('EMBARCACIONES K4'!$A$4:$I$30,B38)</f>
        <v>0</v>
      </c>
      <c r="F38" s="49">
        <f t="shared" ref="F38:F48" si="9">+SUM(C38:E38)</f>
        <v>0</v>
      </c>
      <c r="H38" s="6"/>
      <c r="I38" s="38"/>
      <c r="J38" s="45">
        <f>+COUNTIF('EMBARCACIONES K1-C1'!$A$4:$K$22,I38)</f>
        <v>0</v>
      </c>
      <c r="K38" s="45">
        <f>+COUNTIF('EMBARCACIONES K2-C2'!$A$4:$I$42,I38)</f>
        <v>0</v>
      </c>
      <c r="L38" s="45">
        <f>+COUNTIF('EMBARCACIONES K4'!$A$4:$I$30,I38)</f>
        <v>0</v>
      </c>
      <c r="M38" s="49">
        <f t="shared" ref="M38:M48" si="10">+SUM(J38:L38)</f>
        <v>0</v>
      </c>
      <c r="O38" s="6"/>
      <c r="P38" s="38"/>
      <c r="Q38" s="45">
        <f>+COUNTIF('EMBARCACIONES K1-C1'!$A$4:$K$22,P38)</f>
        <v>0</v>
      </c>
      <c r="R38" s="45">
        <f>+COUNTIF('EMBARCACIONES K2-C2'!$A$4:$I$42,P38)</f>
        <v>0</v>
      </c>
      <c r="S38" s="45">
        <f>+COUNTIF('EMBARCACIONES K4'!$A$4:$I$30,P38)</f>
        <v>0</v>
      </c>
      <c r="T38" s="49">
        <f t="shared" ref="T38:T48" si="11">+SUM(Q38:S38)</f>
        <v>0</v>
      </c>
      <c r="V38" s="6"/>
      <c r="W38" s="38"/>
      <c r="X38" s="45">
        <f>+COUNTIF('EMBARCACIONES K1-C1'!$A$4:$K$22,W38)</f>
        <v>0</v>
      </c>
      <c r="Y38" s="45">
        <f>+COUNTIF('EMBARCACIONES K2-C2'!$A$4:$I$42,W38)</f>
        <v>0</v>
      </c>
      <c r="Z38" s="45">
        <f>+COUNTIF('EMBARCACIONES K4'!$A$4:$I$30,W38)</f>
        <v>0</v>
      </c>
      <c r="AA38" s="49">
        <f t="shared" ref="AA38:AA48" si="12">+SUM(X38:Z38)</f>
        <v>0</v>
      </c>
      <c r="AC38" s="6"/>
      <c r="AD38" s="38"/>
      <c r="AE38" s="45">
        <f>+COUNTIF('EMBARCACIONES K1-C1'!$A$4:$K$22,AD38)</f>
        <v>0</v>
      </c>
      <c r="AF38" s="45">
        <f>+COUNTIF('EMBARCACIONES K2-C2'!$A$4:$I$42,AD38)</f>
        <v>0</v>
      </c>
      <c r="AG38" s="45">
        <f>+COUNTIF('EMBARCACIONES K4'!$A$4:$I$30,AD38)</f>
        <v>0</v>
      </c>
      <c r="AH38" s="49">
        <f t="shared" si="4"/>
        <v>0</v>
      </c>
    </row>
    <row r="39" spans="1:34" ht="15" customHeight="1" x14ac:dyDescent="0.3">
      <c r="A39" s="6"/>
      <c r="B39" s="38"/>
      <c r="C39" s="45">
        <f>+COUNTIF('EMBARCACIONES K1-C1'!$A$4:$K$22,B39)</f>
        <v>0</v>
      </c>
      <c r="D39" s="45">
        <f>+COUNTIF('EMBARCACIONES K2-C2'!$A$4:$I$42,B39)</f>
        <v>0</v>
      </c>
      <c r="E39" s="45">
        <f>+COUNTIF('EMBARCACIONES K4'!$A$4:$I$30,B39)</f>
        <v>0</v>
      </c>
      <c r="F39" s="49">
        <f t="shared" si="9"/>
        <v>0</v>
      </c>
      <c r="H39" s="6"/>
      <c r="I39" s="38"/>
      <c r="J39" s="45">
        <f>+COUNTIF('EMBARCACIONES K1-C1'!$A$4:$K$22,I39)</f>
        <v>0</v>
      </c>
      <c r="K39" s="45">
        <f>+COUNTIF('EMBARCACIONES K2-C2'!$A$4:$I$42,I39)</f>
        <v>0</v>
      </c>
      <c r="L39" s="45">
        <f>+COUNTIF('EMBARCACIONES K4'!$A$4:$I$30,I39)</f>
        <v>0</v>
      </c>
      <c r="M39" s="49">
        <f t="shared" si="10"/>
        <v>0</v>
      </c>
      <c r="O39" s="6"/>
      <c r="P39" s="38"/>
      <c r="Q39" s="45">
        <f>+COUNTIF('EMBARCACIONES K1-C1'!$A$4:$K$22,P39)</f>
        <v>0</v>
      </c>
      <c r="R39" s="45">
        <f>+COUNTIF('EMBARCACIONES K2-C2'!$A$4:$I$42,P39)</f>
        <v>0</v>
      </c>
      <c r="S39" s="45">
        <f>+COUNTIF('EMBARCACIONES K4'!$A$4:$I$30,P39)</f>
        <v>0</v>
      </c>
      <c r="T39" s="49">
        <f t="shared" si="11"/>
        <v>0</v>
      </c>
      <c r="V39" s="6"/>
      <c r="W39" s="38"/>
      <c r="X39" s="45">
        <f>+COUNTIF('EMBARCACIONES K1-C1'!$A$4:$K$22,W39)</f>
        <v>0</v>
      </c>
      <c r="Y39" s="45">
        <f>+COUNTIF('EMBARCACIONES K2-C2'!$A$4:$I$42,W39)</f>
        <v>0</v>
      </c>
      <c r="Z39" s="45">
        <f>+COUNTIF('EMBARCACIONES K4'!$A$4:$I$30,W39)</f>
        <v>0</v>
      </c>
      <c r="AA39" s="49">
        <f t="shared" si="12"/>
        <v>0</v>
      </c>
      <c r="AC39" s="6"/>
      <c r="AD39" s="38"/>
      <c r="AE39" s="45">
        <f>+COUNTIF('EMBARCACIONES K1-C1'!$A$4:$K$22,AD39)</f>
        <v>0</v>
      </c>
      <c r="AF39" s="45">
        <f>+COUNTIF('EMBARCACIONES K2-C2'!$A$4:$I$42,AD39)</f>
        <v>0</v>
      </c>
      <c r="AG39" s="45">
        <f>+COUNTIF('EMBARCACIONES K4'!$A$4:$I$30,AD39)</f>
        <v>0</v>
      </c>
      <c r="AH39" s="49">
        <f t="shared" si="4"/>
        <v>0</v>
      </c>
    </row>
    <row r="40" spans="1:34" ht="15" customHeight="1" x14ac:dyDescent="0.3">
      <c r="A40" s="6"/>
      <c r="B40" s="38"/>
      <c r="C40" s="45">
        <f>+COUNTIF('EMBARCACIONES K1-C1'!$A$4:$K$22,B40)</f>
        <v>0</v>
      </c>
      <c r="D40" s="45">
        <f>+COUNTIF('EMBARCACIONES K2-C2'!$A$4:$I$42,B40)</f>
        <v>0</v>
      </c>
      <c r="E40" s="45">
        <f>+COUNTIF('EMBARCACIONES K4'!$A$4:$I$30,B40)</f>
        <v>0</v>
      </c>
      <c r="F40" s="49">
        <f t="shared" si="9"/>
        <v>0</v>
      </c>
      <c r="H40" s="6"/>
      <c r="I40" s="38"/>
      <c r="J40" s="45">
        <f>+COUNTIF('EMBARCACIONES K1-C1'!$A$4:$K$22,I40)</f>
        <v>0</v>
      </c>
      <c r="K40" s="45">
        <f>+COUNTIF('EMBARCACIONES K2-C2'!$A$4:$I$42,I40)</f>
        <v>0</v>
      </c>
      <c r="L40" s="45">
        <f>+COUNTIF('EMBARCACIONES K4'!$A$4:$I$30,I40)</f>
        <v>0</v>
      </c>
      <c r="M40" s="49">
        <f t="shared" si="10"/>
        <v>0</v>
      </c>
      <c r="O40" s="6"/>
      <c r="P40" s="38"/>
      <c r="Q40" s="45">
        <f>+COUNTIF('EMBARCACIONES K1-C1'!$A$4:$K$22,P40)</f>
        <v>0</v>
      </c>
      <c r="R40" s="45">
        <f>+COUNTIF('EMBARCACIONES K2-C2'!$A$4:$I$42,P40)</f>
        <v>0</v>
      </c>
      <c r="S40" s="45">
        <f>+COUNTIF('EMBARCACIONES K4'!$A$4:$I$30,P40)</f>
        <v>0</v>
      </c>
      <c r="T40" s="49">
        <f t="shared" si="11"/>
        <v>0</v>
      </c>
      <c r="V40" s="6"/>
      <c r="W40" s="38"/>
      <c r="X40" s="45">
        <f>+COUNTIF('EMBARCACIONES K1-C1'!$A$4:$K$22,W40)</f>
        <v>0</v>
      </c>
      <c r="Y40" s="45">
        <f>+COUNTIF('EMBARCACIONES K2-C2'!$A$4:$I$42,W40)</f>
        <v>0</v>
      </c>
      <c r="Z40" s="45">
        <f>+COUNTIF('EMBARCACIONES K4'!$A$4:$I$30,W40)</f>
        <v>0</v>
      </c>
      <c r="AA40" s="49">
        <f t="shared" si="12"/>
        <v>0</v>
      </c>
      <c r="AC40" s="6"/>
      <c r="AD40" s="38"/>
      <c r="AE40" s="45">
        <f>+COUNTIF('EMBARCACIONES K1-C1'!$A$4:$K$22,AD40)</f>
        <v>0</v>
      </c>
      <c r="AF40" s="45">
        <f>+COUNTIF('EMBARCACIONES K2-C2'!$A$4:$I$42,AD40)</f>
        <v>0</v>
      </c>
      <c r="AG40" s="45">
        <f>+COUNTIF('EMBARCACIONES K4'!$A$4:$I$30,AD40)</f>
        <v>0</v>
      </c>
      <c r="AH40" s="49">
        <f t="shared" si="4"/>
        <v>0</v>
      </c>
    </row>
    <row r="41" spans="1:34" ht="15" customHeight="1" x14ac:dyDescent="0.3">
      <c r="A41" s="6"/>
      <c r="B41" s="38"/>
      <c r="C41" s="45">
        <f>+COUNTIF('EMBARCACIONES K1-C1'!$A$4:$K$22,B41)</f>
        <v>0</v>
      </c>
      <c r="D41" s="45">
        <f>+COUNTIF('EMBARCACIONES K2-C2'!$A$4:$I$42,B41)</f>
        <v>0</v>
      </c>
      <c r="E41" s="45">
        <f>+COUNTIF('EMBARCACIONES K4'!$A$4:$I$30,B41)</f>
        <v>0</v>
      </c>
      <c r="F41" s="49">
        <f t="shared" si="9"/>
        <v>0</v>
      </c>
      <c r="H41" s="6"/>
      <c r="I41" s="38"/>
      <c r="J41" s="45">
        <f>+COUNTIF('EMBARCACIONES K1-C1'!$A$4:$K$22,I41)</f>
        <v>0</v>
      </c>
      <c r="K41" s="45">
        <f>+COUNTIF('EMBARCACIONES K2-C2'!$A$4:$I$42,I41)</f>
        <v>0</v>
      </c>
      <c r="L41" s="45">
        <f>+COUNTIF('EMBARCACIONES K4'!$A$4:$I$30,I41)</f>
        <v>0</v>
      </c>
      <c r="M41" s="49">
        <f t="shared" si="10"/>
        <v>0</v>
      </c>
      <c r="O41" s="6"/>
      <c r="P41" s="38"/>
      <c r="Q41" s="45">
        <f>+COUNTIF('EMBARCACIONES K1-C1'!$A$4:$K$22,P41)</f>
        <v>0</v>
      </c>
      <c r="R41" s="45">
        <f>+COUNTIF('EMBARCACIONES K2-C2'!$A$4:$I$42,P41)</f>
        <v>0</v>
      </c>
      <c r="S41" s="45">
        <f>+COUNTIF('EMBARCACIONES K4'!$A$4:$I$30,P41)</f>
        <v>0</v>
      </c>
      <c r="T41" s="49">
        <f t="shared" si="11"/>
        <v>0</v>
      </c>
      <c r="V41" s="6"/>
      <c r="W41" s="38"/>
      <c r="X41" s="45">
        <f>+COUNTIF('EMBARCACIONES K1-C1'!$A$4:$K$22,W41)</f>
        <v>0</v>
      </c>
      <c r="Y41" s="45">
        <f>+COUNTIF('EMBARCACIONES K2-C2'!$A$4:$I$42,W41)</f>
        <v>0</v>
      </c>
      <c r="Z41" s="45">
        <f>+COUNTIF('EMBARCACIONES K4'!$A$4:$I$30,W41)</f>
        <v>0</v>
      </c>
      <c r="AA41" s="49">
        <f t="shared" si="12"/>
        <v>0</v>
      </c>
      <c r="AC41" s="6"/>
      <c r="AD41" s="38"/>
      <c r="AE41" s="45">
        <f>+COUNTIF('EMBARCACIONES K1-C1'!$A$4:$K$22,AD41)</f>
        <v>0</v>
      </c>
      <c r="AF41" s="45">
        <f>+COUNTIF('EMBARCACIONES K2-C2'!$A$4:$I$42,AD41)</f>
        <v>0</v>
      </c>
      <c r="AG41" s="45">
        <f>+COUNTIF('EMBARCACIONES K4'!$A$4:$I$30,AD41)</f>
        <v>0</v>
      </c>
      <c r="AH41" s="49">
        <f t="shared" si="4"/>
        <v>0</v>
      </c>
    </row>
    <row r="42" spans="1:34" ht="15" customHeight="1" x14ac:dyDescent="0.3">
      <c r="A42" s="6"/>
      <c r="B42" s="38"/>
      <c r="C42" s="45">
        <f>+COUNTIF('EMBARCACIONES K1-C1'!$A$4:$K$22,B42)</f>
        <v>0</v>
      </c>
      <c r="D42" s="45">
        <f>+COUNTIF('EMBARCACIONES K2-C2'!$A$4:$I$42,B42)</f>
        <v>0</v>
      </c>
      <c r="E42" s="45">
        <f>+COUNTIF('EMBARCACIONES K4'!$A$4:$I$30,B42)</f>
        <v>0</v>
      </c>
      <c r="F42" s="49">
        <f t="shared" si="9"/>
        <v>0</v>
      </c>
      <c r="H42" s="6"/>
      <c r="I42" s="38"/>
      <c r="J42" s="45">
        <f>+COUNTIF('EMBARCACIONES K1-C1'!$A$4:$K$22,I42)</f>
        <v>0</v>
      </c>
      <c r="K42" s="45">
        <f>+COUNTIF('EMBARCACIONES K2-C2'!$A$4:$I$42,I42)</f>
        <v>0</v>
      </c>
      <c r="L42" s="45">
        <f>+COUNTIF('EMBARCACIONES K4'!$A$4:$I$30,I42)</f>
        <v>0</v>
      </c>
      <c r="M42" s="49">
        <f t="shared" si="10"/>
        <v>0</v>
      </c>
      <c r="O42" s="6"/>
      <c r="P42" s="38"/>
      <c r="Q42" s="45">
        <f>+COUNTIF('EMBARCACIONES K1-C1'!$A$4:$K$22,P42)</f>
        <v>0</v>
      </c>
      <c r="R42" s="45">
        <f>+COUNTIF('EMBARCACIONES K2-C2'!$A$4:$I$42,P42)</f>
        <v>0</v>
      </c>
      <c r="S42" s="45">
        <f>+COUNTIF('EMBARCACIONES K4'!$A$4:$I$30,P42)</f>
        <v>0</v>
      </c>
      <c r="T42" s="49">
        <f t="shared" si="11"/>
        <v>0</v>
      </c>
      <c r="V42" s="6"/>
      <c r="W42" s="38"/>
      <c r="X42" s="45">
        <f>+COUNTIF('EMBARCACIONES K1-C1'!$A$4:$K$22,W42)</f>
        <v>0</v>
      </c>
      <c r="Y42" s="45">
        <f>+COUNTIF('EMBARCACIONES K2-C2'!$A$4:$I$42,W42)</f>
        <v>0</v>
      </c>
      <c r="Z42" s="45">
        <f>+COUNTIF('EMBARCACIONES K4'!$A$4:$I$30,W42)</f>
        <v>0</v>
      </c>
      <c r="AA42" s="49">
        <f t="shared" si="12"/>
        <v>0</v>
      </c>
      <c r="AC42" s="6"/>
      <c r="AD42" s="38"/>
      <c r="AE42" s="45">
        <f>+COUNTIF('EMBARCACIONES K1-C1'!$A$4:$K$22,AD42)</f>
        <v>0</v>
      </c>
      <c r="AF42" s="45">
        <f>+COUNTIF('EMBARCACIONES K2-C2'!$A$4:$I$42,AD42)</f>
        <v>0</v>
      </c>
      <c r="AG42" s="45">
        <f>+COUNTIF('EMBARCACIONES K4'!$A$4:$I$30,AD42)</f>
        <v>0</v>
      </c>
      <c r="AH42" s="49">
        <f t="shared" si="4"/>
        <v>0</v>
      </c>
    </row>
    <row r="43" spans="1:34" ht="15" customHeight="1" x14ac:dyDescent="0.3">
      <c r="A43" s="6"/>
      <c r="B43" s="38"/>
      <c r="C43" s="45">
        <f>+COUNTIF('EMBARCACIONES K1-C1'!$A$4:$K$22,B43)</f>
        <v>0</v>
      </c>
      <c r="D43" s="45">
        <f>+COUNTIF('EMBARCACIONES K2-C2'!$A$4:$I$42,B43)</f>
        <v>0</v>
      </c>
      <c r="E43" s="45">
        <f>+COUNTIF('EMBARCACIONES K4'!$A$4:$I$30,B43)</f>
        <v>0</v>
      </c>
      <c r="F43" s="49">
        <f t="shared" si="9"/>
        <v>0</v>
      </c>
      <c r="H43" s="6"/>
      <c r="I43" s="38"/>
      <c r="J43" s="45">
        <f>+COUNTIF('EMBARCACIONES K1-C1'!$A$4:$K$22,I43)</f>
        <v>0</v>
      </c>
      <c r="K43" s="45">
        <f>+COUNTIF('EMBARCACIONES K2-C2'!$A$4:$I$42,I43)</f>
        <v>0</v>
      </c>
      <c r="L43" s="45">
        <f>+COUNTIF('EMBARCACIONES K4'!$A$4:$I$30,I43)</f>
        <v>0</v>
      </c>
      <c r="M43" s="49">
        <f t="shared" si="10"/>
        <v>0</v>
      </c>
      <c r="O43" s="6"/>
      <c r="P43" s="38"/>
      <c r="Q43" s="45">
        <f>+COUNTIF('EMBARCACIONES K1-C1'!$A$4:$K$22,P43)</f>
        <v>0</v>
      </c>
      <c r="R43" s="45">
        <f>+COUNTIF('EMBARCACIONES K2-C2'!$A$4:$I$42,P43)</f>
        <v>0</v>
      </c>
      <c r="S43" s="45">
        <f>+COUNTIF('EMBARCACIONES K4'!$A$4:$I$30,P43)</f>
        <v>0</v>
      </c>
      <c r="T43" s="49">
        <f t="shared" si="11"/>
        <v>0</v>
      </c>
      <c r="V43" s="6"/>
      <c r="W43" s="38"/>
      <c r="X43" s="45">
        <f>+COUNTIF('EMBARCACIONES K1-C1'!$A$4:$K$22,W43)</f>
        <v>0</v>
      </c>
      <c r="Y43" s="45">
        <f>+COUNTIF('EMBARCACIONES K2-C2'!$A$4:$I$42,W43)</f>
        <v>0</v>
      </c>
      <c r="Z43" s="45">
        <f>+COUNTIF('EMBARCACIONES K4'!$A$4:$I$30,W43)</f>
        <v>0</v>
      </c>
      <c r="AA43" s="49">
        <f t="shared" si="12"/>
        <v>0</v>
      </c>
      <c r="AC43" s="6"/>
      <c r="AD43" s="38"/>
      <c r="AE43" s="45">
        <f>+COUNTIF('EMBARCACIONES K1-C1'!$A$4:$K$22,AD43)</f>
        <v>0</v>
      </c>
      <c r="AF43" s="45">
        <f>+COUNTIF('EMBARCACIONES K2-C2'!$A$4:$I$42,AD43)</f>
        <v>0</v>
      </c>
      <c r="AG43" s="45">
        <f>+COUNTIF('EMBARCACIONES K4'!$A$4:$I$30,AD43)</f>
        <v>0</v>
      </c>
      <c r="AH43" s="49">
        <f t="shared" si="4"/>
        <v>0</v>
      </c>
    </row>
    <row r="44" spans="1:34" ht="15" customHeight="1" x14ac:dyDescent="0.3">
      <c r="A44" s="6"/>
      <c r="B44" s="38"/>
      <c r="C44" s="45">
        <f>+COUNTIF('EMBARCACIONES K1-C1'!$A$4:$K$22,B44)</f>
        <v>0</v>
      </c>
      <c r="D44" s="45">
        <f>+COUNTIF('EMBARCACIONES K2-C2'!$A$4:$I$42,B44)</f>
        <v>0</v>
      </c>
      <c r="E44" s="45">
        <f>+COUNTIF('EMBARCACIONES K4'!$A$4:$I$30,B44)</f>
        <v>0</v>
      </c>
      <c r="F44" s="49">
        <f t="shared" si="9"/>
        <v>0</v>
      </c>
      <c r="H44" s="6"/>
      <c r="I44" s="38"/>
      <c r="J44" s="45">
        <f>+COUNTIF('EMBARCACIONES K1-C1'!$A$4:$K$22,I44)</f>
        <v>0</v>
      </c>
      <c r="K44" s="45">
        <f>+COUNTIF('EMBARCACIONES K2-C2'!$A$4:$I$42,I44)</f>
        <v>0</v>
      </c>
      <c r="L44" s="45">
        <f>+COUNTIF('EMBARCACIONES K4'!$A$4:$I$30,I44)</f>
        <v>0</v>
      </c>
      <c r="M44" s="49">
        <f t="shared" si="10"/>
        <v>0</v>
      </c>
      <c r="O44" s="6"/>
      <c r="P44" s="38"/>
      <c r="Q44" s="45">
        <f>+COUNTIF('EMBARCACIONES K1-C1'!$A$4:$K$22,P44)</f>
        <v>0</v>
      </c>
      <c r="R44" s="45">
        <f>+COUNTIF('EMBARCACIONES K2-C2'!$A$4:$I$42,P44)</f>
        <v>0</v>
      </c>
      <c r="S44" s="45">
        <f>+COUNTIF('EMBARCACIONES K4'!$A$4:$I$30,P44)</f>
        <v>0</v>
      </c>
      <c r="T44" s="49">
        <f t="shared" si="11"/>
        <v>0</v>
      </c>
      <c r="V44" s="6"/>
      <c r="W44" s="38"/>
      <c r="X44" s="45">
        <f>+COUNTIF('EMBARCACIONES K1-C1'!$A$4:$K$22,W44)</f>
        <v>0</v>
      </c>
      <c r="Y44" s="45">
        <f>+COUNTIF('EMBARCACIONES K2-C2'!$A$4:$I$42,W44)</f>
        <v>0</v>
      </c>
      <c r="Z44" s="45">
        <f>+COUNTIF('EMBARCACIONES K4'!$A$4:$I$30,W44)</f>
        <v>0</v>
      </c>
      <c r="AA44" s="49">
        <f t="shared" si="12"/>
        <v>0</v>
      </c>
      <c r="AC44" s="6"/>
      <c r="AD44" s="38"/>
      <c r="AE44" s="45">
        <f>+COUNTIF('EMBARCACIONES K1-C1'!$A$4:$K$22,AD44)</f>
        <v>0</v>
      </c>
      <c r="AF44" s="45">
        <f>+COUNTIF('EMBARCACIONES K2-C2'!$A$4:$I$42,AD44)</f>
        <v>0</v>
      </c>
      <c r="AG44" s="45">
        <f>+COUNTIF('EMBARCACIONES K4'!$A$4:$I$30,AD44)</f>
        <v>0</v>
      </c>
      <c r="AH44" s="49">
        <f t="shared" si="4"/>
        <v>0</v>
      </c>
    </row>
    <row r="45" spans="1:34" ht="15" customHeight="1" x14ac:dyDescent="0.3">
      <c r="A45" s="6"/>
      <c r="B45" s="38"/>
      <c r="C45" s="45">
        <f>+COUNTIF('EMBARCACIONES K1-C1'!$A$4:$K$22,B45)</f>
        <v>0</v>
      </c>
      <c r="D45" s="45">
        <f>+COUNTIF('EMBARCACIONES K2-C2'!$A$4:$I$42,B45)</f>
        <v>0</v>
      </c>
      <c r="E45" s="45">
        <f>+COUNTIF('EMBARCACIONES K4'!$A$4:$I$30,B45)</f>
        <v>0</v>
      </c>
      <c r="F45" s="49">
        <f t="shared" si="9"/>
        <v>0</v>
      </c>
      <c r="H45" s="6"/>
      <c r="I45" s="38"/>
      <c r="J45" s="45">
        <f>+COUNTIF('EMBARCACIONES K1-C1'!$A$4:$K$22,I45)</f>
        <v>0</v>
      </c>
      <c r="K45" s="45">
        <f>+COUNTIF('EMBARCACIONES K2-C2'!$A$4:$I$42,I45)</f>
        <v>0</v>
      </c>
      <c r="L45" s="45">
        <f>+COUNTIF('EMBARCACIONES K4'!$A$4:$I$30,I45)</f>
        <v>0</v>
      </c>
      <c r="M45" s="49">
        <f t="shared" si="10"/>
        <v>0</v>
      </c>
      <c r="O45" s="6"/>
      <c r="P45" s="38"/>
      <c r="Q45" s="45">
        <f>+COUNTIF('EMBARCACIONES K1-C1'!$A$4:$K$22,P45)</f>
        <v>0</v>
      </c>
      <c r="R45" s="45">
        <f>+COUNTIF('EMBARCACIONES K2-C2'!$A$4:$I$42,P45)</f>
        <v>0</v>
      </c>
      <c r="S45" s="45">
        <f>+COUNTIF('EMBARCACIONES K4'!$A$4:$I$30,P45)</f>
        <v>0</v>
      </c>
      <c r="T45" s="49">
        <f t="shared" si="11"/>
        <v>0</v>
      </c>
      <c r="V45" s="6"/>
      <c r="W45" s="38"/>
      <c r="X45" s="45">
        <f>+COUNTIF('EMBARCACIONES K1-C1'!$A$4:$K$22,W45)</f>
        <v>0</v>
      </c>
      <c r="Y45" s="45">
        <f>+COUNTIF('EMBARCACIONES K2-C2'!$A$4:$I$42,W45)</f>
        <v>0</v>
      </c>
      <c r="Z45" s="45">
        <f>+COUNTIF('EMBARCACIONES K4'!$A$4:$I$30,W45)</f>
        <v>0</v>
      </c>
      <c r="AA45" s="49">
        <f t="shared" si="12"/>
        <v>0</v>
      </c>
      <c r="AC45" s="6"/>
      <c r="AD45" s="38"/>
      <c r="AE45" s="45">
        <f>+COUNTIF('EMBARCACIONES K1-C1'!$A$4:$K$22,AD45)</f>
        <v>0</v>
      </c>
      <c r="AF45" s="45">
        <f>+COUNTIF('EMBARCACIONES K2-C2'!$A$4:$I$42,AD45)</f>
        <v>0</v>
      </c>
      <c r="AG45" s="45">
        <f>+COUNTIF('EMBARCACIONES K4'!$A$4:$I$30,AD45)</f>
        <v>0</v>
      </c>
      <c r="AH45" s="49">
        <f t="shared" si="4"/>
        <v>0</v>
      </c>
    </row>
    <row r="46" spans="1:34" ht="15" customHeight="1" x14ac:dyDescent="0.3">
      <c r="A46" s="6"/>
      <c r="B46" s="38"/>
      <c r="C46" s="45">
        <f>+COUNTIF('EMBARCACIONES K1-C1'!$A$4:$K$22,B46)</f>
        <v>0</v>
      </c>
      <c r="D46" s="45">
        <f>+COUNTIF('EMBARCACIONES K2-C2'!$A$4:$I$42,B46)</f>
        <v>0</v>
      </c>
      <c r="E46" s="45">
        <f>+COUNTIF('EMBARCACIONES K4'!$A$4:$I$30,B46)</f>
        <v>0</v>
      </c>
      <c r="F46" s="49">
        <f t="shared" si="9"/>
        <v>0</v>
      </c>
      <c r="H46" s="6"/>
      <c r="I46" s="38"/>
      <c r="J46" s="45">
        <f>+COUNTIF('EMBARCACIONES K1-C1'!$A$4:$K$22,I46)</f>
        <v>0</v>
      </c>
      <c r="K46" s="45">
        <f>+COUNTIF('EMBARCACIONES K2-C2'!$A$4:$I$42,I46)</f>
        <v>0</v>
      </c>
      <c r="L46" s="45">
        <f>+COUNTIF('EMBARCACIONES K4'!$A$4:$I$30,I46)</f>
        <v>0</v>
      </c>
      <c r="M46" s="49">
        <f t="shared" si="10"/>
        <v>0</v>
      </c>
      <c r="O46" s="6"/>
      <c r="P46" s="38"/>
      <c r="Q46" s="45">
        <f>+COUNTIF('EMBARCACIONES K1-C1'!$A$4:$K$22,P46)</f>
        <v>0</v>
      </c>
      <c r="R46" s="45">
        <f>+COUNTIF('EMBARCACIONES K2-C2'!$A$4:$I$42,P46)</f>
        <v>0</v>
      </c>
      <c r="S46" s="45">
        <f>+COUNTIF('EMBARCACIONES K4'!$A$4:$I$30,P46)</f>
        <v>0</v>
      </c>
      <c r="T46" s="49">
        <f t="shared" si="11"/>
        <v>0</v>
      </c>
      <c r="V46" s="6"/>
      <c r="W46" s="38"/>
      <c r="X46" s="45">
        <f>+COUNTIF('EMBARCACIONES K1-C1'!$A$4:$K$22,W46)</f>
        <v>0</v>
      </c>
      <c r="Y46" s="45">
        <f>+COUNTIF('EMBARCACIONES K2-C2'!$A$4:$I$42,W46)</f>
        <v>0</v>
      </c>
      <c r="Z46" s="45">
        <f>+COUNTIF('EMBARCACIONES K4'!$A$4:$I$30,W46)</f>
        <v>0</v>
      </c>
      <c r="AA46" s="49">
        <f t="shared" si="12"/>
        <v>0</v>
      </c>
      <c r="AC46" s="6"/>
      <c r="AD46" s="38"/>
      <c r="AE46" s="45">
        <f>+COUNTIF('EMBARCACIONES K1-C1'!$A$4:$K$22,AD46)</f>
        <v>0</v>
      </c>
      <c r="AF46" s="45">
        <f>+COUNTIF('EMBARCACIONES K2-C2'!$A$4:$I$42,AD46)</f>
        <v>0</v>
      </c>
      <c r="AG46" s="45">
        <f>+COUNTIF('EMBARCACIONES K4'!$A$4:$I$30,AD46)</f>
        <v>0</v>
      </c>
      <c r="AH46" s="49">
        <f t="shared" si="4"/>
        <v>0</v>
      </c>
    </row>
    <row r="47" spans="1:34" ht="15" customHeight="1" x14ac:dyDescent="0.3">
      <c r="A47" s="6"/>
      <c r="B47" s="38"/>
      <c r="C47" s="45">
        <f>+COUNTIF('EMBARCACIONES K1-C1'!$A$4:$K$22,B47)</f>
        <v>0</v>
      </c>
      <c r="D47" s="45">
        <f>+COUNTIF('EMBARCACIONES K2-C2'!$A$4:$I$42,B47)</f>
        <v>0</v>
      </c>
      <c r="E47" s="45">
        <f>+COUNTIF('EMBARCACIONES K4'!$A$4:$I$30,B47)</f>
        <v>0</v>
      </c>
      <c r="F47" s="49">
        <f t="shared" si="9"/>
        <v>0</v>
      </c>
      <c r="H47" s="6"/>
      <c r="I47" s="38"/>
      <c r="J47" s="45">
        <f>+COUNTIF('EMBARCACIONES K1-C1'!$A$4:$K$22,I47)</f>
        <v>0</v>
      </c>
      <c r="K47" s="45">
        <f>+COUNTIF('EMBARCACIONES K2-C2'!$A$4:$I$42,I47)</f>
        <v>0</v>
      </c>
      <c r="L47" s="45">
        <f>+COUNTIF('EMBARCACIONES K4'!$A$4:$I$30,I47)</f>
        <v>0</v>
      </c>
      <c r="M47" s="49">
        <f t="shared" si="10"/>
        <v>0</v>
      </c>
      <c r="O47" s="6"/>
      <c r="P47" s="38"/>
      <c r="Q47" s="45">
        <f>+COUNTIF('EMBARCACIONES K1-C1'!$A$4:$K$22,P47)</f>
        <v>0</v>
      </c>
      <c r="R47" s="45">
        <f>+COUNTIF('EMBARCACIONES K2-C2'!$A$4:$I$42,P47)</f>
        <v>0</v>
      </c>
      <c r="S47" s="45">
        <f>+COUNTIF('EMBARCACIONES K4'!$A$4:$I$30,P47)</f>
        <v>0</v>
      </c>
      <c r="T47" s="49">
        <f t="shared" si="11"/>
        <v>0</v>
      </c>
      <c r="V47" s="6"/>
      <c r="W47" s="38"/>
      <c r="X47" s="45">
        <f>+COUNTIF('EMBARCACIONES K1-C1'!$A$4:$K$22,W47)</f>
        <v>0</v>
      </c>
      <c r="Y47" s="45">
        <f>+COUNTIF('EMBARCACIONES K2-C2'!$A$4:$I$42,W47)</f>
        <v>0</v>
      </c>
      <c r="Z47" s="45">
        <f>+COUNTIF('EMBARCACIONES K4'!$A$4:$I$30,W47)</f>
        <v>0</v>
      </c>
      <c r="AA47" s="49">
        <f t="shared" si="12"/>
        <v>0</v>
      </c>
      <c r="AC47" s="6"/>
      <c r="AD47" s="38"/>
      <c r="AE47" s="45">
        <f>+COUNTIF('EMBARCACIONES K1-C1'!$A$4:$K$22,AD47)</f>
        <v>0</v>
      </c>
      <c r="AF47" s="45">
        <f>+COUNTIF('EMBARCACIONES K2-C2'!$A$4:$I$42,AD47)</f>
        <v>0</v>
      </c>
      <c r="AG47" s="45">
        <f>+COUNTIF('EMBARCACIONES K4'!$A$4:$I$30,AD47)</f>
        <v>0</v>
      </c>
      <c r="AH47" s="49">
        <f t="shared" si="4"/>
        <v>0</v>
      </c>
    </row>
    <row r="48" spans="1:34" ht="15" customHeight="1" thickBot="1" x14ac:dyDescent="0.35">
      <c r="A48" s="7"/>
      <c r="B48" s="41"/>
      <c r="C48" s="50">
        <f>+COUNTIF('EMBARCACIONES K1-C1'!$A$4:$K$22,B48)</f>
        <v>0</v>
      </c>
      <c r="D48" s="50">
        <f>+COUNTIF('EMBARCACIONES K2-C2'!$A$4:$I$42,B48)</f>
        <v>0</v>
      </c>
      <c r="E48" s="50">
        <f>+COUNTIF('EMBARCACIONES K4'!$A$4:$I$30,B48)</f>
        <v>0</v>
      </c>
      <c r="F48" s="51">
        <f t="shared" si="9"/>
        <v>0</v>
      </c>
      <c r="H48" s="7"/>
      <c r="I48" s="41"/>
      <c r="J48" s="50">
        <f>+COUNTIF('EMBARCACIONES K1-C1'!$A$4:$K$22,I48)</f>
        <v>0</v>
      </c>
      <c r="K48" s="50">
        <f>+COUNTIF('EMBARCACIONES K2-C2'!$A$4:$I$42,I48)</f>
        <v>0</v>
      </c>
      <c r="L48" s="50">
        <f>+COUNTIF('EMBARCACIONES K4'!$A$4:$I$30,I48)</f>
        <v>0</v>
      </c>
      <c r="M48" s="51">
        <f t="shared" si="10"/>
        <v>0</v>
      </c>
      <c r="O48" s="7"/>
      <c r="P48" s="41"/>
      <c r="Q48" s="50">
        <f>+COUNTIF('EMBARCACIONES K1-C1'!$A$4:$K$22,P48)</f>
        <v>0</v>
      </c>
      <c r="R48" s="50">
        <f>+COUNTIF('EMBARCACIONES K2-C2'!$A$4:$I$42,P48)</f>
        <v>0</v>
      </c>
      <c r="S48" s="50">
        <f>+COUNTIF('EMBARCACIONES K4'!$A$4:$I$30,P48)</f>
        <v>0</v>
      </c>
      <c r="T48" s="51">
        <f t="shared" si="11"/>
        <v>0</v>
      </c>
      <c r="V48" s="7"/>
      <c r="W48" s="41"/>
      <c r="X48" s="50">
        <f>+COUNTIF('EMBARCACIONES K1-C1'!$A$4:$K$22,W48)</f>
        <v>0</v>
      </c>
      <c r="Y48" s="50">
        <f>+COUNTIF('EMBARCACIONES K2-C2'!$A$4:$I$42,W48)</f>
        <v>0</v>
      </c>
      <c r="Z48" s="50">
        <f>+COUNTIF('EMBARCACIONES K4'!$A$4:$I$30,W48)</f>
        <v>0</v>
      </c>
      <c r="AA48" s="51">
        <f t="shared" si="12"/>
        <v>0</v>
      </c>
      <c r="AC48" s="7"/>
      <c r="AD48" s="41"/>
      <c r="AE48" s="50">
        <f>+COUNTIF('EMBARCACIONES K1-C1'!$A$4:$K$22,AD48)</f>
        <v>0</v>
      </c>
      <c r="AF48" s="50">
        <f>+COUNTIF('EMBARCACIONES K2-C2'!$A$4:$I$42,AD48)</f>
        <v>0</v>
      </c>
      <c r="AG48" s="50">
        <f>+COUNTIF('EMBARCACIONES K4'!$A$4:$I$30,AD48)</f>
        <v>0</v>
      </c>
      <c r="AH48" s="51">
        <f t="shared" si="4"/>
        <v>0</v>
      </c>
    </row>
    <row r="49" spans="1:34" ht="15" customHeight="1" thickBot="1" x14ac:dyDescent="0.35"/>
    <row r="50" spans="1:34" ht="15" customHeight="1" thickBot="1" x14ac:dyDescent="0.35">
      <c r="A50" s="67" t="s">
        <v>76</v>
      </c>
      <c r="B50" s="68"/>
      <c r="C50" s="68"/>
      <c r="D50" s="68"/>
      <c r="E50" s="68"/>
      <c r="F50" s="69"/>
      <c r="G50" s="46"/>
      <c r="H50" s="67" t="s">
        <v>81</v>
      </c>
      <c r="I50" s="68"/>
      <c r="J50" s="68"/>
      <c r="K50" s="68"/>
      <c r="L50" s="68"/>
      <c r="M50" s="68"/>
      <c r="N50" s="68"/>
      <c r="O50" s="68"/>
      <c r="P50" s="68"/>
      <c r="Q50" s="68"/>
      <c r="R50" s="68"/>
      <c r="S50" s="68"/>
      <c r="T50" s="68"/>
      <c r="U50" s="68"/>
      <c r="V50" s="68"/>
      <c r="W50" s="68"/>
      <c r="X50" s="68"/>
      <c r="Y50" s="68"/>
      <c r="Z50" s="68"/>
      <c r="AA50" s="69"/>
      <c r="AC50" s="67" t="s">
        <v>82</v>
      </c>
      <c r="AD50" s="68"/>
      <c r="AE50" s="68"/>
      <c r="AF50" s="68"/>
      <c r="AG50" s="68"/>
      <c r="AH50" s="69"/>
    </row>
    <row r="51" spans="1:34" s="27" customFormat="1" ht="15" customHeight="1" x14ac:dyDescent="0.3">
      <c r="A51" s="72" t="s">
        <v>83</v>
      </c>
      <c r="B51" s="73"/>
      <c r="C51" s="70"/>
      <c r="D51" s="70"/>
      <c r="E51" s="70"/>
      <c r="F51" s="71"/>
      <c r="G51" s="43"/>
      <c r="H51" s="72" t="s">
        <v>84</v>
      </c>
      <c r="I51" s="73"/>
      <c r="J51" s="70"/>
      <c r="K51" s="70"/>
      <c r="L51" s="70"/>
      <c r="M51" s="71"/>
      <c r="O51" s="72" t="s">
        <v>85</v>
      </c>
      <c r="P51" s="73"/>
      <c r="Q51" s="70"/>
      <c r="R51" s="70"/>
      <c r="S51" s="70"/>
      <c r="T51" s="71"/>
      <c r="V51" s="72" t="s">
        <v>86</v>
      </c>
      <c r="W51" s="73"/>
      <c r="X51" s="70"/>
      <c r="Y51" s="70"/>
      <c r="Z51" s="70"/>
      <c r="AA51" s="71"/>
      <c r="AC51" s="72" t="s">
        <v>82</v>
      </c>
      <c r="AD51" s="73"/>
      <c r="AE51" s="70"/>
      <c r="AF51" s="70"/>
      <c r="AG51" s="70"/>
      <c r="AH51" s="71"/>
    </row>
    <row r="52" spans="1:34" ht="15" customHeight="1" thickBot="1" x14ac:dyDescent="0.35">
      <c r="A52" s="33" t="s">
        <v>71</v>
      </c>
      <c r="B52" s="39" t="s">
        <v>14</v>
      </c>
      <c r="C52" s="47"/>
      <c r="D52" s="47"/>
      <c r="E52" s="47"/>
      <c r="F52" s="48"/>
      <c r="H52" s="33" t="s">
        <v>71</v>
      </c>
      <c r="I52" s="39" t="s">
        <v>14</v>
      </c>
      <c r="J52" s="47"/>
      <c r="K52" s="47"/>
      <c r="L52" s="47"/>
      <c r="M52" s="48"/>
      <c r="O52" s="33" t="s">
        <v>71</v>
      </c>
      <c r="P52" s="39" t="s">
        <v>14</v>
      </c>
      <c r="Q52" s="47"/>
      <c r="R52" s="47"/>
      <c r="S52" s="47"/>
      <c r="T52" s="48"/>
      <c r="V52" s="33" t="s">
        <v>71</v>
      </c>
      <c r="W52" s="39" t="s">
        <v>14</v>
      </c>
      <c r="X52" s="47"/>
      <c r="Y52" s="47"/>
      <c r="Z52" s="47"/>
      <c r="AA52" s="48"/>
      <c r="AC52" s="33" t="s">
        <v>71</v>
      </c>
      <c r="AD52" s="39" t="s">
        <v>14</v>
      </c>
      <c r="AE52" s="47"/>
      <c r="AF52" s="47"/>
      <c r="AG52" s="47"/>
      <c r="AH52" s="48"/>
    </row>
    <row r="53" spans="1:34" ht="15" customHeight="1" x14ac:dyDescent="0.3">
      <c r="A53" s="6"/>
      <c r="B53" s="38"/>
      <c r="C53" s="45">
        <f>+COUNTIF('EMBARCACIONES K1-C1'!$A$4:$K$22,B53)</f>
        <v>0</v>
      </c>
      <c r="D53" s="45">
        <f>+COUNTIF('EMBARCACIONES K2-C2'!$A$4:$I$42,B53)</f>
        <v>0</v>
      </c>
      <c r="E53" s="45">
        <f>+COUNTIF('EMBARCACIONES K4'!$A$4:$I$30,B53)</f>
        <v>0</v>
      </c>
      <c r="F53" s="49">
        <f>+SUM(C53:E53)</f>
        <v>0</v>
      </c>
      <c r="H53" s="6"/>
      <c r="I53" s="38"/>
      <c r="J53" s="45">
        <f>+COUNTIF('EMBARCACIONES K1-C1'!$A$4:$K$22,I53)</f>
        <v>0</v>
      </c>
      <c r="K53" s="45">
        <f>+COUNTIF('EMBARCACIONES K2-C2'!$A$4:$I$42,I53)</f>
        <v>0</v>
      </c>
      <c r="L53" s="45">
        <f>+COUNTIF('EMBARCACIONES K4'!$A$4:$I$30,I53)</f>
        <v>0</v>
      </c>
      <c r="M53" s="49">
        <f>+SUM(J53:L53)</f>
        <v>0</v>
      </c>
      <c r="O53" s="6"/>
      <c r="P53" s="38"/>
      <c r="Q53" s="45">
        <f>+COUNTIF('EMBARCACIONES K1-C1'!$A$4:$K$22,P53)</f>
        <v>0</v>
      </c>
      <c r="R53" s="45">
        <f>+COUNTIF('EMBARCACIONES K2-C2'!$A$4:$I$42,P53)</f>
        <v>0</v>
      </c>
      <c r="S53" s="45">
        <f>+COUNTIF('EMBARCACIONES K4'!$A$4:$I$30,P53)</f>
        <v>0</v>
      </c>
      <c r="T53" s="49">
        <f>+SUM(Q53:S53)</f>
        <v>0</v>
      </c>
      <c r="V53" s="6"/>
      <c r="W53" s="38"/>
      <c r="X53" s="45">
        <f>+COUNTIF('EMBARCACIONES K1-C1'!$A$4:$K$22,W53)</f>
        <v>0</v>
      </c>
      <c r="Y53" s="45">
        <f>+COUNTIF('EMBARCACIONES K2-C2'!$A$4:$I$42,W53)</f>
        <v>0</v>
      </c>
      <c r="Z53" s="45">
        <f>+COUNTIF('EMBARCACIONES K4'!$A$4:$I$30,W53)</f>
        <v>0</v>
      </c>
      <c r="AA53" s="49">
        <f>+SUM(X53:Z53)</f>
        <v>0</v>
      </c>
      <c r="AC53" s="6"/>
      <c r="AD53" s="38"/>
      <c r="AE53" s="45">
        <f>+COUNTIF('EMBARCACIONES K1-C1'!$A$4:$K$22,AD53)</f>
        <v>0</v>
      </c>
      <c r="AF53" s="45">
        <f>+COUNTIF('EMBARCACIONES K2-C2'!$A$4:$I$42,AD53)</f>
        <v>0</v>
      </c>
      <c r="AG53" s="45">
        <f>+COUNTIF('EMBARCACIONES K4'!$A$4:$I$30,AD53)</f>
        <v>0</v>
      </c>
      <c r="AH53" s="49">
        <f>+SUM(AE53:AG53)</f>
        <v>0</v>
      </c>
    </row>
    <row r="54" spans="1:34" ht="15" customHeight="1" x14ac:dyDescent="0.3">
      <c r="A54" s="6"/>
      <c r="B54" s="38"/>
      <c r="C54" s="45">
        <f>+COUNTIF('EMBARCACIONES K1-C1'!$A$4:$K$22,B54)</f>
        <v>0</v>
      </c>
      <c r="D54" s="45">
        <f>+COUNTIF('EMBARCACIONES K2-C2'!$A$4:$I$42,B54)</f>
        <v>0</v>
      </c>
      <c r="E54" s="45">
        <f>+COUNTIF('EMBARCACIONES K4'!$A$4:$I$30,B54)</f>
        <v>0</v>
      </c>
      <c r="F54" s="49">
        <f t="shared" ref="F54:F60" si="13">+SUM(C54:E54)</f>
        <v>0</v>
      </c>
      <c r="H54" s="6"/>
      <c r="I54" s="38"/>
      <c r="J54" s="45">
        <f>+COUNTIF('EMBARCACIONES K1-C1'!$A$4:$K$22,I54)</f>
        <v>0</v>
      </c>
      <c r="K54" s="45">
        <f>+COUNTIF('EMBARCACIONES K2-C2'!$A$4:$I$42,I54)</f>
        <v>0</v>
      </c>
      <c r="L54" s="45">
        <f>+COUNTIF('EMBARCACIONES K4'!$A$4:$I$30,I54)</f>
        <v>0</v>
      </c>
      <c r="M54" s="49">
        <f t="shared" ref="M54:M60" si="14">+SUM(J54:L54)</f>
        <v>0</v>
      </c>
      <c r="O54" s="6"/>
      <c r="P54" s="38"/>
      <c r="Q54" s="45">
        <f>+COUNTIF('EMBARCACIONES K1-C1'!$A$4:$K$22,P54)</f>
        <v>0</v>
      </c>
      <c r="R54" s="45">
        <f>+COUNTIF('EMBARCACIONES K2-C2'!$A$4:$I$42,P54)</f>
        <v>0</v>
      </c>
      <c r="S54" s="45">
        <f>+COUNTIF('EMBARCACIONES K4'!$A$4:$I$30,P54)</f>
        <v>0</v>
      </c>
      <c r="T54" s="49">
        <f t="shared" ref="T54:T60" si="15">+SUM(Q54:S54)</f>
        <v>0</v>
      </c>
      <c r="V54" s="6"/>
      <c r="W54" s="38"/>
      <c r="X54" s="45">
        <f>+COUNTIF('EMBARCACIONES K1-C1'!$A$4:$K$22,W54)</f>
        <v>0</v>
      </c>
      <c r="Y54" s="45">
        <f>+COUNTIF('EMBARCACIONES K2-C2'!$A$4:$I$42,W54)</f>
        <v>0</v>
      </c>
      <c r="Z54" s="45">
        <f>+COUNTIF('EMBARCACIONES K4'!$A$4:$I$30,W54)</f>
        <v>0</v>
      </c>
      <c r="AA54" s="49">
        <f t="shared" ref="AA54:AA60" si="16">+SUM(X54:Z54)</f>
        <v>0</v>
      </c>
      <c r="AC54" s="6"/>
      <c r="AD54" s="38"/>
      <c r="AE54" s="45">
        <f>+COUNTIF('EMBARCACIONES K1-C1'!$A$4:$K$22,AD54)</f>
        <v>0</v>
      </c>
      <c r="AF54" s="45">
        <f>+COUNTIF('EMBARCACIONES K2-C2'!$A$4:$I$42,AD54)</f>
        <v>0</v>
      </c>
      <c r="AG54" s="45">
        <f>+COUNTIF('EMBARCACIONES K4'!$A$4:$I$30,AD54)</f>
        <v>0</v>
      </c>
      <c r="AH54" s="49">
        <f t="shared" ref="AH54:AH60" si="17">+SUM(AE54:AG54)</f>
        <v>0</v>
      </c>
    </row>
    <row r="55" spans="1:34" ht="15" customHeight="1" x14ac:dyDescent="0.3">
      <c r="A55" s="6"/>
      <c r="B55" s="38"/>
      <c r="C55" s="45">
        <f>+COUNTIF('EMBARCACIONES K1-C1'!$A$4:$K$22,B55)</f>
        <v>0</v>
      </c>
      <c r="D55" s="45">
        <f>+COUNTIF('EMBARCACIONES K2-C2'!$A$4:$I$42,B55)</f>
        <v>0</v>
      </c>
      <c r="E55" s="45">
        <f>+COUNTIF('EMBARCACIONES K4'!$A$4:$I$30,B55)</f>
        <v>0</v>
      </c>
      <c r="F55" s="49">
        <f t="shared" si="13"/>
        <v>0</v>
      </c>
      <c r="H55" s="6"/>
      <c r="I55" s="38"/>
      <c r="J55" s="45">
        <f>+COUNTIF('EMBARCACIONES K1-C1'!$A$4:$K$22,I55)</f>
        <v>0</v>
      </c>
      <c r="K55" s="45">
        <f>+COUNTIF('EMBARCACIONES K2-C2'!$A$4:$I$42,I55)</f>
        <v>0</v>
      </c>
      <c r="L55" s="45">
        <f>+COUNTIF('EMBARCACIONES K4'!$A$4:$I$30,I55)</f>
        <v>0</v>
      </c>
      <c r="M55" s="49">
        <f t="shared" si="14"/>
        <v>0</v>
      </c>
      <c r="O55" s="6"/>
      <c r="P55" s="38"/>
      <c r="Q55" s="45">
        <f>+COUNTIF('EMBARCACIONES K1-C1'!$A$4:$K$22,P55)</f>
        <v>0</v>
      </c>
      <c r="R55" s="45">
        <f>+COUNTIF('EMBARCACIONES K2-C2'!$A$4:$I$42,P55)</f>
        <v>0</v>
      </c>
      <c r="S55" s="45">
        <f>+COUNTIF('EMBARCACIONES K4'!$A$4:$I$30,P55)</f>
        <v>0</v>
      </c>
      <c r="T55" s="49">
        <f t="shared" si="15"/>
        <v>0</v>
      </c>
      <c r="V55" s="6"/>
      <c r="W55" s="38"/>
      <c r="X55" s="45">
        <f>+COUNTIF('EMBARCACIONES K1-C1'!$A$4:$K$22,W55)</f>
        <v>0</v>
      </c>
      <c r="Y55" s="45">
        <f>+COUNTIF('EMBARCACIONES K2-C2'!$A$4:$I$42,W55)</f>
        <v>0</v>
      </c>
      <c r="Z55" s="45">
        <f>+COUNTIF('EMBARCACIONES K4'!$A$4:$I$30,W55)</f>
        <v>0</v>
      </c>
      <c r="AA55" s="49">
        <f t="shared" si="16"/>
        <v>0</v>
      </c>
      <c r="AC55" s="6"/>
      <c r="AD55" s="38"/>
      <c r="AE55" s="45">
        <f>+COUNTIF('EMBARCACIONES K1-C1'!$A$4:$K$22,AD55)</f>
        <v>0</v>
      </c>
      <c r="AF55" s="45">
        <f>+COUNTIF('EMBARCACIONES K2-C2'!$A$4:$I$42,AD55)</f>
        <v>0</v>
      </c>
      <c r="AG55" s="45">
        <f>+COUNTIF('EMBARCACIONES K4'!$A$4:$I$30,AD55)</f>
        <v>0</v>
      </c>
      <c r="AH55" s="49">
        <f t="shared" si="17"/>
        <v>0</v>
      </c>
    </row>
    <row r="56" spans="1:34" ht="15" customHeight="1" x14ac:dyDescent="0.3">
      <c r="A56" s="6"/>
      <c r="B56" s="38"/>
      <c r="C56" s="45">
        <f>+COUNTIF('EMBARCACIONES K1-C1'!$A$4:$K$22,B56)</f>
        <v>0</v>
      </c>
      <c r="D56" s="45">
        <f>+COUNTIF('EMBARCACIONES K2-C2'!$A$4:$I$42,B56)</f>
        <v>0</v>
      </c>
      <c r="E56" s="45">
        <f>+COUNTIF('EMBARCACIONES K4'!$A$4:$I$30,B56)</f>
        <v>0</v>
      </c>
      <c r="F56" s="49">
        <f t="shared" si="13"/>
        <v>0</v>
      </c>
      <c r="H56" s="6"/>
      <c r="I56" s="38"/>
      <c r="J56" s="45">
        <f>+COUNTIF('EMBARCACIONES K1-C1'!$A$4:$K$22,I56)</f>
        <v>0</v>
      </c>
      <c r="K56" s="45">
        <f>+COUNTIF('EMBARCACIONES K2-C2'!$A$4:$I$42,I56)</f>
        <v>0</v>
      </c>
      <c r="L56" s="45">
        <f>+COUNTIF('EMBARCACIONES K4'!$A$4:$I$30,I56)</f>
        <v>0</v>
      </c>
      <c r="M56" s="49">
        <f t="shared" si="14"/>
        <v>0</v>
      </c>
      <c r="O56" s="6"/>
      <c r="P56" s="38"/>
      <c r="Q56" s="45">
        <f>+COUNTIF('EMBARCACIONES K1-C1'!$A$4:$K$22,P56)</f>
        <v>0</v>
      </c>
      <c r="R56" s="45">
        <f>+COUNTIF('EMBARCACIONES K2-C2'!$A$4:$I$42,P56)</f>
        <v>0</v>
      </c>
      <c r="S56" s="45">
        <f>+COUNTIF('EMBARCACIONES K4'!$A$4:$I$30,P56)</f>
        <v>0</v>
      </c>
      <c r="T56" s="49">
        <f t="shared" si="15"/>
        <v>0</v>
      </c>
      <c r="V56" s="6"/>
      <c r="W56" s="38"/>
      <c r="X56" s="45">
        <f>+COUNTIF('EMBARCACIONES K1-C1'!$A$4:$K$22,W56)</f>
        <v>0</v>
      </c>
      <c r="Y56" s="45">
        <f>+COUNTIF('EMBARCACIONES K2-C2'!$A$4:$I$42,W56)</f>
        <v>0</v>
      </c>
      <c r="Z56" s="45">
        <f>+COUNTIF('EMBARCACIONES K4'!$A$4:$I$30,W56)</f>
        <v>0</v>
      </c>
      <c r="AA56" s="49">
        <f t="shared" si="16"/>
        <v>0</v>
      </c>
      <c r="AC56" s="6"/>
      <c r="AD56" s="38"/>
      <c r="AE56" s="45">
        <f>+COUNTIF('EMBARCACIONES K1-C1'!$A$4:$K$22,AD56)</f>
        <v>0</v>
      </c>
      <c r="AF56" s="45">
        <f>+COUNTIF('EMBARCACIONES K2-C2'!$A$4:$I$42,AD56)</f>
        <v>0</v>
      </c>
      <c r="AG56" s="45">
        <f>+COUNTIF('EMBARCACIONES K4'!$A$4:$I$30,AD56)</f>
        <v>0</v>
      </c>
      <c r="AH56" s="49">
        <f t="shared" si="17"/>
        <v>0</v>
      </c>
    </row>
    <row r="57" spans="1:34" ht="15" customHeight="1" x14ac:dyDescent="0.3">
      <c r="A57" s="6"/>
      <c r="B57" s="38"/>
      <c r="C57" s="45">
        <f>+COUNTIF('EMBARCACIONES K1-C1'!$A$4:$K$22,B57)</f>
        <v>0</v>
      </c>
      <c r="D57" s="45">
        <f>+COUNTIF('EMBARCACIONES K2-C2'!$A$4:$I$42,B57)</f>
        <v>0</v>
      </c>
      <c r="E57" s="45">
        <f>+COUNTIF('EMBARCACIONES K4'!$A$4:$I$30,B57)</f>
        <v>0</v>
      </c>
      <c r="F57" s="49">
        <f t="shared" si="13"/>
        <v>0</v>
      </c>
      <c r="H57" s="6"/>
      <c r="I57" s="38"/>
      <c r="J57" s="45">
        <f>+COUNTIF('EMBARCACIONES K1-C1'!$A$4:$K$22,I57)</f>
        <v>0</v>
      </c>
      <c r="K57" s="45">
        <f>+COUNTIF('EMBARCACIONES K2-C2'!$A$4:$I$42,I57)</f>
        <v>0</v>
      </c>
      <c r="L57" s="45">
        <f>+COUNTIF('EMBARCACIONES K4'!$A$4:$I$30,I57)</f>
        <v>0</v>
      </c>
      <c r="M57" s="49">
        <f t="shared" si="14"/>
        <v>0</v>
      </c>
      <c r="O57" s="6"/>
      <c r="P57" s="38"/>
      <c r="Q57" s="45">
        <f>+COUNTIF('EMBARCACIONES K1-C1'!$A$4:$K$22,P57)</f>
        <v>0</v>
      </c>
      <c r="R57" s="45">
        <f>+COUNTIF('EMBARCACIONES K2-C2'!$A$4:$I$42,P57)</f>
        <v>0</v>
      </c>
      <c r="S57" s="45">
        <f>+COUNTIF('EMBARCACIONES K4'!$A$4:$I$30,P57)</f>
        <v>0</v>
      </c>
      <c r="T57" s="49">
        <f t="shared" si="15"/>
        <v>0</v>
      </c>
      <c r="V57" s="6"/>
      <c r="W57" s="38"/>
      <c r="X57" s="45">
        <f>+COUNTIF('EMBARCACIONES K1-C1'!$A$4:$K$22,W57)</f>
        <v>0</v>
      </c>
      <c r="Y57" s="45">
        <f>+COUNTIF('EMBARCACIONES K2-C2'!$A$4:$I$42,W57)</f>
        <v>0</v>
      </c>
      <c r="Z57" s="45">
        <f>+COUNTIF('EMBARCACIONES K4'!$A$4:$I$30,W57)</f>
        <v>0</v>
      </c>
      <c r="AA57" s="49">
        <f t="shared" si="16"/>
        <v>0</v>
      </c>
      <c r="AC57" s="6"/>
      <c r="AD57" s="38"/>
      <c r="AE57" s="45">
        <f>+COUNTIF('EMBARCACIONES K1-C1'!$A$4:$K$22,AD57)</f>
        <v>0</v>
      </c>
      <c r="AF57" s="45">
        <f>+COUNTIF('EMBARCACIONES K2-C2'!$A$4:$I$42,AD57)</f>
        <v>0</v>
      </c>
      <c r="AG57" s="45">
        <f>+COUNTIF('EMBARCACIONES K4'!$A$4:$I$30,AD57)</f>
        <v>0</v>
      </c>
      <c r="AH57" s="49">
        <f t="shared" si="17"/>
        <v>0</v>
      </c>
    </row>
    <row r="58" spans="1:34" ht="15" customHeight="1" x14ac:dyDescent="0.3">
      <c r="A58" s="6"/>
      <c r="B58" s="38"/>
      <c r="C58" s="45">
        <f>+COUNTIF('EMBARCACIONES K1-C1'!$A$4:$K$22,B58)</f>
        <v>0</v>
      </c>
      <c r="D58" s="45">
        <f>+COUNTIF('EMBARCACIONES K2-C2'!$A$4:$I$42,B58)</f>
        <v>0</v>
      </c>
      <c r="E58" s="45">
        <f>+COUNTIF('EMBARCACIONES K4'!$A$4:$I$30,B58)</f>
        <v>0</v>
      </c>
      <c r="F58" s="49">
        <f t="shared" si="13"/>
        <v>0</v>
      </c>
      <c r="H58" s="6"/>
      <c r="I58" s="38"/>
      <c r="J58" s="45">
        <f>+COUNTIF('EMBARCACIONES K1-C1'!$A$4:$K$22,I58)</f>
        <v>0</v>
      </c>
      <c r="K58" s="45">
        <f>+COUNTIF('EMBARCACIONES K2-C2'!$A$4:$I$42,I58)</f>
        <v>0</v>
      </c>
      <c r="L58" s="45">
        <f>+COUNTIF('EMBARCACIONES K4'!$A$4:$I$30,I58)</f>
        <v>0</v>
      </c>
      <c r="M58" s="49">
        <f t="shared" si="14"/>
        <v>0</v>
      </c>
      <c r="O58" s="6"/>
      <c r="P58" s="38"/>
      <c r="Q58" s="45">
        <f>+COUNTIF('EMBARCACIONES K1-C1'!$A$4:$K$22,P58)</f>
        <v>0</v>
      </c>
      <c r="R58" s="45">
        <f>+COUNTIF('EMBARCACIONES K2-C2'!$A$4:$I$42,P58)</f>
        <v>0</v>
      </c>
      <c r="S58" s="45">
        <f>+COUNTIF('EMBARCACIONES K4'!$A$4:$I$30,P58)</f>
        <v>0</v>
      </c>
      <c r="T58" s="49">
        <f t="shared" si="15"/>
        <v>0</v>
      </c>
      <c r="V58" s="6"/>
      <c r="W58" s="38"/>
      <c r="X58" s="45">
        <f>+COUNTIF('EMBARCACIONES K1-C1'!$A$4:$K$22,W58)</f>
        <v>0</v>
      </c>
      <c r="Y58" s="45">
        <f>+COUNTIF('EMBARCACIONES K2-C2'!$A$4:$I$42,W58)</f>
        <v>0</v>
      </c>
      <c r="Z58" s="45">
        <f>+COUNTIF('EMBARCACIONES K4'!$A$4:$I$30,W58)</f>
        <v>0</v>
      </c>
      <c r="AA58" s="49">
        <f t="shared" si="16"/>
        <v>0</v>
      </c>
      <c r="AC58" s="6"/>
      <c r="AD58" s="38"/>
      <c r="AE58" s="45">
        <f>+COUNTIF('EMBARCACIONES K1-C1'!$A$4:$K$22,AD58)</f>
        <v>0</v>
      </c>
      <c r="AF58" s="45">
        <f>+COUNTIF('EMBARCACIONES K2-C2'!$A$4:$I$42,AD58)</f>
        <v>0</v>
      </c>
      <c r="AG58" s="45">
        <f>+COUNTIF('EMBARCACIONES K4'!$A$4:$I$30,AD58)</f>
        <v>0</v>
      </c>
      <c r="AH58" s="49">
        <f t="shared" si="17"/>
        <v>0</v>
      </c>
    </row>
    <row r="59" spans="1:34" ht="15" customHeight="1" x14ac:dyDescent="0.3">
      <c r="A59" s="6"/>
      <c r="B59" s="38"/>
      <c r="C59" s="45">
        <f>+COUNTIF('EMBARCACIONES K1-C1'!$A$4:$K$22,B59)</f>
        <v>0</v>
      </c>
      <c r="D59" s="45">
        <f>+COUNTIF('EMBARCACIONES K2-C2'!$A$4:$I$42,B59)</f>
        <v>0</v>
      </c>
      <c r="E59" s="45">
        <f>+COUNTIF('EMBARCACIONES K4'!$A$4:$I$30,B59)</f>
        <v>0</v>
      </c>
      <c r="F59" s="49">
        <f t="shared" si="13"/>
        <v>0</v>
      </c>
      <c r="H59" s="6"/>
      <c r="I59" s="38"/>
      <c r="J59" s="45">
        <f>+COUNTIF('EMBARCACIONES K1-C1'!$A$4:$K$22,I59)</f>
        <v>0</v>
      </c>
      <c r="K59" s="45">
        <f>+COUNTIF('EMBARCACIONES K2-C2'!$A$4:$I$42,I59)</f>
        <v>0</v>
      </c>
      <c r="L59" s="45">
        <f>+COUNTIF('EMBARCACIONES K4'!$A$4:$I$30,I59)</f>
        <v>0</v>
      </c>
      <c r="M59" s="49">
        <f t="shared" si="14"/>
        <v>0</v>
      </c>
      <c r="O59" s="6"/>
      <c r="P59" s="38"/>
      <c r="Q59" s="45">
        <f>+COUNTIF('EMBARCACIONES K1-C1'!$A$4:$K$22,P59)</f>
        <v>0</v>
      </c>
      <c r="R59" s="45">
        <f>+COUNTIF('EMBARCACIONES K2-C2'!$A$4:$I$42,P59)</f>
        <v>0</v>
      </c>
      <c r="S59" s="45">
        <f>+COUNTIF('EMBARCACIONES K4'!$A$4:$I$30,P59)</f>
        <v>0</v>
      </c>
      <c r="T59" s="49">
        <f t="shared" si="15"/>
        <v>0</v>
      </c>
      <c r="V59" s="6"/>
      <c r="W59" s="38"/>
      <c r="X59" s="45">
        <f>+COUNTIF('EMBARCACIONES K1-C1'!$A$4:$K$22,W59)</f>
        <v>0</v>
      </c>
      <c r="Y59" s="45">
        <f>+COUNTIF('EMBARCACIONES K2-C2'!$A$4:$I$42,W59)</f>
        <v>0</v>
      </c>
      <c r="Z59" s="45">
        <f>+COUNTIF('EMBARCACIONES K4'!$A$4:$I$30,W59)</f>
        <v>0</v>
      </c>
      <c r="AA59" s="49">
        <f t="shared" si="16"/>
        <v>0</v>
      </c>
      <c r="AC59" s="6"/>
      <c r="AD59" s="38"/>
      <c r="AE59" s="45">
        <f>+COUNTIF('EMBARCACIONES K1-C1'!$A$4:$K$22,AD59)</f>
        <v>0</v>
      </c>
      <c r="AF59" s="45">
        <f>+COUNTIF('EMBARCACIONES K2-C2'!$A$4:$I$42,AD59)</f>
        <v>0</v>
      </c>
      <c r="AG59" s="45">
        <f>+COUNTIF('EMBARCACIONES K4'!$A$4:$I$30,AD59)</f>
        <v>0</v>
      </c>
      <c r="AH59" s="49">
        <f t="shared" si="17"/>
        <v>0</v>
      </c>
    </row>
    <row r="60" spans="1:34" ht="15" customHeight="1" thickBot="1" x14ac:dyDescent="0.35">
      <c r="A60" s="7"/>
      <c r="B60" s="41"/>
      <c r="C60" s="50">
        <f>+COUNTIF('EMBARCACIONES K1-C1'!$A$4:$K$22,B60)</f>
        <v>0</v>
      </c>
      <c r="D60" s="50">
        <f>+COUNTIF('EMBARCACIONES K2-C2'!$A$4:$I$42,B60)</f>
        <v>0</v>
      </c>
      <c r="E60" s="50">
        <f>+COUNTIF('EMBARCACIONES K4'!$A$4:$I$30,B60)</f>
        <v>0</v>
      </c>
      <c r="F60" s="51">
        <f t="shared" si="13"/>
        <v>0</v>
      </c>
      <c r="H60" s="7"/>
      <c r="I60" s="41"/>
      <c r="J60" s="50">
        <f>+COUNTIF('EMBARCACIONES K1-C1'!$A$4:$K$22,I60)</f>
        <v>0</v>
      </c>
      <c r="K60" s="50">
        <f>+COUNTIF('EMBARCACIONES K2-C2'!$A$4:$I$42,I60)</f>
        <v>0</v>
      </c>
      <c r="L60" s="50">
        <f>+COUNTIF('EMBARCACIONES K4'!$A$4:$I$30,I60)</f>
        <v>0</v>
      </c>
      <c r="M60" s="51">
        <f t="shared" si="14"/>
        <v>0</v>
      </c>
      <c r="O60" s="7"/>
      <c r="P60" s="41"/>
      <c r="Q60" s="50">
        <f>+COUNTIF('EMBARCACIONES K1-C1'!$A$4:$K$22,P60)</f>
        <v>0</v>
      </c>
      <c r="R60" s="50">
        <f>+COUNTIF('EMBARCACIONES K2-C2'!$A$4:$I$42,P60)</f>
        <v>0</v>
      </c>
      <c r="S60" s="50">
        <f>+COUNTIF('EMBARCACIONES K4'!$A$4:$I$30,P60)</f>
        <v>0</v>
      </c>
      <c r="T60" s="51">
        <f t="shared" si="15"/>
        <v>0</v>
      </c>
      <c r="V60" s="7"/>
      <c r="W60" s="41"/>
      <c r="X60" s="50">
        <f>+COUNTIF('EMBARCACIONES K1-C1'!$A$4:$K$22,W60)</f>
        <v>0</v>
      </c>
      <c r="Y60" s="50">
        <f>+COUNTIF('EMBARCACIONES K2-C2'!$A$4:$I$42,W60)</f>
        <v>0</v>
      </c>
      <c r="Z60" s="50">
        <f>+COUNTIF('EMBARCACIONES K4'!$A$4:$I$30,W60)</f>
        <v>0</v>
      </c>
      <c r="AA60" s="51">
        <f t="shared" si="16"/>
        <v>0</v>
      </c>
      <c r="AC60" s="7"/>
      <c r="AD60" s="41"/>
      <c r="AE60" s="50">
        <f>+COUNTIF('EMBARCACIONES K1-C1'!$A$4:$K$22,AD60)</f>
        <v>0</v>
      </c>
      <c r="AF60" s="50">
        <f>+COUNTIF('EMBARCACIONES K2-C2'!$A$4:$I$42,AD60)</f>
        <v>0</v>
      </c>
      <c r="AG60" s="50">
        <f>+COUNTIF('EMBARCACIONES K4'!$A$4:$I$30,AD60)</f>
        <v>0</v>
      </c>
      <c r="AH60" s="51">
        <f t="shared" si="17"/>
        <v>0</v>
      </c>
    </row>
    <row r="62" spans="1:34" ht="15" customHeight="1" x14ac:dyDescent="0.3">
      <c r="AC62" s="81" t="s">
        <v>153</v>
      </c>
      <c r="AD62" s="82"/>
      <c r="AE62" s="82"/>
      <c r="AF62" s="82"/>
      <c r="AG62" s="82"/>
      <c r="AH62" s="82"/>
    </row>
    <row r="63" spans="1:34" ht="15" customHeight="1" x14ac:dyDescent="0.3">
      <c r="AC63" s="82"/>
      <c r="AD63" s="82"/>
      <c r="AE63" s="82"/>
      <c r="AF63" s="82"/>
      <c r="AG63" s="82"/>
      <c r="AH63" s="82"/>
    </row>
    <row r="64" spans="1:34" ht="15" customHeight="1" x14ac:dyDescent="0.3">
      <c r="AC64" s="82"/>
      <c r="AD64" s="82"/>
      <c r="AE64" s="82"/>
      <c r="AF64" s="82"/>
      <c r="AG64" s="82"/>
      <c r="AH64" s="82"/>
    </row>
    <row r="65" spans="29:34" ht="15" customHeight="1" x14ac:dyDescent="0.3">
      <c r="AC65" s="82"/>
      <c r="AD65" s="82"/>
      <c r="AE65" s="82"/>
      <c r="AF65" s="82"/>
      <c r="AG65" s="82"/>
      <c r="AH65" s="82"/>
    </row>
    <row r="66" spans="29:34" ht="15" customHeight="1" x14ac:dyDescent="0.3">
      <c r="AC66" s="82"/>
      <c r="AD66" s="82"/>
      <c r="AE66" s="82"/>
      <c r="AF66" s="82"/>
      <c r="AG66" s="82"/>
      <c r="AH66" s="82"/>
    </row>
    <row r="67" spans="29:34" ht="15" customHeight="1" x14ac:dyDescent="0.3">
      <c r="AC67" s="82"/>
      <c r="AD67" s="82"/>
      <c r="AE67" s="82"/>
      <c r="AF67" s="82"/>
      <c r="AG67" s="82"/>
      <c r="AH67" s="82"/>
    </row>
  </sheetData>
  <sheetProtection algorithmName="SHA-512" hashValue="cyhCY8rCCG8imj3tPvYRRzgGjBP08ahgQ2aHY24LDX+TBKADhOJfZ18lqUrzOcNj/5z4SKSfxUXTP618PhZNOA==" saltValue="DYTx4+n05i0D45y6w6yg0w==" spinCount="100000" sheet="1" selectLockedCells="1"/>
  <mergeCells count="46">
    <mergeCell ref="AC62:AH67"/>
    <mergeCell ref="AC51:AD51"/>
    <mergeCell ref="J51:M51"/>
    <mergeCell ref="C51:F51"/>
    <mergeCell ref="Q35:T35"/>
    <mergeCell ref="V51:W51"/>
    <mergeCell ref="A51:B51"/>
    <mergeCell ref="H51:I51"/>
    <mergeCell ref="O51:P51"/>
    <mergeCell ref="O21:P21"/>
    <mergeCell ref="A35:B35"/>
    <mergeCell ref="H35:I35"/>
    <mergeCell ref="C35:F35"/>
    <mergeCell ref="J35:M35"/>
    <mergeCell ref="AE51:AH51"/>
    <mergeCell ref="X51:AA51"/>
    <mergeCell ref="Q51:T51"/>
    <mergeCell ref="X5:AA5"/>
    <mergeCell ref="C21:F21"/>
    <mergeCell ref="J21:M21"/>
    <mergeCell ref="Q21:T21"/>
    <mergeCell ref="X21:AA21"/>
    <mergeCell ref="H5:I5"/>
    <mergeCell ref="O5:P5"/>
    <mergeCell ref="V5:W5"/>
    <mergeCell ref="AC5:AD5"/>
    <mergeCell ref="C5:F5"/>
    <mergeCell ref="J5:M5"/>
    <mergeCell ref="Q5:T5"/>
    <mergeCell ref="O35:P35"/>
    <mergeCell ref="A1:AH1"/>
    <mergeCell ref="A2:AH2"/>
    <mergeCell ref="A20:AA20"/>
    <mergeCell ref="A34:AA34"/>
    <mergeCell ref="A50:F50"/>
    <mergeCell ref="H50:AA50"/>
    <mergeCell ref="AC50:AH50"/>
    <mergeCell ref="AC4:AH4"/>
    <mergeCell ref="X35:AA35"/>
    <mergeCell ref="AE5:AH5"/>
    <mergeCell ref="A5:B5"/>
    <mergeCell ref="A4:AA4"/>
    <mergeCell ref="V35:W35"/>
    <mergeCell ref="V21:W21"/>
    <mergeCell ref="A21:B21"/>
    <mergeCell ref="H21:I21"/>
  </mergeCells>
  <conditionalFormatting sqref="V7:W18 O7:P18 H7:I18 A23:B32 H23:I32 O23:P32 V23:W32 A37:B48 H37:I48 O37:P48 V37:W48 A53:B60 H53:I60 O53:P60 V53:W60 AC53:AD60 AC7:AD48 A7:B18">
    <cfRule type="duplicateValues" dxfId="72" priority="2"/>
  </conditionalFormatting>
  <conditionalFormatting sqref="F7:F18 M7:M18 T7:T18 AA7:AA18 F23:F32 M23:M32 T23:T32 AA23:AA32 F37:F48 M37:M48 T37:T48 AA37:AA48 F53:F60 M53:M60 T53:T60 AA53:AA60 AH53:AH60 AH7:AH48">
    <cfRule type="cellIs" dxfId="71" priority="1" operator="greaterThan">
      <formula>3</formula>
    </cfRule>
  </conditionalFormatting>
  <printOptions horizontalCentered="1"/>
  <pageMargins left="7.874015748031496E-2" right="7.874015748031496E-2" top="7.874015748031496E-2" bottom="7.874015748031496E-2" header="0" footer="0"/>
  <pageSetup paperSize="9" scale="58"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13"/>
  <sheetViews>
    <sheetView zoomScaleNormal="100" workbookViewId="0">
      <selection activeCell="K25" sqref="K25"/>
    </sheetView>
  </sheetViews>
  <sheetFormatPr defaultColWidth="8.88671875" defaultRowHeight="15" customHeight="1" x14ac:dyDescent="0.2"/>
  <cols>
    <col min="1" max="1" width="20.6640625" style="1" customWidth="1"/>
    <col min="2" max="2" width="1.6640625" style="1" customWidth="1"/>
    <col min="3" max="3" width="20.6640625" style="1" customWidth="1"/>
    <col min="4" max="4" width="1.6640625" style="1" customWidth="1"/>
    <col min="5" max="5" width="20.6640625" style="1" customWidth="1"/>
    <col min="6" max="6" width="1.6640625" style="1" customWidth="1"/>
    <col min="7" max="7" width="20.6640625" style="1" customWidth="1"/>
    <col min="8" max="8" width="1.6640625" style="1" customWidth="1"/>
    <col min="9" max="9" width="20.6640625" style="1" customWidth="1"/>
    <col min="10" max="10" width="1.6640625" style="1" customWidth="1"/>
    <col min="11" max="11" width="20.6640625" style="1" customWidth="1"/>
    <col min="12" max="12" width="1.6640625" style="1" customWidth="1"/>
    <col min="13" max="13" width="20.6640625" style="1" customWidth="1"/>
    <col min="14" max="14" width="1.6640625" style="1" customWidth="1"/>
    <col min="15" max="15" width="20.6640625" style="1" customWidth="1"/>
    <col min="16" max="16" width="1.6640625" style="1" customWidth="1"/>
    <col min="17" max="17" width="20.6640625" style="1" customWidth="1"/>
    <col min="18" max="18" width="1.6640625" style="1" customWidth="1"/>
    <col min="19" max="19" width="20.6640625" style="1" customWidth="1"/>
    <col min="20" max="16384" width="8.88671875" style="1"/>
  </cols>
  <sheetData>
    <row r="1" spans="1:15" s="3" customFormat="1" ht="15" customHeight="1" x14ac:dyDescent="0.25">
      <c r="A1" s="3" t="s">
        <v>87</v>
      </c>
      <c r="C1" s="3" t="s">
        <v>81</v>
      </c>
      <c r="E1" s="3" t="s">
        <v>88</v>
      </c>
      <c r="G1" s="3" t="s">
        <v>89</v>
      </c>
      <c r="I1" s="3" t="s">
        <v>90</v>
      </c>
      <c r="K1" s="3" t="s">
        <v>91</v>
      </c>
      <c r="M1" s="3" t="s">
        <v>92</v>
      </c>
      <c r="O1" s="3" t="s">
        <v>93</v>
      </c>
    </row>
    <row r="2" spans="1:15" ht="15" customHeight="1" x14ac:dyDescent="0.2">
      <c r="A2" s="2" t="str">
        <f>+CONCATENATE(PARTICIPANTES!B23)</f>
        <v/>
      </c>
      <c r="B2" s="1" t="s">
        <v>94</v>
      </c>
      <c r="C2" s="1" t="str">
        <f>+CONCATENATE(PARTICIPANTES!P53)</f>
        <v/>
      </c>
      <c r="D2" s="1" t="s">
        <v>95</v>
      </c>
      <c r="E2" s="1" t="str">
        <f>+CONCATENATE(PARTICIPANTES!B7)</f>
        <v/>
      </c>
      <c r="F2" s="1" t="s">
        <v>95</v>
      </c>
      <c r="G2" s="1" t="str">
        <f>+CONCATENATE(PARTICIPANTES!I7)</f>
        <v/>
      </c>
      <c r="H2" s="1" t="s">
        <v>95</v>
      </c>
      <c r="I2" s="1" t="str">
        <f>+CONCATENATE(PARTICIPANTES!P7)</f>
        <v/>
      </c>
      <c r="J2" s="1" t="s">
        <v>95</v>
      </c>
      <c r="K2" s="1" t="str">
        <f>+CONCATENATE(PARTICIPANTES!W7)</f>
        <v/>
      </c>
      <c r="L2" s="1" t="s">
        <v>95</v>
      </c>
      <c r="M2" s="1" t="str">
        <f t="shared" ref="M2:M13" si="0">+G14</f>
        <v/>
      </c>
      <c r="O2" s="1" t="str">
        <f>+G2</f>
        <v/>
      </c>
    </row>
    <row r="3" spans="1:15" ht="15" customHeight="1" x14ac:dyDescent="0.2">
      <c r="A3" s="2" t="str">
        <f>+CONCATENATE(PARTICIPANTES!B24)</f>
        <v/>
      </c>
      <c r="C3" s="1" t="str">
        <f>+CONCATENATE(PARTICIPANTES!P54)</f>
        <v/>
      </c>
      <c r="E3" s="1" t="str">
        <f>+CONCATENATE(PARTICIPANTES!B8)</f>
        <v/>
      </c>
      <c r="G3" s="1" t="str">
        <f>+CONCATENATE(PARTICIPANTES!I8)</f>
        <v/>
      </c>
      <c r="I3" s="1" t="str">
        <f>+CONCATENATE(PARTICIPANTES!P8)</f>
        <v/>
      </c>
      <c r="K3" s="1" t="str">
        <f>+CONCATENATE(PARTICIPANTES!W8)</f>
        <v/>
      </c>
      <c r="M3" s="1" t="str">
        <f t="shared" si="0"/>
        <v/>
      </c>
      <c r="O3" s="1" t="str">
        <f t="shared" ref="O3:O25" si="1">+G3</f>
        <v/>
      </c>
    </row>
    <row r="4" spans="1:15" ht="15" customHeight="1" x14ac:dyDescent="0.2">
      <c r="A4" s="2" t="str">
        <f>+CONCATENATE(PARTICIPANTES!B25)</f>
        <v/>
      </c>
      <c r="C4" s="1" t="str">
        <f>+CONCATENATE(PARTICIPANTES!P55)</f>
        <v/>
      </c>
      <c r="E4" s="1" t="str">
        <f>+CONCATENATE(PARTICIPANTES!B9)</f>
        <v/>
      </c>
      <c r="G4" s="1" t="str">
        <f>+CONCATENATE(PARTICIPANTES!I9)</f>
        <v/>
      </c>
      <c r="I4" s="1" t="str">
        <f>+CONCATENATE(PARTICIPANTES!P9)</f>
        <v/>
      </c>
      <c r="K4" s="1" t="str">
        <f>+CONCATENATE(PARTICIPANTES!W9)</f>
        <v/>
      </c>
      <c r="M4" s="1" t="str">
        <f t="shared" si="0"/>
        <v/>
      </c>
      <c r="O4" s="1" t="str">
        <f t="shared" si="1"/>
        <v/>
      </c>
    </row>
    <row r="5" spans="1:15" ht="15" customHeight="1" x14ac:dyDescent="0.2">
      <c r="A5" s="2" t="str">
        <f>+CONCATENATE(PARTICIPANTES!B26)</f>
        <v/>
      </c>
      <c r="C5" s="1" t="str">
        <f>+CONCATENATE(PARTICIPANTES!P56)</f>
        <v/>
      </c>
      <c r="E5" s="1" t="str">
        <f>+CONCATENATE(PARTICIPANTES!B10)</f>
        <v/>
      </c>
      <c r="G5" s="1" t="str">
        <f>+CONCATENATE(PARTICIPANTES!I10)</f>
        <v/>
      </c>
      <c r="I5" s="1" t="str">
        <f>+CONCATENATE(PARTICIPANTES!P10)</f>
        <v/>
      </c>
      <c r="K5" s="1" t="str">
        <f>+CONCATENATE(PARTICIPANTES!W10)</f>
        <v/>
      </c>
      <c r="M5" s="1" t="str">
        <f t="shared" si="0"/>
        <v/>
      </c>
      <c r="O5" s="1" t="str">
        <f t="shared" si="1"/>
        <v/>
      </c>
    </row>
    <row r="6" spans="1:15" ht="15" customHeight="1" x14ac:dyDescent="0.2">
      <c r="A6" s="2" t="str">
        <f>+CONCATENATE(PARTICIPANTES!B27)</f>
        <v/>
      </c>
      <c r="C6" s="1" t="str">
        <f>+CONCATENATE(PARTICIPANTES!P57)</f>
        <v/>
      </c>
      <c r="E6" s="1" t="str">
        <f>+CONCATENATE(PARTICIPANTES!B11)</f>
        <v/>
      </c>
      <c r="G6" s="1" t="str">
        <f>+CONCATENATE(PARTICIPANTES!I11)</f>
        <v/>
      </c>
      <c r="I6" s="1" t="str">
        <f>+CONCATENATE(PARTICIPANTES!P11)</f>
        <v/>
      </c>
      <c r="K6" s="1" t="str">
        <f>+CONCATENATE(PARTICIPANTES!W11)</f>
        <v/>
      </c>
      <c r="M6" s="1" t="str">
        <f t="shared" si="0"/>
        <v/>
      </c>
      <c r="O6" s="1" t="str">
        <f t="shared" si="1"/>
        <v/>
      </c>
    </row>
    <row r="7" spans="1:15" ht="15" customHeight="1" x14ac:dyDescent="0.2">
      <c r="A7" s="2" t="str">
        <f>+CONCATENATE(PARTICIPANTES!B28)</f>
        <v/>
      </c>
      <c r="C7" s="1" t="str">
        <f>+CONCATENATE(PARTICIPANTES!P58)</f>
        <v/>
      </c>
      <c r="E7" s="1" t="str">
        <f>+CONCATENATE(PARTICIPANTES!B12)</f>
        <v/>
      </c>
      <c r="G7" s="1" t="str">
        <f>+CONCATENATE(PARTICIPANTES!I12)</f>
        <v/>
      </c>
      <c r="I7" s="1" t="str">
        <f>+CONCATENATE(PARTICIPANTES!P12)</f>
        <v/>
      </c>
      <c r="K7" s="1" t="str">
        <f>+CONCATENATE(PARTICIPANTES!W12)</f>
        <v/>
      </c>
      <c r="M7" s="1" t="str">
        <f t="shared" si="0"/>
        <v/>
      </c>
      <c r="O7" s="1" t="str">
        <f t="shared" si="1"/>
        <v/>
      </c>
    </row>
    <row r="8" spans="1:15" ht="15" customHeight="1" x14ac:dyDescent="0.2">
      <c r="A8" s="2" t="str">
        <f>+CONCATENATE(PARTICIPANTES!B29)</f>
        <v/>
      </c>
      <c r="C8" s="1" t="str">
        <f>+CONCATENATE(PARTICIPANTES!P59)</f>
        <v/>
      </c>
      <c r="E8" s="1" t="str">
        <f>+CONCATENATE(PARTICIPANTES!B13)</f>
        <v/>
      </c>
      <c r="G8" s="1" t="str">
        <f>+CONCATENATE(PARTICIPANTES!I13)</f>
        <v/>
      </c>
      <c r="I8" s="1" t="str">
        <f>+CONCATENATE(PARTICIPANTES!P13)</f>
        <v/>
      </c>
      <c r="K8" s="1" t="str">
        <f>+CONCATENATE(PARTICIPANTES!W13)</f>
        <v/>
      </c>
      <c r="M8" s="1" t="str">
        <f t="shared" si="0"/>
        <v/>
      </c>
      <c r="O8" s="1" t="str">
        <f t="shared" si="1"/>
        <v/>
      </c>
    </row>
    <row r="9" spans="1:15" ht="15" customHeight="1" x14ac:dyDescent="0.2">
      <c r="A9" s="2" t="str">
        <f>+CONCATENATE(PARTICIPANTES!B30)</f>
        <v/>
      </c>
      <c r="C9" s="1" t="str">
        <f>+CONCATENATE(PARTICIPANTES!P60)</f>
        <v/>
      </c>
      <c r="E9" s="1" t="str">
        <f>+CONCATENATE(PARTICIPANTES!B14)</f>
        <v/>
      </c>
      <c r="G9" s="1" t="str">
        <f>+CONCATENATE(PARTICIPANTES!I14)</f>
        <v/>
      </c>
      <c r="I9" s="1" t="str">
        <f>+CONCATENATE(PARTICIPANTES!P14)</f>
        <v/>
      </c>
      <c r="K9" s="1" t="str">
        <f>+CONCATENATE(PARTICIPANTES!W14)</f>
        <v/>
      </c>
      <c r="M9" s="1" t="str">
        <f t="shared" si="0"/>
        <v/>
      </c>
      <c r="O9" s="1" t="str">
        <f t="shared" si="1"/>
        <v/>
      </c>
    </row>
    <row r="10" spans="1:15" ht="15" customHeight="1" x14ac:dyDescent="0.2">
      <c r="A10" s="2" t="str">
        <f>+CONCATENATE(PARTICIPANTES!B31)</f>
        <v/>
      </c>
      <c r="C10" s="1" t="str">
        <f>+CONCATENATE(PARTICIPANTES!W53)</f>
        <v/>
      </c>
      <c r="D10" s="1" t="s">
        <v>96</v>
      </c>
      <c r="E10" s="1" t="str">
        <f>+CONCATENATE(PARTICIPANTES!B15)</f>
        <v/>
      </c>
      <c r="G10" s="1" t="str">
        <f>+CONCATENATE(PARTICIPANTES!I15)</f>
        <v/>
      </c>
      <c r="I10" s="1" t="str">
        <f>+CONCATENATE(PARTICIPANTES!P15)</f>
        <v/>
      </c>
      <c r="K10" s="1" t="str">
        <f>+CONCATENATE(PARTICIPANTES!W15)</f>
        <v/>
      </c>
      <c r="M10" s="1" t="str">
        <f t="shared" si="0"/>
        <v/>
      </c>
      <c r="O10" s="1" t="str">
        <f t="shared" si="1"/>
        <v/>
      </c>
    </row>
    <row r="11" spans="1:15" ht="15" customHeight="1" x14ac:dyDescent="0.2">
      <c r="A11" s="2" t="str">
        <f>+CONCATENATE(PARTICIPANTES!B32)</f>
        <v/>
      </c>
      <c r="C11" s="1" t="str">
        <f>+CONCATENATE(PARTICIPANTES!W54)</f>
        <v/>
      </c>
      <c r="E11" s="1" t="str">
        <f>+CONCATENATE(PARTICIPANTES!B16)</f>
        <v/>
      </c>
      <c r="G11" s="1" t="str">
        <f>+CONCATENATE(PARTICIPANTES!I16)</f>
        <v/>
      </c>
      <c r="I11" s="1" t="str">
        <f>+CONCATENATE(PARTICIPANTES!P16)</f>
        <v/>
      </c>
      <c r="K11" s="1" t="str">
        <f>+CONCATENATE(PARTICIPANTES!W16)</f>
        <v/>
      </c>
      <c r="M11" s="1" t="str">
        <f t="shared" si="0"/>
        <v/>
      </c>
      <c r="O11" s="1" t="str">
        <f t="shared" si="1"/>
        <v/>
      </c>
    </row>
    <row r="12" spans="1:15" ht="15" customHeight="1" x14ac:dyDescent="0.2">
      <c r="A12" s="2" t="str">
        <f>+CONCATENATE(PARTICIPANTES!I23)</f>
        <v/>
      </c>
      <c r="B12" s="1" t="s">
        <v>97</v>
      </c>
      <c r="C12" s="1" t="str">
        <f>+CONCATENATE(PARTICIPANTES!W55)</f>
        <v/>
      </c>
      <c r="E12" s="1" t="str">
        <f>+CONCATENATE(PARTICIPANTES!B17)</f>
        <v/>
      </c>
      <c r="G12" s="1" t="str">
        <f>+CONCATENATE(PARTICIPANTES!I17)</f>
        <v/>
      </c>
      <c r="I12" s="1" t="str">
        <f>+CONCATENATE(PARTICIPANTES!P17)</f>
        <v/>
      </c>
      <c r="K12" s="1" t="str">
        <f>+CONCATENATE(PARTICIPANTES!W17)</f>
        <v/>
      </c>
      <c r="M12" s="1" t="str">
        <f t="shared" si="0"/>
        <v/>
      </c>
      <c r="O12" s="1" t="str">
        <f t="shared" si="1"/>
        <v/>
      </c>
    </row>
    <row r="13" spans="1:15" ht="15" customHeight="1" x14ac:dyDescent="0.2">
      <c r="A13" s="2" t="str">
        <f>+CONCATENATE(PARTICIPANTES!I24)</f>
        <v/>
      </c>
      <c r="C13" s="1" t="str">
        <f>+CONCATENATE(PARTICIPANTES!W56)</f>
        <v/>
      </c>
      <c r="E13" s="1" t="str">
        <f>+CONCATENATE(PARTICIPANTES!B18)</f>
        <v/>
      </c>
      <c r="G13" s="1" t="str">
        <f>+CONCATENATE(PARTICIPANTES!I18)</f>
        <v/>
      </c>
      <c r="I13" s="1" t="str">
        <f>+CONCATENATE(PARTICIPANTES!P18)</f>
        <v/>
      </c>
      <c r="K13" s="1" t="str">
        <f>+CONCATENATE(PARTICIPANTES!W18)</f>
        <v/>
      </c>
      <c r="M13" s="1" t="str">
        <f t="shared" si="0"/>
        <v/>
      </c>
      <c r="O13" s="1" t="str">
        <f t="shared" si="1"/>
        <v/>
      </c>
    </row>
    <row r="14" spans="1:15" ht="15" customHeight="1" x14ac:dyDescent="0.2">
      <c r="A14" s="2" t="str">
        <f>+CONCATENATE(PARTICIPANTES!I25)</f>
        <v/>
      </c>
      <c r="C14" s="1" t="str">
        <f>+CONCATENATE(PARTICIPANTES!W57)</f>
        <v/>
      </c>
      <c r="E14" s="1" t="str">
        <f>+CONCATENATE(PARTICIPANTES!B37)</f>
        <v/>
      </c>
      <c r="F14" s="1" t="s">
        <v>96</v>
      </c>
      <c r="G14" s="1" t="str">
        <f>+CONCATENATE(PARTICIPANTES!I37)</f>
        <v/>
      </c>
      <c r="H14" s="1" t="s">
        <v>96</v>
      </c>
      <c r="I14" s="1" t="str">
        <f>+CONCATENATE(PARTICIPANTES!P37)</f>
        <v/>
      </c>
      <c r="J14" s="1" t="s">
        <v>96</v>
      </c>
      <c r="K14" s="1" t="str">
        <f>+CONCATENATE(PARTICIPANTES!W37)</f>
        <v/>
      </c>
      <c r="L14" s="1" t="s">
        <v>96</v>
      </c>
      <c r="M14" s="1" t="str">
        <f t="shared" ref="M14:M25" si="2">+I14</f>
        <v/>
      </c>
      <c r="O14" s="1" t="str">
        <f t="shared" si="1"/>
        <v/>
      </c>
    </row>
    <row r="15" spans="1:15" ht="15" customHeight="1" x14ac:dyDescent="0.2">
      <c r="A15" s="2" t="str">
        <f>+CONCATENATE(PARTICIPANTES!I26)</f>
        <v/>
      </c>
      <c r="C15" s="1" t="str">
        <f>+CONCATENATE(PARTICIPANTES!W58)</f>
        <v/>
      </c>
      <c r="E15" s="1" t="str">
        <f>+CONCATENATE(PARTICIPANTES!B38)</f>
        <v/>
      </c>
      <c r="G15" s="1" t="str">
        <f>+CONCATENATE(PARTICIPANTES!I38)</f>
        <v/>
      </c>
      <c r="I15" s="1" t="str">
        <f>+CONCATENATE(PARTICIPANTES!P38)</f>
        <v/>
      </c>
      <c r="K15" s="1" t="str">
        <f>+CONCATENATE(PARTICIPANTES!W38)</f>
        <v/>
      </c>
      <c r="M15" s="1" t="str">
        <f t="shared" si="2"/>
        <v/>
      </c>
      <c r="O15" s="1" t="str">
        <f t="shared" si="1"/>
        <v/>
      </c>
    </row>
    <row r="16" spans="1:15" ht="15" customHeight="1" x14ac:dyDescent="0.2">
      <c r="A16" s="2" t="str">
        <f>+CONCATENATE(PARTICIPANTES!I27)</f>
        <v/>
      </c>
      <c r="C16" s="1" t="str">
        <f>+CONCATENATE(PARTICIPANTES!W59)</f>
        <v/>
      </c>
      <c r="E16" s="1" t="str">
        <f>+CONCATENATE(PARTICIPANTES!B39)</f>
        <v/>
      </c>
      <c r="G16" s="1" t="str">
        <f>+CONCATENATE(PARTICIPANTES!I39)</f>
        <v/>
      </c>
      <c r="I16" s="1" t="str">
        <f>+CONCATENATE(PARTICIPANTES!P39)</f>
        <v/>
      </c>
      <c r="K16" s="1" t="str">
        <f>+CONCATENATE(PARTICIPANTES!W39)</f>
        <v/>
      </c>
      <c r="M16" s="1" t="str">
        <f t="shared" si="2"/>
        <v/>
      </c>
      <c r="O16" s="1" t="str">
        <f t="shared" si="1"/>
        <v/>
      </c>
    </row>
    <row r="17" spans="1:15" ht="15" customHeight="1" x14ac:dyDescent="0.2">
      <c r="A17" s="2" t="str">
        <f>+CONCATENATE(PARTICIPANTES!I28)</f>
        <v/>
      </c>
      <c r="C17" s="1" t="str">
        <f>+CONCATENATE(PARTICIPANTES!W60)</f>
        <v/>
      </c>
      <c r="E17" s="1" t="str">
        <f>+CONCATENATE(PARTICIPANTES!B40)</f>
        <v/>
      </c>
      <c r="G17" s="1" t="str">
        <f>+CONCATENATE(PARTICIPANTES!I40)</f>
        <v/>
      </c>
      <c r="I17" s="1" t="str">
        <f>+CONCATENATE(PARTICIPANTES!P40)</f>
        <v/>
      </c>
      <c r="K17" s="1" t="str">
        <f>+CONCATENATE(PARTICIPANTES!W40)</f>
        <v/>
      </c>
      <c r="M17" s="1" t="str">
        <f t="shared" si="2"/>
        <v/>
      </c>
      <c r="O17" s="1" t="str">
        <f t="shared" si="1"/>
        <v/>
      </c>
    </row>
    <row r="18" spans="1:15" ht="15" customHeight="1" x14ac:dyDescent="0.2">
      <c r="A18" s="2" t="str">
        <f>+CONCATENATE(PARTICIPANTES!I29)</f>
        <v/>
      </c>
      <c r="C18" s="1" t="s">
        <v>98</v>
      </c>
      <c r="E18" s="1" t="str">
        <f>+CONCATENATE(PARTICIPANTES!B41)</f>
        <v/>
      </c>
      <c r="G18" s="1" t="str">
        <f>+CONCATENATE(PARTICIPANTES!I41)</f>
        <v/>
      </c>
      <c r="I18" s="1" t="str">
        <f>+CONCATENATE(PARTICIPANTES!P41)</f>
        <v/>
      </c>
      <c r="K18" s="1" t="str">
        <f>+CONCATENATE(PARTICIPANTES!W41)</f>
        <v/>
      </c>
      <c r="M18" s="1" t="str">
        <f t="shared" si="2"/>
        <v/>
      </c>
      <c r="O18" s="1" t="str">
        <f t="shared" si="1"/>
        <v/>
      </c>
    </row>
    <row r="19" spans="1:15" ht="15" customHeight="1" x14ac:dyDescent="0.2">
      <c r="A19" s="2" t="str">
        <f>+CONCATENATE(PARTICIPANTES!I30)</f>
        <v/>
      </c>
      <c r="E19" s="1" t="str">
        <f>+CONCATENATE(PARTICIPANTES!B42)</f>
        <v/>
      </c>
      <c r="G19" s="1" t="str">
        <f>+CONCATENATE(PARTICIPANTES!I42)</f>
        <v/>
      </c>
      <c r="I19" s="1" t="str">
        <f>+CONCATENATE(PARTICIPANTES!P42)</f>
        <v/>
      </c>
      <c r="K19" s="1" t="str">
        <f>+CONCATENATE(PARTICIPANTES!W42)</f>
        <v/>
      </c>
      <c r="M19" s="1" t="str">
        <f t="shared" si="2"/>
        <v/>
      </c>
      <c r="O19" s="1" t="str">
        <f t="shared" si="1"/>
        <v/>
      </c>
    </row>
    <row r="20" spans="1:15" ht="15" customHeight="1" x14ac:dyDescent="0.2">
      <c r="A20" s="2" t="str">
        <f>+CONCATENATE(PARTICIPANTES!I31)</f>
        <v/>
      </c>
      <c r="E20" s="1" t="str">
        <f>+CONCATENATE(PARTICIPANTES!B43)</f>
        <v/>
      </c>
      <c r="G20" s="1" t="str">
        <f>+CONCATENATE(PARTICIPANTES!I43)</f>
        <v/>
      </c>
      <c r="I20" s="1" t="str">
        <f>+CONCATENATE(PARTICIPANTES!P43)</f>
        <v/>
      </c>
      <c r="K20" s="1" t="str">
        <f>+CONCATENATE(PARTICIPANTES!W43)</f>
        <v/>
      </c>
      <c r="M20" s="1" t="str">
        <f t="shared" si="2"/>
        <v/>
      </c>
      <c r="O20" s="1" t="str">
        <f t="shared" si="1"/>
        <v/>
      </c>
    </row>
    <row r="21" spans="1:15" ht="15" customHeight="1" x14ac:dyDescent="0.2">
      <c r="A21" s="2" t="str">
        <f>+CONCATENATE(PARTICIPANTES!I32)</f>
        <v/>
      </c>
      <c r="E21" s="1" t="str">
        <f>+CONCATENATE(PARTICIPANTES!B44)</f>
        <v/>
      </c>
      <c r="G21" s="1" t="str">
        <f>+CONCATENATE(PARTICIPANTES!I44)</f>
        <v/>
      </c>
      <c r="I21" s="1" t="str">
        <f>+CONCATENATE(PARTICIPANTES!P44)</f>
        <v/>
      </c>
      <c r="K21" s="1" t="str">
        <f>+CONCATENATE(PARTICIPANTES!W44)</f>
        <v/>
      </c>
      <c r="M21" s="1" t="str">
        <f t="shared" si="2"/>
        <v/>
      </c>
      <c r="O21" s="1" t="str">
        <f t="shared" si="1"/>
        <v/>
      </c>
    </row>
    <row r="22" spans="1:15" ht="15" customHeight="1" x14ac:dyDescent="0.2">
      <c r="A22" s="2" t="str">
        <f>+CONCATENATE(PARTICIPANTES!P23)</f>
        <v/>
      </c>
      <c r="B22" s="1" t="s">
        <v>99</v>
      </c>
      <c r="E22" s="1" t="str">
        <f>+CONCATENATE(PARTICIPANTES!B45)</f>
        <v/>
      </c>
      <c r="G22" s="1" t="str">
        <f>+CONCATENATE(PARTICIPANTES!I45)</f>
        <v/>
      </c>
      <c r="I22" s="1" t="str">
        <f>+CONCATENATE(PARTICIPANTES!P45)</f>
        <v/>
      </c>
      <c r="K22" s="1" t="str">
        <f>+CONCATENATE(PARTICIPANTES!W45)</f>
        <v/>
      </c>
      <c r="M22" s="1" t="str">
        <f t="shared" si="2"/>
        <v/>
      </c>
      <c r="O22" s="1" t="str">
        <f t="shared" si="1"/>
        <v/>
      </c>
    </row>
    <row r="23" spans="1:15" ht="15" customHeight="1" x14ac:dyDescent="0.2">
      <c r="A23" s="2" t="str">
        <f>+CONCATENATE(PARTICIPANTES!P24)</f>
        <v/>
      </c>
      <c r="E23" s="1" t="str">
        <f>+CONCATENATE(PARTICIPANTES!B46)</f>
        <v/>
      </c>
      <c r="G23" s="1" t="str">
        <f>+CONCATENATE(PARTICIPANTES!I46)</f>
        <v/>
      </c>
      <c r="I23" s="1" t="str">
        <f>+CONCATENATE(PARTICIPANTES!P46)</f>
        <v/>
      </c>
      <c r="K23" s="1" t="str">
        <f>+CONCATENATE(PARTICIPANTES!W46)</f>
        <v/>
      </c>
      <c r="M23" s="1" t="str">
        <f t="shared" si="2"/>
        <v/>
      </c>
      <c r="O23" s="1" t="str">
        <f t="shared" si="1"/>
        <v/>
      </c>
    </row>
    <row r="24" spans="1:15" ht="15" customHeight="1" x14ac:dyDescent="0.2">
      <c r="A24" s="2" t="str">
        <f>+CONCATENATE(PARTICIPANTES!P25)</f>
        <v/>
      </c>
      <c r="E24" s="1" t="str">
        <f>+CONCATENATE(PARTICIPANTES!B47)</f>
        <v/>
      </c>
      <c r="G24" s="1" t="str">
        <f>+CONCATENATE(PARTICIPANTES!I47)</f>
        <v/>
      </c>
      <c r="I24" s="1" t="str">
        <f>+CONCATENATE(PARTICIPANTES!P47)</f>
        <v/>
      </c>
      <c r="K24" s="1" t="str">
        <f>+CONCATENATE(PARTICIPANTES!W47)</f>
        <v/>
      </c>
      <c r="M24" s="1" t="str">
        <f t="shared" si="2"/>
        <v/>
      </c>
      <c r="O24" s="1" t="str">
        <f t="shared" si="1"/>
        <v/>
      </c>
    </row>
    <row r="25" spans="1:15" ht="15" customHeight="1" x14ac:dyDescent="0.2">
      <c r="A25" s="2" t="str">
        <f>+CONCATENATE(PARTICIPANTES!P26)</f>
        <v/>
      </c>
      <c r="E25" s="1" t="str">
        <f>+CONCATENATE(PARTICIPANTES!B48)</f>
        <v/>
      </c>
      <c r="G25" s="1" t="str">
        <f>+CONCATENATE(PARTICIPANTES!I48)</f>
        <v/>
      </c>
      <c r="I25" s="1" t="str">
        <f>+CONCATENATE(PARTICIPANTES!P48)</f>
        <v/>
      </c>
      <c r="K25" s="1" t="str">
        <f>+CONCATENATE(PARTICIPANTES!W48)</f>
        <v/>
      </c>
      <c r="M25" s="1" t="str">
        <f t="shared" si="2"/>
        <v/>
      </c>
      <c r="O25" s="1" t="str">
        <f t="shared" si="1"/>
        <v/>
      </c>
    </row>
    <row r="26" spans="1:15" ht="15" customHeight="1" x14ac:dyDescent="0.2">
      <c r="A26" s="2" t="str">
        <f>+CONCATENATE(PARTICIPANTES!P27)</f>
        <v/>
      </c>
      <c r="E26" s="1" t="s">
        <v>98</v>
      </c>
      <c r="G26" s="1" t="s">
        <v>98</v>
      </c>
      <c r="I26" s="1" t="s">
        <v>98</v>
      </c>
      <c r="K26" s="1" t="s">
        <v>98</v>
      </c>
      <c r="M26" s="1" t="str">
        <f t="shared" ref="M26:M37" si="3">+K14</f>
        <v/>
      </c>
      <c r="O26" s="1" t="str">
        <f>+I2</f>
        <v/>
      </c>
    </row>
    <row r="27" spans="1:15" ht="15" customHeight="1" x14ac:dyDescent="0.2">
      <c r="A27" s="2" t="str">
        <f>+CONCATENATE(PARTICIPANTES!P28)</f>
        <v/>
      </c>
      <c r="M27" s="1" t="str">
        <f t="shared" si="3"/>
        <v/>
      </c>
      <c r="O27" s="1" t="str">
        <f t="shared" ref="O27:O49" si="4">+I3</f>
        <v/>
      </c>
    </row>
    <row r="28" spans="1:15" ht="15" customHeight="1" x14ac:dyDescent="0.2">
      <c r="A28" s="2" t="str">
        <f>+CONCATENATE(PARTICIPANTES!P29)</f>
        <v/>
      </c>
      <c r="M28" s="1" t="str">
        <f t="shared" si="3"/>
        <v/>
      </c>
      <c r="O28" s="1" t="str">
        <f t="shared" si="4"/>
        <v/>
      </c>
    </row>
    <row r="29" spans="1:15" ht="15" customHeight="1" x14ac:dyDescent="0.2">
      <c r="A29" s="2" t="str">
        <f>+CONCATENATE(PARTICIPANTES!P30)</f>
        <v/>
      </c>
      <c r="M29" s="1" t="str">
        <f t="shared" si="3"/>
        <v/>
      </c>
      <c r="O29" s="1" t="str">
        <f t="shared" si="4"/>
        <v/>
      </c>
    </row>
    <row r="30" spans="1:15" ht="15" customHeight="1" x14ac:dyDescent="0.2">
      <c r="A30" s="2" t="str">
        <f>+CONCATENATE(PARTICIPANTES!P31)</f>
        <v/>
      </c>
      <c r="M30" s="1" t="str">
        <f t="shared" si="3"/>
        <v/>
      </c>
      <c r="O30" s="1" t="str">
        <f t="shared" si="4"/>
        <v/>
      </c>
    </row>
    <row r="31" spans="1:15" ht="15" customHeight="1" x14ac:dyDescent="0.2">
      <c r="A31" s="2" t="str">
        <f>+CONCATENATE(PARTICIPANTES!P32)</f>
        <v/>
      </c>
      <c r="M31" s="1" t="str">
        <f t="shared" si="3"/>
        <v/>
      </c>
      <c r="O31" s="1" t="str">
        <f t="shared" si="4"/>
        <v/>
      </c>
    </row>
    <row r="32" spans="1:15" ht="15" customHeight="1" x14ac:dyDescent="0.2">
      <c r="A32" s="2" t="str">
        <f>+CONCATENATE(PARTICIPANTES!W23)</f>
        <v/>
      </c>
      <c r="B32" s="1" t="s">
        <v>100</v>
      </c>
      <c r="M32" s="1" t="str">
        <f t="shared" si="3"/>
        <v/>
      </c>
      <c r="O32" s="1" t="str">
        <f t="shared" si="4"/>
        <v/>
      </c>
    </row>
    <row r="33" spans="1:15" ht="15" customHeight="1" x14ac:dyDescent="0.2">
      <c r="A33" s="2" t="str">
        <f>+CONCATENATE(PARTICIPANTES!W24)</f>
        <v/>
      </c>
      <c r="M33" s="1" t="str">
        <f t="shared" si="3"/>
        <v/>
      </c>
      <c r="O33" s="1" t="str">
        <f t="shared" si="4"/>
        <v/>
      </c>
    </row>
    <row r="34" spans="1:15" ht="15" customHeight="1" x14ac:dyDescent="0.2">
      <c r="A34" s="2" t="str">
        <f>+CONCATENATE(PARTICIPANTES!W25)</f>
        <v/>
      </c>
      <c r="M34" s="1" t="str">
        <f t="shared" si="3"/>
        <v/>
      </c>
      <c r="O34" s="1" t="str">
        <f t="shared" si="4"/>
        <v/>
      </c>
    </row>
    <row r="35" spans="1:15" ht="15" customHeight="1" x14ac:dyDescent="0.2">
      <c r="A35" s="2" t="str">
        <f>+CONCATENATE(PARTICIPANTES!W26)</f>
        <v/>
      </c>
      <c r="M35" s="1" t="str">
        <f t="shared" si="3"/>
        <v/>
      </c>
      <c r="O35" s="1" t="str">
        <f t="shared" si="4"/>
        <v/>
      </c>
    </row>
    <row r="36" spans="1:15" ht="15" customHeight="1" x14ac:dyDescent="0.2">
      <c r="A36" s="2" t="str">
        <f>+CONCATENATE(PARTICIPANTES!W27)</f>
        <v/>
      </c>
      <c r="M36" s="1" t="str">
        <f t="shared" si="3"/>
        <v/>
      </c>
      <c r="O36" s="1" t="str">
        <f t="shared" si="4"/>
        <v/>
      </c>
    </row>
    <row r="37" spans="1:15" ht="15" customHeight="1" x14ac:dyDescent="0.2">
      <c r="A37" s="2" t="str">
        <f>+CONCATENATE(PARTICIPANTES!W28)</f>
        <v/>
      </c>
      <c r="M37" s="1" t="str">
        <f t="shared" si="3"/>
        <v/>
      </c>
      <c r="O37" s="1" t="str">
        <f t="shared" si="4"/>
        <v/>
      </c>
    </row>
    <row r="38" spans="1:15" ht="15" customHeight="1" x14ac:dyDescent="0.2">
      <c r="A38" s="2" t="str">
        <f>+CONCATENATE(PARTICIPANTES!W29)</f>
        <v/>
      </c>
      <c r="M38" s="1" t="str">
        <f t="shared" ref="M38:M45" si="5">+A42</f>
        <v/>
      </c>
      <c r="O38" s="1" t="str">
        <f t="shared" si="4"/>
        <v/>
      </c>
    </row>
    <row r="39" spans="1:15" ht="15" customHeight="1" x14ac:dyDescent="0.2">
      <c r="A39" s="2" t="str">
        <f>+CONCATENATE(PARTICIPANTES!W30)</f>
        <v/>
      </c>
      <c r="M39" s="1" t="str">
        <f t="shared" si="5"/>
        <v/>
      </c>
      <c r="O39" s="1" t="str">
        <f t="shared" si="4"/>
        <v/>
      </c>
    </row>
    <row r="40" spans="1:15" ht="15" customHeight="1" x14ac:dyDescent="0.2">
      <c r="A40" s="2" t="str">
        <f>+CONCATENATE(PARTICIPANTES!W31)</f>
        <v/>
      </c>
      <c r="M40" s="1" t="str">
        <f t="shared" si="5"/>
        <v/>
      </c>
      <c r="O40" s="1" t="str">
        <f t="shared" si="4"/>
        <v/>
      </c>
    </row>
    <row r="41" spans="1:15" ht="15" customHeight="1" x14ac:dyDescent="0.2">
      <c r="A41" s="2" t="str">
        <f>+CONCATENATE(PARTICIPANTES!W32)</f>
        <v/>
      </c>
      <c r="M41" s="1" t="str">
        <f t="shared" si="5"/>
        <v/>
      </c>
      <c r="O41" s="1" t="str">
        <f t="shared" si="4"/>
        <v/>
      </c>
    </row>
    <row r="42" spans="1:15" ht="15" customHeight="1" x14ac:dyDescent="0.2">
      <c r="A42" s="1" t="str">
        <f>+CONCATENATE(PARTICIPANTES!B53)</f>
        <v/>
      </c>
      <c r="B42" s="1" t="s">
        <v>96</v>
      </c>
      <c r="M42" s="1" t="str">
        <f t="shared" si="5"/>
        <v/>
      </c>
      <c r="O42" s="1" t="str">
        <f t="shared" si="4"/>
        <v/>
      </c>
    </row>
    <row r="43" spans="1:15" ht="15" customHeight="1" x14ac:dyDescent="0.2">
      <c r="A43" s="1" t="str">
        <f>+CONCATENATE(PARTICIPANTES!B54)</f>
        <v/>
      </c>
      <c r="M43" s="1" t="str">
        <f t="shared" si="5"/>
        <v/>
      </c>
      <c r="O43" s="1" t="str">
        <f t="shared" si="4"/>
        <v/>
      </c>
    </row>
    <row r="44" spans="1:15" ht="15" customHeight="1" x14ac:dyDescent="0.2">
      <c r="A44" s="1" t="str">
        <f>+CONCATENATE(PARTICIPANTES!B55)</f>
        <v/>
      </c>
      <c r="M44" s="1" t="str">
        <f t="shared" si="5"/>
        <v/>
      </c>
      <c r="O44" s="1" t="str">
        <f t="shared" si="4"/>
        <v/>
      </c>
    </row>
    <row r="45" spans="1:15" ht="15" customHeight="1" x14ac:dyDescent="0.2">
      <c r="A45" s="1" t="str">
        <f>+CONCATENATE(PARTICIPANTES!B56)</f>
        <v/>
      </c>
      <c r="M45" s="1" t="str">
        <f t="shared" si="5"/>
        <v/>
      </c>
      <c r="O45" s="1" t="str">
        <f t="shared" si="4"/>
        <v/>
      </c>
    </row>
    <row r="46" spans="1:15" ht="15" customHeight="1" x14ac:dyDescent="0.2">
      <c r="A46" s="1" t="str">
        <f>+CONCATENATE(PARTICIPANTES!B57)</f>
        <v/>
      </c>
      <c r="M46" s="1" t="s">
        <v>98</v>
      </c>
      <c r="O46" s="1" t="str">
        <f t="shared" si="4"/>
        <v/>
      </c>
    </row>
    <row r="47" spans="1:15" ht="15" customHeight="1" x14ac:dyDescent="0.2">
      <c r="A47" s="1" t="str">
        <f>+CONCATENATE(PARTICIPANTES!B58)</f>
        <v/>
      </c>
      <c r="O47" s="1" t="str">
        <f t="shared" si="4"/>
        <v/>
      </c>
    </row>
    <row r="48" spans="1:15" ht="15" customHeight="1" x14ac:dyDescent="0.2">
      <c r="A48" s="1" t="str">
        <f>+CONCATENATE(PARTICIPANTES!B59)</f>
        <v/>
      </c>
      <c r="O48" s="1" t="str">
        <f t="shared" si="4"/>
        <v/>
      </c>
    </row>
    <row r="49" spans="1:15" ht="15" customHeight="1" x14ac:dyDescent="0.2">
      <c r="A49" s="1" t="str">
        <f>+CONCATENATE(PARTICIPANTES!B60)</f>
        <v/>
      </c>
      <c r="O49" s="1" t="str">
        <f t="shared" si="4"/>
        <v/>
      </c>
    </row>
    <row r="50" spans="1:15" ht="15" customHeight="1" x14ac:dyDescent="0.2">
      <c r="A50" s="1" t="s">
        <v>98</v>
      </c>
      <c r="O50" s="1" t="str">
        <f>+K2</f>
        <v/>
      </c>
    </row>
    <row r="51" spans="1:15" ht="15" customHeight="1" x14ac:dyDescent="0.2">
      <c r="O51" s="1" t="str">
        <f t="shared" ref="O51:O73" si="6">+K3</f>
        <v/>
      </c>
    </row>
    <row r="52" spans="1:15" ht="15" customHeight="1" x14ac:dyDescent="0.2">
      <c r="O52" s="1" t="str">
        <f t="shared" si="6"/>
        <v/>
      </c>
    </row>
    <row r="53" spans="1:15" ht="15" customHeight="1" x14ac:dyDescent="0.2">
      <c r="O53" s="1" t="str">
        <f t="shared" si="6"/>
        <v/>
      </c>
    </row>
    <row r="54" spans="1:15" ht="15" customHeight="1" x14ac:dyDescent="0.2">
      <c r="O54" s="1" t="str">
        <f t="shared" si="6"/>
        <v/>
      </c>
    </row>
    <row r="55" spans="1:15" ht="15" customHeight="1" x14ac:dyDescent="0.2">
      <c r="O55" s="1" t="str">
        <f t="shared" si="6"/>
        <v/>
      </c>
    </row>
    <row r="56" spans="1:15" ht="15" customHeight="1" x14ac:dyDescent="0.2">
      <c r="O56" s="1" t="str">
        <f t="shared" si="6"/>
        <v/>
      </c>
    </row>
    <row r="57" spans="1:15" ht="15" customHeight="1" x14ac:dyDescent="0.2">
      <c r="O57" s="1" t="str">
        <f t="shared" si="6"/>
        <v/>
      </c>
    </row>
    <row r="58" spans="1:15" ht="15" customHeight="1" x14ac:dyDescent="0.2">
      <c r="O58" s="1" t="str">
        <f t="shared" si="6"/>
        <v/>
      </c>
    </row>
    <row r="59" spans="1:15" ht="15" customHeight="1" x14ac:dyDescent="0.2">
      <c r="O59" s="1" t="str">
        <f t="shared" si="6"/>
        <v/>
      </c>
    </row>
    <row r="60" spans="1:15" ht="15" customHeight="1" x14ac:dyDescent="0.2">
      <c r="O60" s="1" t="str">
        <f t="shared" si="6"/>
        <v/>
      </c>
    </row>
    <row r="61" spans="1:15" ht="15" customHeight="1" x14ac:dyDescent="0.2">
      <c r="O61" s="1" t="str">
        <f t="shared" si="6"/>
        <v/>
      </c>
    </row>
    <row r="62" spans="1:15" ht="15" customHeight="1" x14ac:dyDescent="0.2">
      <c r="O62" s="1" t="str">
        <f t="shared" si="6"/>
        <v/>
      </c>
    </row>
    <row r="63" spans="1:15" ht="15" customHeight="1" x14ac:dyDescent="0.2">
      <c r="O63" s="1" t="str">
        <f t="shared" si="6"/>
        <v/>
      </c>
    </row>
    <row r="64" spans="1:15" ht="15" customHeight="1" x14ac:dyDescent="0.2">
      <c r="O64" s="1" t="str">
        <f t="shared" si="6"/>
        <v/>
      </c>
    </row>
    <row r="65" spans="15:15" ht="15" customHeight="1" x14ac:dyDescent="0.2">
      <c r="O65" s="1" t="str">
        <f t="shared" si="6"/>
        <v/>
      </c>
    </row>
    <row r="66" spans="15:15" ht="15" customHeight="1" x14ac:dyDescent="0.2">
      <c r="O66" s="1" t="str">
        <f t="shared" si="6"/>
        <v/>
      </c>
    </row>
    <row r="67" spans="15:15" ht="15" customHeight="1" x14ac:dyDescent="0.2">
      <c r="O67" s="1" t="str">
        <f t="shared" si="6"/>
        <v/>
      </c>
    </row>
    <row r="68" spans="15:15" ht="15" customHeight="1" x14ac:dyDescent="0.2">
      <c r="O68" s="1" t="str">
        <f t="shared" si="6"/>
        <v/>
      </c>
    </row>
    <row r="69" spans="15:15" ht="15" customHeight="1" x14ac:dyDescent="0.2">
      <c r="O69" s="1" t="str">
        <f t="shared" si="6"/>
        <v/>
      </c>
    </row>
    <row r="70" spans="15:15" ht="15" customHeight="1" x14ac:dyDescent="0.2">
      <c r="O70" s="1" t="str">
        <f t="shared" si="6"/>
        <v/>
      </c>
    </row>
    <row r="71" spans="15:15" ht="15" customHeight="1" x14ac:dyDescent="0.2">
      <c r="O71" s="1" t="str">
        <f t="shared" si="6"/>
        <v/>
      </c>
    </row>
    <row r="72" spans="15:15" ht="15" customHeight="1" x14ac:dyDescent="0.2">
      <c r="O72" s="1" t="str">
        <f t="shared" si="6"/>
        <v/>
      </c>
    </row>
    <row r="73" spans="15:15" ht="15" customHeight="1" x14ac:dyDescent="0.2">
      <c r="O73" s="1" t="str">
        <f t="shared" si="6"/>
        <v/>
      </c>
    </row>
    <row r="74" spans="15:15" ht="15" customHeight="1" x14ac:dyDescent="0.2">
      <c r="O74" s="1" t="str">
        <f>+A2</f>
        <v/>
      </c>
    </row>
    <row r="75" spans="15:15" ht="15" customHeight="1" x14ac:dyDescent="0.2">
      <c r="O75" s="1" t="str">
        <f t="shared" ref="O75:O113" si="7">+A3</f>
        <v/>
      </c>
    </row>
    <row r="76" spans="15:15" ht="15" customHeight="1" x14ac:dyDescent="0.2">
      <c r="O76" s="1" t="str">
        <f t="shared" si="7"/>
        <v/>
      </c>
    </row>
    <row r="77" spans="15:15" ht="15" customHeight="1" x14ac:dyDescent="0.2">
      <c r="O77" s="1" t="str">
        <f t="shared" si="7"/>
        <v/>
      </c>
    </row>
    <row r="78" spans="15:15" ht="15" customHeight="1" x14ac:dyDescent="0.2">
      <c r="O78" s="1" t="str">
        <f t="shared" si="7"/>
        <v/>
      </c>
    </row>
    <row r="79" spans="15:15" ht="15" customHeight="1" x14ac:dyDescent="0.2">
      <c r="O79" s="1" t="str">
        <f t="shared" si="7"/>
        <v/>
      </c>
    </row>
    <row r="80" spans="15:15" ht="15" customHeight="1" x14ac:dyDescent="0.2">
      <c r="O80" s="1" t="str">
        <f t="shared" si="7"/>
        <v/>
      </c>
    </row>
    <row r="81" spans="15:15" ht="15" customHeight="1" x14ac:dyDescent="0.2">
      <c r="O81" s="1" t="str">
        <f t="shared" si="7"/>
        <v/>
      </c>
    </row>
    <row r="82" spans="15:15" ht="15" customHeight="1" x14ac:dyDescent="0.2">
      <c r="O82" s="1" t="str">
        <f t="shared" si="7"/>
        <v/>
      </c>
    </row>
    <row r="83" spans="15:15" ht="15" customHeight="1" x14ac:dyDescent="0.2">
      <c r="O83" s="1" t="str">
        <f t="shared" si="7"/>
        <v/>
      </c>
    </row>
    <row r="84" spans="15:15" ht="15" customHeight="1" x14ac:dyDescent="0.2">
      <c r="O84" s="1" t="str">
        <f t="shared" si="7"/>
        <v/>
      </c>
    </row>
    <row r="85" spans="15:15" ht="15" customHeight="1" x14ac:dyDescent="0.2">
      <c r="O85" s="1" t="str">
        <f t="shared" si="7"/>
        <v/>
      </c>
    </row>
    <row r="86" spans="15:15" ht="15" customHeight="1" x14ac:dyDescent="0.2">
      <c r="O86" s="1" t="str">
        <f t="shared" si="7"/>
        <v/>
      </c>
    </row>
    <row r="87" spans="15:15" ht="15" customHeight="1" x14ac:dyDescent="0.2">
      <c r="O87" s="1" t="str">
        <f>+A15</f>
        <v/>
      </c>
    </row>
    <row r="88" spans="15:15" ht="15" customHeight="1" x14ac:dyDescent="0.2">
      <c r="O88" s="1" t="str">
        <f t="shared" ref="O88:O103" si="8">+A16</f>
        <v/>
      </c>
    </row>
    <row r="89" spans="15:15" ht="15" customHeight="1" x14ac:dyDescent="0.2">
      <c r="O89" s="1" t="str">
        <f t="shared" si="8"/>
        <v/>
      </c>
    </row>
    <row r="90" spans="15:15" ht="15" customHeight="1" x14ac:dyDescent="0.2">
      <c r="O90" s="1" t="str">
        <f t="shared" si="8"/>
        <v/>
      </c>
    </row>
    <row r="91" spans="15:15" ht="15" customHeight="1" x14ac:dyDescent="0.2">
      <c r="O91" s="1" t="str">
        <f t="shared" si="8"/>
        <v/>
      </c>
    </row>
    <row r="92" spans="15:15" ht="15" customHeight="1" x14ac:dyDescent="0.2">
      <c r="O92" s="1" t="str">
        <f t="shared" si="8"/>
        <v/>
      </c>
    </row>
    <row r="93" spans="15:15" ht="15" customHeight="1" x14ac:dyDescent="0.2">
      <c r="O93" s="1" t="str">
        <f t="shared" si="8"/>
        <v/>
      </c>
    </row>
    <row r="94" spans="15:15" ht="15" customHeight="1" x14ac:dyDescent="0.2">
      <c r="O94" s="1" t="str">
        <f t="shared" si="8"/>
        <v/>
      </c>
    </row>
    <row r="95" spans="15:15" ht="15" customHeight="1" x14ac:dyDescent="0.2">
      <c r="O95" s="1" t="str">
        <f t="shared" si="8"/>
        <v/>
      </c>
    </row>
    <row r="96" spans="15:15" ht="15" customHeight="1" x14ac:dyDescent="0.2">
      <c r="O96" s="1" t="str">
        <f t="shared" si="8"/>
        <v/>
      </c>
    </row>
    <row r="97" spans="15:15" ht="15" customHeight="1" x14ac:dyDescent="0.2">
      <c r="O97" s="1" t="str">
        <f t="shared" si="8"/>
        <v/>
      </c>
    </row>
    <row r="98" spans="15:15" ht="15" customHeight="1" x14ac:dyDescent="0.2">
      <c r="O98" s="1" t="str">
        <f>+A26</f>
        <v/>
      </c>
    </row>
    <row r="99" spans="15:15" ht="15" customHeight="1" x14ac:dyDescent="0.2">
      <c r="O99" s="1" t="str">
        <f t="shared" si="8"/>
        <v/>
      </c>
    </row>
    <row r="100" spans="15:15" ht="15" customHeight="1" x14ac:dyDescent="0.2">
      <c r="O100" s="1" t="str">
        <f t="shared" si="8"/>
        <v/>
      </c>
    </row>
    <row r="101" spans="15:15" ht="15" customHeight="1" x14ac:dyDescent="0.2">
      <c r="O101" s="1" t="str">
        <f t="shared" si="8"/>
        <v/>
      </c>
    </row>
    <row r="102" spans="15:15" ht="15" customHeight="1" x14ac:dyDescent="0.2">
      <c r="O102" s="1" t="str">
        <f t="shared" si="8"/>
        <v/>
      </c>
    </row>
    <row r="103" spans="15:15" ht="15" customHeight="1" x14ac:dyDescent="0.2">
      <c r="O103" s="1" t="str">
        <f t="shared" si="8"/>
        <v/>
      </c>
    </row>
    <row r="104" spans="15:15" ht="15" customHeight="1" x14ac:dyDescent="0.2">
      <c r="O104" s="1" t="str">
        <f>+M38</f>
        <v/>
      </c>
    </row>
    <row r="105" spans="15:15" ht="15" customHeight="1" x14ac:dyDescent="0.2">
      <c r="O105" s="1" t="str">
        <f t="shared" ref="O105:O111" si="9">+M39</f>
        <v/>
      </c>
    </row>
    <row r="106" spans="15:15" ht="15" customHeight="1" x14ac:dyDescent="0.2">
      <c r="O106" s="1" t="str">
        <f t="shared" si="9"/>
        <v/>
      </c>
    </row>
    <row r="107" spans="15:15" ht="15" customHeight="1" x14ac:dyDescent="0.2">
      <c r="O107" s="1" t="str">
        <f t="shared" si="9"/>
        <v/>
      </c>
    </row>
    <row r="108" spans="15:15" ht="15" customHeight="1" x14ac:dyDescent="0.2">
      <c r="O108" s="1" t="str">
        <f t="shared" si="9"/>
        <v/>
      </c>
    </row>
    <row r="109" spans="15:15" ht="15" customHeight="1" x14ac:dyDescent="0.2">
      <c r="O109" s="1" t="str">
        <f t="shared" si="9"/>
        <v/>
      </c>
    </row>
    <row r="110" spans="15:15" ht="15" customHeight="1" x14ac:dyDescent="0.2">
      <c r="O110" s="1" t="str">
        <f t="shared" si="9"/>
        <v/>
      </c>
    </row>
    <row r="111" spans="15:15" ht="15" customHeight="1" x14ac:dyDescent="0.2">
      <c r="O111" s="1" t="str">
        <f t="shared" si="9"/>
        <v/>
      </c>
    </row>
    <row r="112" spans="15:15" ht="15" customHeight="1" x14ac:dyDescent="0.2">
      <c r="O112" s="1" t="s">
        <v>98</v>
      </c>
    </row>
    <row r="113" spans="15:15" ht="15" customHeight="1" x14ac:dyDescent="0.2">
      <c r="O113" s="1" t="str">
        <f t="shared" si="7"/>
        <v/>
      </c>
    </row>
  </sheetData>
  <sheetProtection selectLockedCells="1"/>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79"/>
  <sheetViews>
    <sheetView zoomScaleNormal="100" workbookViewId="0">
      <selection activeCell="A5" sqref="A5"/>
    </sheetView>
  </sheetViews>
  <sheetFormatPr defaultColWidth="8.88671875" defaultRowHeight="15" customHeight="1" x14ac:dyDescent="0.3"/>
  <cols>
    <col min="1" max="1" width="30.6640625" style="4" customWidth="1"/>
    <col min="2" max="2" width="0.88671875" style="4" customWidth="1"/>
    <col min="3" max="3" width="30.6640625" style="4" customWidth="1"/>
    <col min="4" max="4" width="0.88671875" style="4" customWidth="1"/>
    <col min="5" max="5" width="30.6640625" style="4" customWidth="1"/>
    <col min="6" max="6" width="0.88671875" style="4" customWidth="1"/>
    <col min="7" max="7" width="30.6640625" style="4" customWidth="1"/>
    <col min="8" max="8" width="0.88671875" style="4" customWidth="1"/>
    <col min="9" max="9" width="30.6640625" style="4" customWidth="1"/>
    <col min="10" max="10" width="0.88671875" style="4" customWidth="1"/>
    <col min="11" max="11" width="30.6640625" style="4" customWidth="1"/>
    <col min="12" max="16384" width="8.88671875" style="4"/>
  </cols>
  <sheetData>
    <row r="1" spans="1:11" ht="15" customHeight="1" x14ac:dyDescent="0.3">
      <c r="A1" s="66" t="s">
        <v>154</v>
      </c>
      <c r="B1" s="66"/>
      <c r="C1" s="66"/>
      <c r="D1" s="66"/>
      <c r="E1" s="66"/>
      <c r="F1" s="66"/>
      <c r="G1" s="66"/>
      <c r="H1" s="66"/>
      <c r="I1" s="66"/>
      <c r="J1" s="66"/>
      <c r="K1" s="66"/>
    </row>
    <row r="2" spans="1:11" ht="15" customHeight="1" x14ac:dyDescent="0.3">
      <c r="A2" s="65" t="str">
        <f>+CONCATENATE("INSCRIPCIONES DEL EQUIPO: ",INICIO!B7)</f>
        <v>INSCRIPCIONES DEL EQUIPO: NOMBRE DEL CLUB</v>
      </c>
      <c r="B2" s="65"/>
      <c r="C2" s="65"/>
      <c r="D2" s="65"/>
      <c r="E2" s="65"/>
      <c r="F2" s="65"/>
      <c r="G2" s="65"/>
      <c r="H2" s="65"/>
      <c r="I2" s="65"/>
      <c r="J2" s="65"/>
      <c r="K2" s="65"/>
    </row>
    <row r="3" spans="1:11" ht="15" customHeight="1" thickBot="1" x14ac:dyDescent="0.35"/>
    <row r="4" spans="1:11" s="25" customFormat="1" ht="15" customHeight="1" thickBot="1" x14ac:dyDescent="0.35">
      <c r="A4" s="42" t="s">
        <v>101</v>
      </c>
      <c r="C4" s="24" t="s">
        <v>102</v>
      </c>
      <c r="E4" s="24" t="s">
        <v>103</v>
      </c>
      <c r="G4" s="24" t="s">
        <v>104</v>
      </c>
      <c r="I4" s="24" t="s">
        <v>105</v>
      </c>
      <c r="K4" s="24" t="s">
        <v>106</v>
      </c>
    </row>
    <row r="5" spans="1:11" s="25" customFormat="1" ht="15" customHeight="1" x14ac:dyDescent="0.3">
      <c r="A5" s="26"/>
      <c r="C5" s="26"/>
      <c r="E5" s="21"/>
      <c r="G5" s="21"/>
      <c r="I5" s="21"/>
      <c r="K5" s="21"/>
    </row>
    <row r="6" spans="1:11" s="25" customFormat="1" ht="15" customHeight="1" x14ac:dyDescent="0.3">
      <c r="A6" s="21"/>
      <c r="C6" s="21"/>
      <c r="E6" s="21"/>
      <c r="G6" s="21"/>
      <c r="I6" s="21"/>
      <c r="K6" s="21"/>
    </row>
    <row r="7" spans="1:11" s="25" customFormat="1" ht="15" customHeight="1" thickBot="1" x14ac:dyDescent="0.35">
      <c r="A7" s="21"/>
      <c r="C7" s="21"/>
      <c r="E7" s="23"/>
      <c r="G7" s="23"/>
      <c r="I7" s="23"/>
      <c r="K7" s="23"/>
    </row>
    <row r="8" spans="1:11" s="25" customFormat="1" ht="15" customHeight="1" thickBot="1" x14ac:dyDescent="0.35">
      <c r="A8" s="21"/>
      <c r="C8" s="21"/>
    </row>
    <row r="9" spans="1:11" s="25" customFormat="1" ht="15" customHeight="1" thickBot="1" x14ac:dyDescent="0.35">
      <c r="A9" s="55"/>
      <c r="C9" s="55"/>
      <c r="E9" s="24" t="s">
        <v>107</v>
      </c>
      <c r="G9" s="24" t="s">
        <v>108</v>
      </c>
      <c r="I9" s="24" t="s">
        <v>109</v>
      </c>
      <c r="K9" s="24" t="s">
        <v>110</v>
      </c>
    </row>
    <row r="10" spans="1:11" s="25" customFormat="1" ht="15" customHeight="1" x14ac:dyDescent="0.3">
      <c r="A10" s="21"/>
      <c r="C10" s="21"/>
      <c r="E10" s="21"/>
      <c r="G10" s="21"/>
      <c r="I10" s="21"/>
      <c r="K10" s="21"/>
    </row>
    <row r="11" spans="1:11" s="25" customFormat="1" ht="15" customHeight="1" x14ac:dyDescent="0.3">
      <c r="A11" s="21"/>
      <c r="C11" s="21"/>
      <c r="E11" s="21"/>
      <c r="G11" s="21"/>
      <c r="I11" s="21"/>
      <c r="K11" s="21"/>
    </row>
    <row r="12" spans="1:11" s="25" customFormat="1" ht="15" customHeight="1" thickBot="1" x14ac:dyDescent="0.35">
      <c r="A12" s="21"/>
      <c r="C12" s="23"/>
      <c r="E12" s="23"/>
      <c r="G12" s="23"/>
      <c r="I12" s="23"/>
      <c r="K12" s="23"/>
    </row>
    <row r="13" spans="1:11" s="25" customFormat="1" ht="15" customHeight="1" thickBot="1" x14ac:dyDescent="0.35">
      <c r="A13" s="21"/>
    </row>
    <row r="14" spans="1:11" s="25" customFormat="1" ht="15" customHeight="1" thickBot="1" x14ac:dyDescent="0.35">
      <c r="A14" s="21"/>
      <c r="C14" s="24" t="s">
        <v>111</v>
      </c>
      <c r="E14" s="24" t="s">
        <v>112</v>
      </c>
      <c r="G14" s="24" t="s">
        <v>113</v>
      </c>
      <c r="I14" s="24" t="s">
        <v>114</v>
      </c>
      <c r="K14" s="24" t="s">
        <v>115</v>
      </c>
    </row>
    <row r="15" spans="1:11" s="25" customFormat="1" ht="15" customHeight="1" x14ac:dyDescent="0.3">
      <c r="A15" s="21"/>
      <c r="C15" s="26"/>
      <c r="E15" s="21"/>
      <c r="G15" s="21"/>
      <c r="I15" s="21"/>
      <c r="K15" s="21"/>
    </row>
    <row r="16" spans="1:11" s="25" customFormat="1" ht="15" customHeight="1" x14ac:dyDescent="0.3">
      <c r="A16" s="21"/>
      <c r="C16" s="21"/>
      <c r="E16" s="21"/>
      <c r="G16" s="21"/>
      <c r="I16" s="21"/>
      <c r="K16" s="21"/>
    </row>
    <row r="17" spans="1:11" s="25" customFormat="1" ht="15" customHeight="1" thickBot="1" x14ac:dyDescent="0.35">
      <c r="A17" s="23"/>
      <c r="C17" s="21"/>
      <c r="E17" s="23"/>
      <c r="G17" s="23"/>
      <c r="I17" s="23"/>
      <c r="K17" s="23"/>
    </row>
    <row r="18" spans="1:11" s="25" customFormat="1" ht="15" customHeight="1" thickBot="1" x14ac:dyDescent="0.35">
      <c r="C18" s="21"/>
    </row>
    <row r="19" spans="1:11" s="25" customFormat="1" ht="15" customHeight="1" thickBot="1" x14ac:dyDescent="0.35">
      <c r="A19" s="24" t="s">
        <v>116</v>
      </c>
      <c r="C19" s="55"/>
      <c r="E19" s="24" t="s">
        <v>117</v>
      </c>
      <c r="G19" s="24" t="s">
        <v>118</v>
      </c>
      <c r="I19" s="27"/>
      <c r="K19" s="27"/>
    </row>
    <row r="20" spans="1:11" s="25" customFormat="1" ht="15" customHeight="1" x14ac:dyDescent="0.3">
      <c r="A20" s="21"/>
      <c r="C20" s="21"/>
      <c r="E20" s="21"/>
      <c r="G20" s="21"/>
    </row>
    <row r="21" spans="1:11" s="25" customFormat="1" ht="15" customHeight="1" x14ac:dyDescent="0.3">
      <c r="A21" s="21"/>
      <c r="C21" s="21"/>
      <c r="E21" s="21"/>
      <c r="G21" s="21"/>
    </row>
    <row r="22" spans="1:11" s="25" customFormat="1" ht="15" customHeight="1" thickBot="1" x14ac:dyDescent="0.35">
      <c r="A22" s="23"/>
      <c r="C22" s="23"/>
      <c r="E22" s="23"/>
      <c r="G22" s="23"/>
    </row>
    <row r="23" spans="1:11" s="25" customFormat="1" ht="15" customHeight="1" x14ac:dyDescent="0.3"/>
    <row r="24" spans="1:11" s="25" customFormat="1" ht="15" customHeight="1" x14ac:dyDescent="0.3"/>
    <row r="25" spans="1:11" s="25" customFormat="1" ht="15" customHeight="1" x14ac:dyDescent="0.3">
      <c r="A25" s="78" t="str">
        <f>+CONCATENATE(A1)</f>
        <v>CAMPEONATO DE VELOCIDAD DE LA IX LIGA DEL ESTE DE AGUAS TRANQUILAS</v>
      </c>
      <c r="B25" s="78"/>
      <c r="C25" s="78"/>
      <c r="D25" s="78"/>
      <c r="E25" s="78"/>
      <c r="F25" s="78"/>
      <c r="G25" s="78"/>
      <c r="H25" s="78"/>
      <c r="I25" s="78"/>
      <c r="J25" s="78"/>
      <c r="K25" s="78"/>
    </row>
    <row r="26" spans="1:11" s="25" customFormat="1" ht="15" customHeight="1" x14ac:dyDescent="0.3">
      <c r="A26" s="79" t="str">
        <f>+CONCATENATE(A2)</f>
        <v>INSCRIPCIONES DEL EQUIPO: NOMBRE DEL CLUB</v>
      </c>
      <c r="B26" s="79"/>
      <c r="C26" s="79"/>
      <c r="D26" s="79"/>
      <c r="E26" s="79"/>
      <c r="F26" s="79"/>
      <c r="G26" s="79"/>
      <c r="H26" s="79"/>
      <c r="I26" s="79"/>
      <c r="J26" s="79"/>
      <c r="K26" s="79"/>
    </row>
    <row r="27" spans="1:11" s="25" customFormat="1" ht="15" customHeight="1" x14ac:dyDescent="0.3"/>
    <row r="28" spans="1:11" s="27" customFormat="1" ht="15" customHeight="1" x14ac:dyDescent="0.3">
      <c r="A28" s="27" t="str">
        <f>+CONCATENATE(A4)</f>
        <v>BENJAMÍN/ALEVÍN K1</v>
      </c>
      <c r="B28" s="27" t="str">
        <f t="shared" ref="B28:K28" si="0">+CONCATENATE(B4)</f>
        <v/>
      </c>
      <c r="C28" s="27" t="str">
        <f t="shared" si="0"/>
        <v>HOMBRE INFANTIL K1</v>
      </c>
      <c r="D28" s="27" t="str">
        <f t="shared" si="0"/>
        <v/>
      </c>
      <c r="E28" s="27" t="str">
        <f t="shared" si="0"/>
        <v>HOMBRE CADETE K1</v>
      </c>
      <c r="F28" s="27" t="str">
        <f t="shared" si="0"/>
        <v/>
      </c>
      <c r="G28" s="27" t="str">
        <f t="shared" si="0"/>
        <v>MUJER CADETE K1</v>
      </c>
      <c r="H28" s="27" t="str">
        <f t="shared" si="0"/>
        <v/>
      </c>
      <c r="I28" s="27" t="str">
        <f t="shared" si="0"/>
        <v>HOMBRE JUVENIL K1</v>
      </c>
      <c r="J28" s="27" t="str">
        <f t="shared" si="0"/>
        <v/>
      </c>
      <c r="K28" s="27" t="str">
        <f t="shared" si="0"/>
        <v>MUJER JUVENIL K1</v>
      </c>
    </row>
    <row r="29" spans="1:11" s="25" customFormat="1" ht="15" customHeight="1" x14ac:dyDescent="0.3">
      <c r="A29" s="25" t="str">
        <f t="shared" ref="A29:A46" si="1">+CONCATENATE(A5)</f>
        <v/>
      </c>
      <c r="B29" s="25" t="str">
        <f t="shared" ref="B29:K29" si="2">+CONCATENATE(B5)</f>
        <v/>
      </c>
      <c r="C29" s="25" t="str">
        <f t="shared" si="2"/>
        <v/>
      </c>
      <c r="D29" s="27" t="str">
        <f t="shared" si="2"/>
        <v/>
      </c>
      <c r="E29" s="25" t="str">
        <f t="shared" si="2"/>
        <v/>
      </c>
      <c r="F29" s="25" t="str">
        <f t="shared" si="2"/>
        <v/>
      </c>
      <c r="G29" s="25" t="str">
        <f t="shared" si="2"/>
        <v/>
      </c>
      <c r="H29" s="25" t="str">
        <f t="shared" si="2"/>
        <v/>
      </c>
      <c r="I29" s="25" t="str">
        <f t="shared" si="2"/>
        <v/>
      </c>
      <c r="J29" s="25" t="str">
        <f t="shared" si="2"/>
        <v/>
      </c>
      <c r="K29" s="25" t="str">
        <f t="shared" si="2"/>
        <v/>
      </c>
    </row>
    <row r="30" spans="1:11" s="25" customFormat="1" ht="15" customHeight="1" x14ac:dyDescent="0.3">
      <c r="A30" s="25" t="str">
        <f t="shared" si="1"/>
        <v/>
      </c>
      <c r="B30" s="25" t="str">
        <f t="shared" ref="B30:K30" si="3">+CONCATENATE(B6)</f>
        <v/>
      </c>
      <c r="C30" s="25" t="str">
        <f t="shared" si="3"/>
        <v/>
      </c>
      <c r="D30" s="27" t="str">
        <f t="shared" si="3"/>
        <v/>
      </c>
      <c r="E30" s="25" t="str">
        <f t="shared" si="3"/>
        <v/>
      </c>
      <c r="F30" s="25" t="str">
        <f t="shared" si="3"/>
        <v/>
      </c>
      <c r="G30" s="25" t="str">
        <f t="shared" si="3"/>
        <v/>
      </c>
      <c r="H30" s="25" t="str">
        <f t="shared" si="3"/>
        <v/>
      </c>
      <c r="I30" s="25" t="str">
        <f t="shared" si="3"/>
        <v/>
      </c>
      <c r="J30" s="25" t="str">
        <f t="shared" si="3"/>
        <v/>
      </c>
      <c r="K30" s="25" t="str">
        <f t="shared" si="3"/>
        <v/>
      </c>
    </row>
    <row r="31" spans="1:11" s="25" customFormat="1" ht="15" customHeight="1" x14ac:dyDescent="0.3">
      <c r="A31" s="25" t="str">
        <f t="shared" si="1"/>
        <v/>
      </c>
      <c r="B31" s="25" t="str">
        <f t="shared" ref="B31:K31" si="4">+CONCATENATE(B7)</f>
        <v/>
      </c>
      <c r="C31" s="25" t="str">
        <f t="shared" si="4"/>
        <v/>
      </c>
      <c r="D31" s="27" t="str">
        <f t="shared" si="4"/>
        <v/>
      </c>
      <c r="E31" s="25" t="str">
        <f t="shared" si="4"/>
        <v/>
      </c>
      <c r="F31" s="25" t="str">
        <f t="shared" si="4"/>
        <v/>
      </c>
      <c r="G31" s="25" t="str">
        <f t="shared" si="4"/>
        <v/>
      </c>
      <c r="H31" s="25" t="str">
        <f t="shared" si="4"/>
        <v/>
      </c>
      <c r="I31" s="25" t="str">
        <f t="shared" si="4"/>
        <v/>
      </c>
      <c r="J31" s="25" t="str">
        <f t="shared" si="4"/>
        <v/>
      </c>
      <c r="K31" s="25" t="str">
        <f t="shared" si="4"/>
        <v/>
      </c>
    </row>
    <row r="32" spans="1:11" s="25" customFormat="1" ht="15" customHeight="1" x14ac:dyDescent="0.3">
      <c r="A32" s="25" t="str">
        <f t="shared" si="1"/>
        <v/>
      </c>
      <c r="B32" s="25" t="str">
        <f t="shared" ref="B32:K32" si="5">+CONCATENATE(B8)</f>
        <v/>
      </c>
      <c r="C32" s="25" t="str">
        <f t="shared" si="5"/>
        <v/>
      </c>
      <c r="D32" s="27" t="str">
        <f t="shared" si="5"/>
        <v/>
      </c>
      <c r="E32" s="25" t="str">
        <f t="shared" si="5"/>
        <v/>
      </c>
      <c r="F32" s="25" t="str">
        <f t="shared" si="5"/>
        <v/>
      </c>
      <c r="G32" s="25" t="str">
        <f t="shared" si="5"/>
        <v/>
      </c>
      <c r="H32" s="25" t="str">
        <f t="shared" si="5"/>
        <v/>
      </c>
      <c r="I32" s="25" t="str">
        <f t="shared" si="5"/>
        <v/>
      </c>
      <c r="J32" s="25" t="str">
        <f t="shared" si="5"/>
        <v/>
      </c>
      <c r="K32" s="25" t="str">
        <f t="shared" si="5"/>
        <v/>
      </c>
    </row>
    <row r="33" spans="1:11" s="25" customFormat="1" ht="15" customHeight="1" x14ac:dyDescent="0.3">
      <c r="A33" s="25" t="str">
        <f t="shared" si="1"/>
        <v/>
      </c>
      <c r="B33" s="25" t="str">
        <f t="shared" ref="B33:K33" si="6">+CONCATENATE(B9)</f>
        <v/>
      </c>
      <c r="C33" s="25" t="str">
        <f t="shared" si="6"/>
        <v/>
      </c>
      <c r="D33" s="27" t="str">
        <f t="shared" si="6"/>
        <v/>
      </c>
      <c r="E33" s="27" t="str">
        <f t="shared" si="6"/>
        <v>HOMBRE SENIOR K1</v>
      </c>
      <c r="F33" s="27" t="str">
        <f t="shared" si="6"/>
        <v/>
      </c>
      <c r="G33" s="27" t="str">
        <f t="shared" si="6"/>
        <v>MUJER SENIOR K1</v>
      </c>
      <c r="H33" s="27" t="str">
        <f t="shared" si="6"/>
        <v/>
      </c>
      <c r="I33" s="27" t="str">
        <f t="shared" si="6"/>
        <v>HOMBRE ABSOLUTO C1</v>
      </c>
      <c r="J33" s="27" t="str">
        <f t="shared" si="6"/>
        <v/>
      </c>
      <c r="K33" s="27" t="str">
        <f t="shared" si="6"/>
        <v>MUJER ABSOLUTA C1</v>
      </c>
    </row>
    <row r="34" spans="1:11" s="25" customFormat="1" ht="15" customHeight="1" x14ac:dyDescent="0.3">
      <c r="A34" s="25" t="str">
        <f t="shared" si="1"/>
        <v/>
      </c>
      <c r="B34" s="25" t="str">
        <f t="shared" ref="B34:K34" si="7">+CONCATENATE(B10)</f>
        <v/>
      </c>
      <c r="C34" s="25" t="str">
        <f t="shared" si="7"/>
        <v/>
      </c>
      <c r="D34" s="27" t="str">
        <f t="shared" si="7"/>
        <v/>
      </c>
      <c r="E34" s="25" t="str">
        <f t="shared" si="7"/>
        <v/>
      </c>
      <c r="F34" s="25" t="str">
        <f t="shared" si="7"/>
        <v/>
      </c>
      <c r="G34" s="25" t="str">
        <f t="shared" si="7"/>
        <v/>
      </c>
      <c r="H34" s="25" t="str">
        <f t="shared" si="7"/>
        <v/>
      </c>
      <c r="I34" s="25" t="str">
        <f t="shared" si="7"/>
        <v/>
      </c>
      <c r="J34" s="25" t="str">
        <f t="shared" si="7"/>
        <v/>
      </c>
      <c r="K34" s="25" t="str">
        <f t="shared" si="7"/>
        <v/>
      </c>
    </row>
    <row r="35" spans="1:11" s="25" customFormat="1" ht="15" customHeight="1" x14ac:dyDescent="0.3">
      <c r="A35" s="25" t="str">
        <f t="shared" si="1"/>
        <v/>
      </c>
      <c r="B35" s="25" t="str">
        <f t="shared" ref="B35:K35" si="8">+CONCATENATE(B11)</f>
        <v/>
      </c>
      <c r="C35" s="25" t="str">
        <f t="shared" si="8"/>
        <v/>
      </c>
      <c r="D35" s="27" t="str">
        <f t="shared" si="8"/>
        <v/>
      </c>
      <c r="E35" s="25" t="str">
        <f t="shared" si="8"/>
        <v/>
      </c>
      <c r="F35" s="25" t="str">
        <f t="shared" si="8"/>
        <v/>
      </c>
      <c r="G35" s="25" t="str">
        <f t="shared" si="8"/>
        <v/>
      </c>
      <c r="H35" s="25" t="str">
        <f t="shared" si="8"/>
        <v/>
      </c>
      <c r="I35" s="25" t="str">
        <f t="shared" si="8"/>
        <v/>
      </c>
      <c r="J35" s="25" t="str">
        <f t="shared" si="8"/>
        <v/>
      </c>
      <c r="K35" s="25" t="str">
        <f t="shared" si="8"/>
        <v/>
      </c>
    </row>
    <row r="36" spans="1:11" s="25" customFormat="1" ht="15" customHeight="1" x14ac:dyDescent="0.3">
      <c r="A36" s="25" t="str">
        <f t="shared" si="1"/>
        <v/>
      </c>
      <c r="B36" s="25" t="str">
        <f t="shared" ref="B36:K36" si="9">+CONCATENATE(B12)</f>
        <v/>
      </c>
      <c r="C36" s="25" t="str">
        <f t="shared" si="9"/>
        <v/>
      </c>
      <c r="D36" s="27" t="str">
        <f t="shared" si="9"/>
        <v/>
      </c>
      <c r="E36" s="25" t="str">
        <f t="shared" si="9"/>
        <v/>
      </c>
      <c r="F36" s="25" t="str">
        <f t="shared" si="9"/>
        <v/>
      </c>
      <c r="G36" s="25" t="str">
        <f t="shared" si="9"/>
        <v/>
      </c>
      <c r="H36" s="25" t="str">
        <f t="shared" si="9"/>
        <v/>
      </c>
      <c r="I36" s="25" t="str">
        <f t="shared" si="9"/>
        <v/>
      </c>
      <c r="J36" s="25" t="str">
        <f t="shared" si="9"/>
        <v/>
      </c>
      <c r="K36" s="25" t="str">
        <f t="shared" si="9"/>
        <v/>
      </c>
    </row>
    <row r="37" spans="1:11" s="25" customFormat="1" ht="15" customHeight="1" x14ac:dyDescent="0.3">
      <c r="A37" s="25" t="str">
        <f t="shared" si="1"/>
        <v/>
      </c>
      <c r="B37" s="25" t="str">
        <f t="shared" ref="B37:K37" si="10">+CONCATENATE(B13)</f>
        <v/>
      </c>
      <c r="C37" s="25" t="str">
        <f t="shared" si="10"/>
        <v/>
      </c>
      <c r="D37" s="27" t="str">
        <f t="shared" si="10"/>
        <v/>
      </c>
      <c r="E37" s="25" t="str">
        <f t="shared" si="10"/>
        <v/>
      </c>
      <c r="F37" s="25" t="str">
        <f t="shared" si="10"/>
        <v/>
      </c>
      <c r="G37" s="25" t="str">
        <f t="shared" si="10"/>
        <v/>
      </c>
      <c r="H37" s="25" t="str">
        <f t="shared" si="10"/>
        <v/>
      </c>
      <c r="I37" s="25" t="str">
        <f t="shared" si="10"/>
        <v/>
      </c>
      <c r="J37" s="25" t="str">
        <f t="shared" si="10"/>
        <v/>
      </c>
      <c r="K37" s="25" t="str">
        <f t="shared" si="10"/>
        <v/>
      </c>
    </row>
    <row r="38" spans="1:11" s="25" customFormat="1" ht="15" customHeight="1" x14ac:dyDescent="0.3">
      <c r="A38" s="25" t="str">
        <f t="shared" si="1"/>
        <v/>
      </c>
      <c r="B38" s="27" t="str">
        <f t="shared" ref="B38:K38" si="11">+CONCATENATE(B14)</f>
        <v/>
      </c>
      <c r="C38" s="27" t="str">
        <f t="shared" si="11"/>
        <v>MUJER INFANTIL K1</v>
      </c>
      <c r="D38" s="27" t="str">
        <f t="shared" si="11"/>
        <v/>
      </c>
      <c r="E38" s="27" t="str">
        <f t="shared" si="11"/>
        <v>HOMBRE VETERANO A K1</v>
      </c>
      <c r="F38" s="27" t="str">
        <f t="shared" si="11"/>
        <v/>
      </c>
      <c r="G38" s="27" t="str">
        <f t="shared" si="11"/>
        <v>HOMBRE VETERANO B K1</v>
      </c>
      <c r="H38" s="27" t="str">
        <f t="shared" si="11"/>
        <v/>
      </c>
      <c r="I38" s="27" t="str">
        <f t="shared" si="11"/>
        <v>HOMBRE VETERANO C K1</v>
      </c>
      <c r="J38" s="27" t="str">
        <f t="shared" si="11"/>
        <v/>
      </c>
      <c r="K38" s="27" t="str">
        <f t="shared" si="11"/>
        <v>HOMBRE VETERANO D K1</v>
      </c>
    </row>
    <row r="39" spans="1:11" s="25" customFormat="1" ht="15" customHeight="1" x14ac:dyDescent="0.3">
      <c r="A39" s="25" t="str">
        <f t="shared" si="1"/>
        <v/>
      </c>
      <c r="B39" s="25" t="str">
        <f t="shared" ref="B39:K39" si="12">+CONCATENATE(B15)</f>
        <v/>
      </c>
      <c r="C39" s="25" t="str">
        <f t="shared" si="12"/>
        <v/>
      </c>
      <c r="D39" s="27" t="str">
        <f t="shared" si="12"/>
        <v/>
      </c>
      <c r="E39" s="25" t="str">
        <f t="shared" si="12"/>
        <v/>
      </c>
      <c r="F39" s="25" t="str">
        <f t="shared" si="12"/>
        <v/>
      </c>
      <c r="G39" s="25" t="str">
        <f t="shared" si="12"/>
        <v/>
      </c>
      <c r="H39" s="25" t="str">
        <f t="shared" si="12"/>
        <v/>
      </c>
      <c r="I39" s="25" t="str">
        <f t="shared" si="12"/>
        <v/>
      </c>
      <c r="J39" s="25" t="str">
        <f t="shared" si="12"/>
        <v/>
      </c>
      <c r="K39" s="25" t="str">
        <f t="shared" si="12"/>
        <v/>
      </c>
    </row>
    <row r="40" spans="1:11" s="25" customFormat="1" ht="15" customHeight="1" x14ac:dyDescent="0.3">
      <c r="A40" s="25" t="str">
        <f t="shared" si="1"/>
        <v/>
      </c>
      <c r="B40" s="25" t="str">
        <f t="shared" ref="B40:K40" si="13">+CONCATENATE(B16)</f>
        <v/>
      </c>
      <c r="C40" s="25" t="str">
        <f t="shared" si="13"/>
        <v/>
      </c>
      <c r="D40" s="27" t="str">
        <f t="shared" si="13"/>
        <v/>
      </c>
      <c r="E40" s="25" t="str">
        <f t="shared" si="13"/>
        <v/>
      </c>
      <c r="F40" s="25" t="str">
        <f t="shared" si="13"/>
        <v/>
      </c>
      <c r="G40" s="25" t="str">
        <f t="shared" si="13"/>
        <v/>
      </c>
      <c r="H40" s="25" t="str">
        <f t="shared" si="13"/>
        <v/>
      </c>
      <c r="I40" s="25" t="str">
        <f t="shared" si="13"/>
        <v/>
      </c>
      <c r="J40" s="25" t="str">
        <f t="shared" si="13"/>
        <v/>
      </c>
      <c r="K40" s="25" t="str">
        <f t="shared" si="13"/>
        <v/>
      </c>
    </row>
    <row r="41" spans="1:11" s="25" customFormat="1" ht="15" customHeight="1" x14ac:dyDescent="0.3">
      <c r="A41" s="25" t="str">
        <f t="shared" si="1"/>
        <v/>
      </c>
      <c r="B41" s="25" t="str">
        <f t="shared" ref="B41:K41" si="14">+CONCATENATE(B17)</f>
        <v/>
      </c>
      <c r="C41" s="25" t="str">
        <f t="shared" si="14"/>
        <v/>
      </c>
      <c r="D41" s="27" t="str">
        <f t="shared" si="14"/>
        <v/>
      </c>
      <c r="E41" s="25" t="str">
        <f t="shared" si="14"/>
        <v/>
      </c>
      <c r="F41" s="25" t="str">
        <f t="shared" si="14"/>
        <v/>
      </c>
      <c r="G41" s="25" t="str">
        <f t="shared" si="14"/>
        <v/>
      </c>
      <c r="H41" s="25" t="str">
        <f t="shared" si="14"/>
        <v/>
      </c>
      <c r="I41" s="25" t="str">
        <f t="shared" si="14"/>
        <v/>
      </c>
      <c r="J41" s="25" t="str">
        <f t="shared" si="14"/>
        <v/>
      </c>
      <c r="K41" s="25" t="str">
        <f t="shared" si="14"/>
        <v/>
      </c>
    </row>
    <row r="42" spans="1:11" s="25" customFormat="1" ht="15" customHeight="1" x14ac:dyDescent="0.3">
      <c r="A42" s="25" t="str">
        <f t="shared" si="1"/>
        <v/>
      </c>
      <c r="B42" s="25" t="str">
        <f t="shared" ref="B42:K42" si="15">+CONCATENATE(B18)</f>
        <v/>
      </c>
      <c r="C42" s="25" t="str">
        <f t="shared" si="15"/>
        <v/>
      </c>
      <c r="D42" s="27" t="str">
        <f t="shared" si="15"/>
        <v/>
      </c>
      <c r="E42" s="25" t="str">
        <f t="shared" si="15"/>
        <v/>
      </c>
      <c r="F42" s="25" t="str">
        <f t="shared" si="15"/>
        <v/>
      </c>
      <c r="G42" s="25" t="str">
        <f t="shared" si="15"/>
        <v/>
      </c>
      <c r="H42" s="25" t="str">
        <f t="shared" si="15"/>
        <v/>
      </c>
      <c r="I42" s="25" t="str">
        <f t="shared" si="15"/>
        <v/>
      </c>
      <c r="J42" s="25" t="str">
        <f t="shared" si="15"/>
        <v/>
      </c>
      <c r="K42" s="25" t="str">
        <f t="shared" si="15"/>
        <v/>
      </c>
    </row>
    <row r="43" spans="1:11" s="25" customFormat="1" ht="15" customHeight="1" x14ac:dyDescent="0.3">
      <c r="A43" s="27" t="str">
        <f t="shared" si="1"/>
        <v>INFANTIL C1</v>
      </c>
      <c r="B43" s="25" t="str">
        <f t="shared" ref="B43:K43" si="16">+CONCATENATE(B19)</f>
        <v/>
      </c>
      <c r="C43" s="25" t="str">
        <f t="shared" si="16"/>
        <v/>
      </c>
      <c r="D43" s="27" t="str">
        <f t="shared" si="16"/>
        <v/>
      </c>
      <c r="E43" s="27" t="str">
        <f t="shared" si="16"/>
        <v>MUJER VETERANA K1</v>
      </c>
      <c r="F43" s="27" t="str">
        <f t="shared" si="16"/>
        <v/>
      </c>
      <c r="G43" s="27" t="str">
        <f t="shared" si="16"/>
        <v>PARACANOE K1</v>
      </c>
      <c r="H43" s="27" t="str">
        <f t="shared" si="16"/>
        <v/>
      </c>
      <c r="I43" s="27" t="str">
        <f t="shared" si="16"/>
        <v/>
      </c>
      <c r="J43" s="27" t="str">
        <f t="shared" si="16"/>
        <v/>
      </c>
      <c r="K43" s="27" t="str">
        <f t="shared" si="16"/>
        <v/>
      </c>
    </row>
    <row r="44" spans="1:11" s="25" customFormat="1" ht="15" customHeight="1" x14ac:dyDescent="0.3">
      <c r="A44" s="25" t="str">
        <f t="shared" si="1"/>
        <v/>
      </c>
      <c r="B44" s="25" t="str">
        <f t="shared" ref="B44:K44" si="17">+CONCATENATE(B20)</f>
        <v/>
      </c>
      <c r="C44" s="25" t="str">
        <f t="shared" si="17"/>
        <v/>
      </c>
      <c r="D44" s="27" t="str">
        <f t="shared" si="17"/>
        <v/>
      </c>
      <c r="E44" s="25" t="str">
        <f t="shared" si="17"/>
        <v/>
      </c>
      <c r="F44" s="25" t="str">
        <f t="shared" si="17"/>
        <v/>
      </c>
      <c r="G44" s="25" t="str">
        <f t="shared" si="17"/>
        <v/>
      </c>
      <c r="H44" s="27" t="str">
        <f t="shared" si="17"/>
        <v/>
      </c>
      <c r="I44" s="27" t="str">
        <f t="shared" si="17"/>
        <v/>
      </c>
      <c r="J44" s="27" t="str">
        <f t="shared" si="17"/>
        <v/>
      </c>
      <c r="K44" s="27" t="str">
        <f t="shared" si="17"/>
        <v/>
      </c>
    </row>
    <row r="45" spans="1:11" s="25" customFormat="1" ht="15" customHeight="1" x14ac:dyDescent="0.3">
      <c r="A45" s="25" t="str">
        <f t="shared" si="1"/>
        <v/>
      </c>
      <c r="B45" s="25" t="str">
        <f t="shared" ref="B45:K45" si="18">+CONCATENATE(B21)</f>
        <v/>
      </c>
      <c r="C45" s="25" t="str">
        <f t="shared" si="18"/>
        <v/>
      </c>
      <c r="D45" s="27" t="str">
        <f t="shared" si="18"/>
        <v/>
      </c>
      <c r="E45" s="25" t="str">
        <f t="shared" si="18"/>
        <v/>
      </c>
      <c r="F45" s="25" t="str">
        <f t="shared" si="18"/>
        <v/>
      </c>
      <c r="G45" s="25" t="str">
        <f t="shared" si="18"/>
        <v/>
      </c>
      <c r="H45" s="27" t="str">
        <f t="shared" si="18"/>
        <v/>
      </c>
      <c r="I45" s="27" t="str">
        <f t="shared" si="18"/>
        <v/>
      </c>
      <c r="J45" s="27" t="str">
        <f t="shared" si="18"/>
        <v/>
      </c>
      <c r="K45" s="27" t="str">
        <f t="shared" si="18"/>
        <v/>
      </c>
    </row>
    <row r="46" spans="1:11" s="25" customFormat="1" ht="15" customHeight="1" x14ac:dyDescent="0.3">
      <c r="A46" s="25" t="str">
        <f t="shared" si="1"/>
        <v/>
      </c>
      <c r="B46" s="25" t="str">
        <f t="shared" ref="B46:K46" si="19">+CONCATENATE(B22)</f>
        <v/>
      </c>
      <c r="C46" s="25" t="str">
        <f t="shared" si="19"/>
        <v/>
      </c>
      <c r="D46" s="27" t="str">
        <f t="shared" si="19"/>
        <v/>
      </c>
      <c r="E46" s="25" t="str">
        <f t="shared" si="19"/>
        <v/>
      </c>
      <c r="F46" s="25" t="str">
        <f t="shared" si="19"/>
        <v/>
      </c>
      <c r="G46" s="25" t="str">
        <f t="shared" si="19"/>
        <v/>
      </c>
      <c r="H46" s="27" t="str">
        <f t="shared" si="19"/>
        <v/>
      </c>
      <c r="I46" s="27" t="str">
        <f t="shared" si="19"/>
        <v/>
      </c>
      <c r="J46" s="27" t="str">
        <f t="shared" si="19"/>
        <v/>
      </c>
      <c r="K46" s="27" t="str">
        <f t="shared" si="19"/>
        <v/>
      </c>
    </row>
    <row r="47" spans="1:11" s="25" customFormat="1" ht="15" customHeight="1" x14ac:dyDescent="0.3">
      <c r="A47" s="27"/>
      <c r="B47" s="27"/>
      <c r="C47" s="27"/>
      <c r="D47" s="27"/>
      <c r="H47" s="27"/>
      <c r="I47" s="27"/>
      <c r="J47" s="27"/>
      <c r="K47" s="27"/>
    </row>
    <row r="48" spans="1:11" s="25" customFormat="1" ht="15" customHeight="1" x14ac:dyDescent="0.3">
      <c r="A48" s="27"/>
      <c r="B48" s="27"/>
      <c r="C48" s="27"/>
      <c r="D48" s="27"/>
      <c r="E48" s="27"/>
      <c r="F48" s="27"/>
      <c r="G48" s="27"/>
      <c r="H48" s="27"/>
      <c r="I48" s="27"/>
      <c r="J48" s="27"/>
      <c r="K48" s="27"/>
    </row>
    <row r="49" spans="1:11" s="25" customFormat="1" ht="15" customHeight="1" x14ac:dyDescent="0.3">
      <c r="A49" s="27"/>
      <c r="B49" s="27"/>
      <c r="C49" s="27"/>
      <c r="D49" s="27"/>
      <c r="E49" s="27"/>
      <c r="F49" s="27"/>
      <c r="G49" s="27"/>
      <c r="H49" s="27"/>
      <c r="I49" s="27"/>
      <c r="J49" s="27"/>
      <c r="K49" s="27"/>
    </row>
    <row r="50" spans="1:11" s="25" customFormat="1" ht="15" customHeight="1" x14ac:dyDescent="0.3">
      <c r="A50" s="27"/>
      <c r="B50" s="27"/>
      <c r="C50" s="27"/>
      <c r="D50" s="27"/>
      <c r="E50" s="27"/>
      <c r="F50" s="27"/>
      <c r="G50" s="27"/>
      <c r="H50" s="27"/>
      <c r="I50" s="27"/>
      <c r="J50" s="27"/>
      <c r="K50" s="27"/>
    </row>
    <row r="51" spans="1:11" s="25" customFormat="1" ht="15" customHeight="1" x14ac:dyDescent="0.3">
      <c r="A51" s="27"/>
      <c r="B51" s="27"/>
      <c r="C51" s="27"/>
      <c r="D51" s="27"/>
      <c r="E51" s="27"/>
      <c r="F51" s="27"/>
      <c r="G51" s="27"/>
      <c r="H51" s="27"/>
      <c r="I51" s="27"/>
      <c r="J51" s="27"/>
      <c r="K51" s="27"/>
    </row>
    <row r="52" spans="1:11" s="25" customFormat="1" ht="15" customHeight="1" x14ac:dyDescent="0.3">
      <c r="A52" s="27"/>
      <c r="B52" s="27"/>
      <c r="C52" s="27"/>
      <c r="D52" s="27"/>
      <c r="E52" s="27"/>
      <c r="F52" s="27"/>
      <c r="G52" s="27"/>
      <c r="H52" s="27"/>
      <c r="I52" s="27"/>
      <c r="J52" s="27"/>
      <c r="K52" s="27"/>
    </row>
    <row r="53" spans="1:11" s="25" customFormat="1" ht="15" customHeight="1" x14ac:dyDescent="0.3">
      <c r="A53" s="27"/>
      <c r="B53" s="27"/>
      <c r="C53" s="27"/>
      <c r="D53" s="27"/>
      <c r="E53" s="27"/>
      <c r="F53" s="27"/>
      <c r="G53" s="27"/>
      <c r="H53" s="27"/>
      <c r="I53" s="27"/>
      <c r="J53" s="27"/>
      <c r="K53" s="27"/>
    </row>
    <row r="54" spans="1:11" s="27" customFormat="1" ht="15" customHeight="1" x14ac:dyDescent="0.3"/>
    <row r="55" spans="1:11" s="25" customFormat="1" ht="15" customHeight="1" x14ac:dyDescent="0.3">
      <c r="A55" s="27"/>
      <c r="B55" s="27"/>
      <c r="C55" s="27"/>
      <c r="D55" s="27"/>
      <c r="E55" s="27"/>
      <c r="F55" s="27"/>
      <c r="G55" s="27"/>
      <c r="H55" s="27"/>
      <c r="I55" s="27"/>
      <c r="J55" s="27"/>
      <c r="K55" s="27"/>
    </row>
    <row r="56" spans="1:11" s="25" customFormat="1" ht="15" customHeight="1" x14ac:dyDescent="0.3">
      <c r="A56" s="27"/>
      <c r="B56" s="27"/>
      <c r="C56" s="27"/>
      <c r="D56" s="27"/>
      <c r="E56" s="27"/>
      <c r="F56" s="27"/>
      <c r="G56" s="27"/>
      <c r="H56" s="27"/>
      <c r="I56" s="27"/>
      <c r="J56" s="27"/>
      <c r="K56" s="27"/>
    </row>
    <row r="57" spans="1:11" s="25" customFormat="1" ht="15" customHeight="1" x14ac:dyDescent="0.3">
      <c r="A57" s="27"/>
      <c r="B57" s="27"/>
      <c r="C57" s="27"/>
      <c r="D57" s="27"/>
      <c r="E57" s="27"/>
      <c r="F57" s="27"/>
      <c r="G57" s="27"/>
      <c r="H57" s="27"/>
      <c r="I57" s="27"/>
      <c r="J57" s="27"/>
      <c r="K57" s="27"/>
    </row>
    <row r="58" spans="1:11" s="25" customFormat="1" ht="15" customHeight="1" x14ac:dyDescent="0.3">
      <c r="A58" s="27"/>
      <c r="B58" s="27"/>
      <c r="C58" s="27"/>
      <c r="D58" s="27"/>
      <c r="E58" s="27"/>
      <c r="F58" s="27"/>
      <c r="G58" s="27"/>
      <c r="H58" s="27"/>
      <c r="I58" s="27"/>
      <c r="J58" s="27"/>
      <c r="K58" s="27"/>
    </row>
    <row r="59" spans="1:11" s="25" customFormat="1" ht="15" customHeight="1" x14ac:dyDescent="0.3">
      <c r="A59" s="27"/>
      <c r="B59" s="27"/>
      <c r="C59" s="27"/>
      <c r="D59" s="27"/>
      <c r="E59" s="27"/>
      <c r="F59" s="27"/>
      <c r="G59" s="27"/>
      <c r="H59" s="27"/>
      <c r="I59" s="27"/>
      <c r="J59" s="27"/>
      <c r="K59" s="27"/>
    </row>
    <row r="60" spans="1:11" s="25" customFormat="1" ht="15" customHeight="1" x14ac:dyDescent="0.3">
      <c r="A60" s="27"/>
      <c r="B60" s="27"/>
      <c r="C60" s="27"/>
      <c r="D60" s="27"/>
      <c r="E60" s="27"/>
      <c r="F60" s="27"/>
      <c r="G60" s="27"/>
      <c r="H60" s="27"/>
      <c r="I60" s="27"/>
      <c r="J60" s="27"/>
      <c r="K60" s="27"/>
    </row>
    <row r="61" spans="1:11" s="25" customFormat="1" ht="15" customHeight="1" x14ac:dyDescent="0.3">
      <c r="A61" s="27"/>
      <c r="B61" s="27"/>
      <c r="C61" s="27"/>
      <c r="D61" s="27"/>
      <c r="E61" s="27"/>
      <c r="F61" s="27"/>
      <c r="G61" s="27"/>
      <c r="H61" s="27"/>
      <c r="I61" s="27"/>
      <c r="J61" s="27"/>
      <c r="K61" s="27"/>
    </row>
    <row r="62" spans="1:11" s="25" customFormat="1" ht="15" customHeight="1" x14ac:dyDescent="0.3">
      <c r="A62" s="27"/>
      <c r="B62" s="27"/>
      <c r="C62" s="27"/>
      <c r="D62" s="27"/>
      <c r="E62" s="27"/>
      <c r="F62" s="27"/>
      <c r="G62" s="27"/>
      <c r="H62" s="27"/>
      <c r="I62" s="27"/>
      <c r="J62" s="27"/>
      <c r="K62" s="27"/>
    </row>
    <row r="63" spans="1:11" s="25" customFormat="1" ht="15" customHeight="1" x14ac:dyDescent="0.3">
      <c r="A63" s="27"/>
      <c r="B63" s="27"/>
      <c r="C63" s="27"/>
      <c r="D63" s="27"/>
      <c r="E63" s="27"/>
      <c r="F63" s="27"/>
      <c r="G63" s="27"/>
      <c r="H63" s="27"/>
      <c r="I63" s="27"/>
      <c r="J63" s="27"/>
      <c r="K63" s="27"/>
    </row>
    <row r="64" spans="1:11" s="25" customFormat="1" ht="15" customHeight="1" x14ac:dyDescent="0.3">
      <c r="A64" s="27"/>
      <c r="B64" s="27"/>
      <c r="C64" s="27"/>
      <c r="D64" s="27"/>
      <c r="E64" s="27"/>
      <c r="F64" s="27"/>
      <c r="G64" s="27"/>
      <c r="H64" s="27"/>
      <c r="I64" s="27"/>
      <c r="J64" s="27"/>
      <c r="K64" s="27"/>
    </row>
    <row r="65" spans="1:11" s="25" customFormat="1" ht="15" customHeight="1" x14ac:dyDescent="0.3">
      <c r="A65" s="27"/>
      <c r="B65" s="27"/>
      <c r="C65" s="27"/>
      <c r="D65" s="27"/>
      <c r="E65" s="27"/>
      <c r="F65" s="27"/>
      <c r="G65" s="27"/>
      <c r="H65" s="27"/>
      <c r="I65" s="27"/>
      <c r="J65" s="27"/>
      <c r="K65" s="27"/>
    </row>
    <row r="66" spans="1:11" s="25" customFormat="1" ht="15" customHeight="1" x14ac:dyDescent="0.3">
      <c r="A66" s="27"/>
      <c r="B66" s="27"/>
      <c r="C66" s="27"/>
      <c r="D66" s="27"/>
      <c r="E66" s="27"/>
      <c r="F66" s="27"/>
      <c r="G66" s="27"/>
      <c r="H66" s="27"/>
      <c r="I66" s="27"/>
      <c r="J66" s="27"/>
      <c r="K66" s="27"/>
    </row>
    <row r="67" spans="1:11" s="25" customFormat="1" ht="15" customHeight="1" x14ac:dyDescent="0.3">
      <c r="A67" s="27"/>
      <c r="B67" s="27"/>
      <c r="C67" s="27"/>
      <c r="D67" s="27"/>
      <c r="E67" s="27"/>
      <c r="F67" s="27"/>
      <c r="G67" s="27"/>
      <c r="H67" s="27"/>
      <c r="I67" s="27"/>
      <c r="J67" s="27"/>
      <c r="K67" s="27"/>
    </row>
    <row r="68" spans="1:11" s="25" customFormat="1" ht="15" customHeight="1" x14ac:dyDescent="0.3">
      <c r="A68" s="27"/>
      <c r="B68" s="27"/>
      <c r="C68" s="27"/>
      <c r="D68" s="27"/>
      <c r="E68" s="27"/>
      <c r="F68" s="27"/>
      <c r="G68" s="27"/>
      <c r="H68" s="27"/>
      <c r="I68" s="27"/>
      <c r="J68" s="27"/>
      <c r="K68" s="27"/>
    </row>
    <row r="69" spans="1:11" s="25" customFormat="1" ht="15" customHeight="1" x14ac:dyDescent="0.3"/>
    <row r="70" spans="1:11" s="25" customFormat="1" ht="15" customHeight="1" x14ac:dyDescent="0.3"/>
    <row r="71" spans="1:11" s="25" customFormat="1" ht="15" customHeight="1" x14ac:dyDescent="0.3"/>
    <row r="72" spans="1:11" s="25" customFormat="1" ht="15" customHeight="1" x14ac:dyDescent="0.3"/>
    <row r="73" spans="1:11" s="25" customFormat="1" ht="15" customHeight="1" x14ac:dyDescent="0.3"/>
    <row r="74" spans="1:11" s="25" customFormat="1" ht="15" customHeight="1" x14ac:dyDescent="0.3"/>
    <row r="75" spans="1:11" s="25" customFormat="1" ht="15" customHeight="1" x14ac:dyDescent="0.3"/>
    <row r="76" spans="1:11" s="25" customFormat="1" ht="15" customHeight="1" x14ac:dyDescent="0.3"/>
    <row r="77" spans="1:11" s="25" customFormat="1" ht="15" customHeight="1" x14ac:dyDescent="0.3"/>
    <row r="78" spans="1:11" s="25" customFormat="1" ht="15" customHeight="1" x14ac:dyDescent="0.3"/>
    <row r="79" spans="1:11" s="25" customFormat="1" ht="15" customHeight="1" x14ac:dyDescent="0.3"/>
  </sheetData>
  <sheetProtection algorithmName="SHA-512" hashValue="GRmLrHadC6uxdYH88jZPYu/190WWHxWMbsVa/JUyr1WlQtViNnMMabNdHK1BgWF0DhKnu3Fz0g7B4kRa3l36tw==" saltValue="llqevxhMlnwIvOMYJSMHXA==" spinCount="100000" sheet="1" selectLockedCells="1"/>
  <mergeCells count="4">
    <mergeCell ref="A25:K25"/>
    <mergeCell ref="A26:K26"/>
    <mergeCell ref="A1:K1"/>
    <mergeCell ref="A2:K2"/>
  </mergeCells>
  <conditionalFormatting sqref="B15:B17 D10:I12 A8 D5:I7 D15:I17">
    <cfRule type="duplicateValues" dxfId="70" priority="49"/>
  </conditionalFormatting>
  <conditionalFormatting sqref="E20:E22">
    <cfRule type="duplicateValues" dxfId="69" priority="55"/>
  </conditionalFormatting>
  <conditionalFormatting sqref="G20:G22">
    <cfRule type="duplicateValues" dxfId="68" priority="57"/>
  </conditionalFormatting>
  <conditionalFormatting sqref="I20:I22">
    <cfRule type="duplicateValues" dxfId="67" priority="59"/>
  </conditionalFormatting>
  <conditionalFormatting sqref="A5:A7">
    <cfRule type="duplicateValues" dxfId="66" priority="18"/>
  </conditionalFormatting>
  <conditionalFormatting sqref="A10:A12">
    <cfRule type="duplicateValues" dxfId="65" priority="17"/>
  </conditionalFormatting>
  <conditionalFormatting sqref="C8">
    <cfRule type="duplicateValues" dxfId="64" priority="14"/>
  </conditionalFormatting>
  <conditionalFormatting sqref="C5:C7">
    <cfRule type="duplicateValues" dxfId="63" priority="13"/>
  </conditionalFormatting>
  <conditionalFormatting sqref="C10:C12">
    <cfRule type="duplicateValues" dxfId="62" priority="12"/>
  </conditionalFormatting>
  <conditionalFormatting sqref="A18">
    <cfRule type="duplicateValues" dxfId="61" priority="11"/>
  </conditionalFormatting>
  <conditionalFormatting sqref="A15:A17">
    <cfRule type="duplicateValues" dxfId="60" priority="10"/>
  </conditionalFormatting>
  <conditionalFormatting sqref="A20:A22">
    <cfRule type="duplicateValues" dxfId="59" priority="9"/>
  </conditionalFormatting>
  <conditionalFormatting sqref="C18">
    <cfRule type="duplicateValues" dxfId="58" priority="8"/>
  </conditionalFormatting>
  <conditionalFormatting sqref="C15:C17">
    <cfRule type="duplicateValues" dxfId="57" priority="7"/>
  </conditionalFormatting>
  <conditionalFormatting sqref="C20:C22">
    <cfRule type="duplicateValues" dxfId="56" priority="6"/>
  </conditionalFormatting>
  <conditionalFormatting sqref="K5:K7">
    <cfRule type="duplicateValues" dxfId="55" priority="5"/>
  </conditionalFormatting>
  <conditionalFormatting sqref="K10:K12">
    <cfRule type="duplicateValues" dxfId="54" priority="4"/>
  </conditionalFormatting>
  <conditionalFormatting sqref="K15:K17">
    <cfRule type="duplicateValues" dxfId="53" priority="3"/>
  </conditionalFormatting>
  <conditionalFormatting sqref="K20:K22">
    <cfRule type="duplicateValues" dxfId="52" priority="2"/>
  </conditionalFormatting>
  <conditionalFormatting sqref="A4:K22">
    <cfRule type="duplicateValues" dxfId="51" priority="1"/>
  </conditionalFormatting>
  <dataValidations count="1">
    <dataValidation type="list" allowBlank="1" showErrorMessage="1" sqref="K20:K22" xr:uid="{00000000-0002-0000-0300-000000000000}">
      <formula1>$L$53:$L$60</formula1>
    </dataValidation>
  </dataValidations>
  <printOptions horizontalCentered="1"/>
  <pageMargins left="0.11811023622047245" right="0.11811023622047245" top="0.15748031496062992" bottom="0.15748031496062992" header="0.31496062992125984" footer="0.31496062992125984"/>
  <pageSetup paperSize="9" scale="77" fitToHeight="0" orientation="landscape" r:id="rId1"/>
  <extLst>
    <ext xmlns:x14="http://schemas.microsoft.com/office/spreadsheetml/2009/9/main" uri="{CCE6A557-97BC-4b89-ADB6-D9C93CAAB3DF}">
      <x14:dataValidations xmlns:xm="http://schemas.microsoft.com/office/excel/2006/main" count="18">
        <x14:dataValidation type="list" allowBlank="1" showErrorMessage="1" xr:uid="{00000000-0002-0000-0300-000001000000}">
          <x14:formula1>
            <xm:f>PARTICIPANTES!$B$7:$B$18</xm:f>
          </x14:formula1>
          <xm:sqref>C5:C12</xm:sqref>
        </x14:dataValidation>
        <x14:dataValidation type="list" allowBlank="1" showErrorMessage="1" xr:uid="{00000000-0002-0000-0300-000002000000}">
          <x14:formula1>
            <xm:f>PARTICIPANTES!$I$7:$I$18</xm:f>
          </x14:formula1>
          <xm:sqref>E5:E7</xm:sqref>
        </x14:dataValidation>
        <x14:dataValidation type="list" allowBlank="1" showErrorMessage="1" xr:uid="{00000000-0002-0000-0300-000003000000}">
          <x14:formula1>
            <xm:f>PARTICIPANTES!$I$37:$I$48</xm:f>
          </x14:formula1>
          <xm:sqref>G5:G7</xm:sqref>
        </x14:dataValidation>
        <x14:dataValidation type="list" allowBlank="1" showErrorMessage="1" xr:uid="{00000000-0002-0000-0300-000004000000}">
          <x14:formula1>
            <xm:f>PARTICIPANTES!$P$7:$P$18</xm:f>
          </x14:formula1>
          <xm:sqref>I5:I7</xm:sqref>
        </x14:dataValidation>
        <x14:dataValidation type="list" allowBlank="1" showErrorMessage="1" xr:uid="{00000000-0002-0000-0300-000005000000}">
          <x14:formula1>
            <xm:f>PARTICIPANTES!$P$53:$P$60</xm:f>
          </x14:formula1>
          <xm:sqref>I10:I12</xm:sqref>
        </x14:dataValidation>
        <x14:dataValidation type="list" allowBlank="1" showErrorMessage="1" xr:uid="{00000000-0002-0000-0300-000006000000}">
          <x14:formula1>
            <xm:f>PARTICIPANTES!$W$7:$W$18</xm:f>
          </x14:formula1>
          <xm:sqref>E10:E12</xm:sqref>
        </x14:dataValidation>
        <x14:dataValidation type="list" allowBlank="1" showErrorMessage="1" xr:uid="{00000000-0002-0000-0300-000007000000}">
          <x14:formula1>
            <xm:f>PARTICIPANTES!$W$37:$W$48</xm:f>
          </x14:formula1>
          <xm:sqref>G10:G12</xm:sqref>
        </x14:dataValidation>
        <x14:dataValidation type="list" allowBlank="1" showErrorMessage="1" xr:uid="{00000000-0002-0000-0300-000008000000}">
          <x14:formula1>
            <xm:f>PARTICIPANTES!$B$23:$B$32</xm:f>
          </x14:formula1>
          <xm:sqref>E15:E17</xm:sqref>
        </x14:dataValidation>
        <x14:dataValidation type="list" allowBlank="1" showErrorMessage="1" xr:uid="{00000000-0002-0000-0300-000009000000}">
          <x14:formula1>
            <xm:f>PARTICIPANTES!$B$37:$B$48</xm:f>
          </x14:formula1>
          <xm:sqref>A18 C15:C22</xm:sqref>
        </x14:dataValidation>
        <x14:dataValidation type="list" allowBlank="1" showErrorMessage="1" xr:uid="{00000000-0002-0000-0300-00000A000000}">
          <x14:formula1>
            <xm:f>PARTICIPANTES!$I$23:$I$32</xm:f>
          </x14:formula1>
          <xm:sqref>G15:G17</xm:sqref>
        </x14:dataValidation>
        <x14:dataValidation type="list" allowBlank="1" showErrorMessage="1" xr:uid="{00000000-0002-0000-0300-00000B000000}">
          <x14:formula1>
            <xm:f>PARTICIPANTES!$P$23:$P$32</xm:f>
          </x14:formula1>
          <xm:sqref>I15:I17</xm:sqref>
        </x14:dataValidation>
        <x14:dataValidation type="list" allowBlank="1" showErrorMessage="1" xr:uid="{00000000-0002-0000-0300-00000C000000}">
          <x14:formula1>
            <xm:f>PARTICIPANTES!$B$53:$B$60</xm:f>
          </x14:formula1>
          <xm:sqref>E20:E22</xm:sqref>
        </x14:dataValidation>
        <x14:dataValidation type="list" allowBlank="1" showErrorMessage="1" xr:uid="{00000000-0002-0000-0300-00000D000000}">
          <x14:formula1>
            <xm:f>PARTICIPANTES!$I$53:$I$60</xm:f>
          </x14:formula1>
          <xm:sqref>A20:A22</xm:sqref>
        </x14:dataValidation>
        <x14:dataValidation type="list" allowBlank="1" showErrorMessage="1" xr:uid="{00000000-0002-0000-0300-00000E000000}">
          <x14:formula1>
            <xm:f>PARTICIPANTES!$AD$53:$AD$60</xm:f>
          </x14:formula1>
          <xm:sqref>G20:G22</xm:sqref>
        </x14:dataValidation>
        <x14:dataValidation type="list" allowBlank="1" showErrorMessage="1" xr:uid="{00000000-0002-0000-0300-00000F000000}">
          <x14:formula1>
            <xm:f>PARTICIPANTES!$W$53:$W$60</xm:f>
          </x14:formula1>
          <xm:sqref>I20:I22 K10:K12</xm:sqref>
        </x14:dataValidation>
        <x14:dataValidation type="list" allowBlank="1" showErrorMessage="1" xr:uid="{00000000-0002-0000-0300-000010000000}">
          <x14:formula1>
            <xm:f>PARTICIPANTES!$AD$7:$AD$48</xm:f>
          </x14:formula1>
          <xm:sqref>A5:A17</xm:sqref>
        </x14:dataValidation>
        <x14:dataValidation type="list" allowBlank="1" showErrorMessage="1" xr:uid="{00000000-0002-0000-0300-000011000000}">
          <x14:formula1>
            <xm:f>PARTICIPANTES!$P$37:$P$48</xm:f>
          </x14:formula1>
          <xm:sqref>K5:K7</xm:sqref>
        </x14:dataValidation>
        <x14:dataValidation type="list" allowBlank="1" showErrorMessage="1" xr:uid="{00000000-0002-0000-0300-000012000000}">
          <x14:formula1>
            <xm:f>PARTICIPANTES!$W$23:$W$32</xm:f>
          </x14:formula1>
          <xm:sqref>K15:K17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73"/>
  <sheetViews>
    <sheetView zoomScaleNormal="100" workbookViewId="0">
      <selection activeCell="A5" sqref="A5"/>
    </sheetView>
  </sheetViews>
  <sheetFormatPr defaultColWidth="8.88671875" defaultRowHeight="15" customHeight="1" x14ac:dyDescent="0.3"/>
  <cols>
    <col min="1" max="1" width="30.6640625" style="4" customWidth="1"/>
    <col min="2" max="2" width="1.6640625" style="4" customWidth="1"/>
    <col min="3" max="3" width="30.6640625" style="4" customWidth="1"/>
    <col min="4" max="4" width="1.6640625" style="4" customWidth="1"/>
    <col min="5" max="5" width="30.6640625" style="4" customWidth="1"/>
    <col min="6" max="6" width="1.6640625" style="4" customWidth="1"/>
    <col min="7" max="7" width="30.6640625" style="4" customWidth="1"/>
    <col min="8" max="8" width="1.6640625" style="4" customWidth="1"/>
    <col min="9" max="9" width="30.6640625" style="4" customWidth="1"/>
    <col min="10" max="16384" width="8.88671875" style="4"/>
  </cols>
  <sheetData>
    <row r="1" spans="1:9" ht="15" customHeight="1" x14ac:dyDescent="0.3">
      <c r="A1" s="66" t="s">
        <v>154</v>
      </c>
      <c r="B1" s="66"/>
      <c r="C1" s="66"/>
      <c r="D1" s="66"/>
      <c r="E1" s="66"/>
      <c r="F1" s="66"/>
      <c r="G1" s="66"/>
      <c r="H1" s="66"/>
      <c r="I1" s="66"/>
    </row>
    <row r="2" spans="1:9" ht="15" customHeight="1" x14ac:dyDescent="0.3">
      <c r="A2" s="65" t="str">
        <f>+CONCATENATE("INSCRIPCIONES DEL EQUIPO: ",INICIO!B7)</f>
        <v>INSCRIPCIONES DEL EQUIPO: NOMBRE DEL CLUB</v>
      </c>
      <c r="B2" s="65"/>
      <c r="C2" s="65"/>
      <c r="D2" s="65"/>
      <c r="E2" s="65"/>
      <c r="F2" s="65"/>
      <c r="G2" s="65"/>
      <c r="H2" s="65"/>
      <c r="I2" s="65"/>
    </row>
    <row r="3" spans="1:9" ht="15" customHeight="1" thickBot="1" x14ac:dyDescent="0.35"/>
    <row r="4" spans="1:9" s="25" customFormat="1" ht="15" customHeight="1" thickBot="1" x14ac:dyDescent="0.35">
      <c r="A4" s="42" t="s">
        <v>119</v>
      </c>
      <c r="C4" s="42" t="s">
        <v>120</v>
      </c>
      <c r="E4" s="24" t="s">
        <v>121</v>
      </c>
      <c r="G4" s="24" t="s">
        <v>122</v>
      </c>
      <c r="I4" s="24" t="s">
        <v>123</v>
      </c>
    </row>
    <row r="5" spans="1:9" s="25" customFormat="1" ht="15" customHeight="1" x14ac:dyDescent="0.3">
      <c r="A5" s="26"/>
      <c r="C5" s="26"/>
      <c r="E5" s="26"/>
      <c r="G5" s="26"/>
      <c r="I5" s="26"/>
    </row>
    <row r="6" spans="1:9" s="25" customFormat="1" ht="15" customHeight="1" thickBot="1" x14ac:dyDescent="0.35">
      <c r="A6" s="23"/>
      <c r="C6" s="23"/>
      <c r="E6" s="21"/>
      <c r="G6" s="21"/>
      <c r="I6" s="21"/>
    </row>
    <row r="7" spans="1:9" s="25" customFormat="1" ht="15" customHeight="1" x14ac:dyDescent="0.3">
      <c r="A7" s="26"/>
      <c r="C7" s="26"/>
      <c r="E7" s="26"/>
      <c r="G7" s="26"/>
      <c r="I7" s="26"/>
    </row>
    <row r="8" spans="1:9" s="25" customFormat="1" ht="15" customHeight="1" thickBot="1" x14ac:dyDescent="0.35">
      <c r="A8" s="23"/>
      <c r="C8" s="23"/>
      <c r="E8" s="21"/>
      <c r="G8" s="21"/>
      <c r="I8" s="21"/>
    </row>
    <row r="9" spans="1:9" s="25" customFormat="1" ht="15" customHeight="1" x14ac:dyDescent="0.3">
      <c r="A9" s="26"/>
      <c r="C9" s="26"/>
      <c r="E9" s="26"/>
      <c r="G9" s="26"/>
      <c r="I9" s="26"/>
    </row>
    <row r="10" spans="1:9" s="25" customFormat="1" ht="15" customHeight="1" thickBot="1" x14ac:dyDescent="0.35">
      <c r="A10" s="21"/>
      <c r="C10" s="23"/>
      <c r="E10" s="23"/>
      <c r="G10" s="23"/>
      <c r="I10" s="23"/>
    </row>
    <row r="11" spans="1:9" s="25" customFormat="1" ht="15" customHeight="1" thickBot="1" x14ac:dyDescent="0.35">
      <c r="A11" s="26"/>
      <c r="C11" s="26"/>
    </row>
    <row r="12" spans="1:9" s="25" customFormat="1" ht="15" customHeight="1" thickBot="1" x14ac:dyDescent="0.35">
      <c r="A12" s="23"/>
      <c r="C12" s="21"/>
      <c r="E12" s="24" t="s">
        <v>124</v>
      </c>
      <c r="G12" s="24" t="s">
        <v>125</v>
      </c>
      <c r="I12" s="24" t="s">
        <v>126</v>
      </c>
    </row>
    <row r="13" spans="1:9" s="25" customFormat="1" ht="15" customHeight="1" x14ac:dyDescent="0.3">
      <c r="A13" s="26"/>
      <c r="C13" s="26"/>
      <c r="E13" s="26"/>
      <c r="G13" s="26"/>
      <c r="I13" s="26"/>
    </row>
    <row r="14" spans="1:9" s="25" customFormat="1" ht="15" customHeight="1" thickBot="1" x14ac:dyDescent="0.35">
      <c r="A14" s="23"/>
      <c r="C14" s="23"/>
      <c r="E14" s="21"/>
      <c r="G14" s="21"/>
      <c r="I14" s="21"/>
    </row>
    <row r="15" spans="1:9" s="25" customFormat="1" ht="15" customHeight="1" x14ac:dyDescent="0.3">
      <c r="A15" s="26"/>
      <c r="C15" s="21"/>
      <c r="E15" s="26"/>
      <c r="G15" s="26"/>
      <c r="I15" s="26"/>
    </row>
    <row r="16" spans="1:9" s="25" customFormat="1" ht="15" customHeight="1" thickBot="1" x14ac:dyDescent="0.35">
      <c r="A16" s="23"/>
      <c r="C16" s="23"/>
      <c r="E16" s="21"/>
      <c r="G16" s="21"/>
      <c r="I16" s="21"/>
    </row>
    <row r="17" spans="1:9" s="25" customFormat="1" ht="15" customHeight="1" x14ac:dyDescent="0.3">
      <c r="A17" s="26"/>
      <c r="C17" s="26"/>
      <c r="E17" s="26"/>
      <c r="G17" s="26"/>
      <c r="I17" s="26"/>
    </row>
    <row r="18" spans="1:9" s="25" customFormat="1" ht="15" customHeight="1" thickBot="1" x14ac:dyDescent="0.35">
      <c r="A18" s="23"/>
      <c r="C18" s="23"/>
      <c r="E18" s="23"/>
      <c r="G18" s="23"/>
      <c r="I18" s="23"/>
    </row>
    <row r="19" spans="1:9" s="25" customFormat="1" ht="15" customHeight="1" thickBot="1" x14ac:dyDescent="0.35"/>
    <row r="20" spans="1:9" s="25" customFormat="1" ht="15" customHeight="1" thickBot="1" x14ac:dyDescent="0.35">
      <c r="A20" s="24" t="s">
        <v>127</v>
      </c>
      <c r="C20" s="24" t="s">
        <v>128</v>
      </c>
      <c r="E20" s="24" t="s">
        <v>129</v>
      </c>
      <c r="G20" s="24" t="s">
        <v>130</v>
      </c>
      <c r="I20" s="42" t="s">
        <v>131</v>
      </c>
    </row>
    <row r="21" spans="1:9" s="25" customFormat="1" ht="15" customHeight="1" x14ac:dyDescent="0.3">
      <c r="A21" s="26"/>
      <c r="C21" s="26"/>
      <c r="E21" s="26"/>
      <c r="G21" s="26"/>
      <c r="I21" s="26"/>
    </row>
    <row r="22" spans="1:9" s="25" customFormat="1" ht="15" customHeight="1" thickBot="1" x14ac:dyDescent="0.35">
      <c r="A22" s="23"/>
      <c r="C22" s="23"/>
      <c r="E22" s="21"/>
      <c r="G22" s="21"/>
      <c r="I22" s="21"/>
    </row>
    <row r="23" spans="1:9" s="25" customFormat="1" ht="15" customHeight="1" x14ac:dyDescent="0.3">
      <c r="A23" s="26"/>
      <c r="C23" s="26"/>
      <c r="E23" s="26"/>
      <c r="G23" s="26"/>
      <c r="I23" s="26"/>
    </row>
    <row r="24" spans="1:9" s="25" customFormat="1" ht="15" customHeight="1" thickBot="1" x14ac:dyDescent="0.35">
      <c r="A24" s="23"/>
      <c r="C24" s="23"/>
      <c r="E24" s="21"/>
      <c r="G24" s="21"/>
      <c r="I24" s="21"/>
    </row>
    <row r="25" spans="1:9" s="25" customFormat="1" ht="15" customHeight="1" x14ac:dyDescent="0.3">
      <c r="A25" s="26"/>
      <c r="C25" s="26"/>
      <c r="E25" s="26"/>
      <c r="G25" s="26"/>
      <c r="I25" s="26"/>
    </row>
    <row r="26" spans="1:9" s="25" customFormat="1" ht="15" customHeight="1" thickBot="1" x14ac:dyDescent="0.35">
      <c r="A26" s="21"/>
      <c r="C26" s="21"/>
      <c r="E26" s="23"/>
      <c r="G26" s="23"/>
      <c r="I26" s="23"/>
    </row>
    <row r="27" spans="1:9" s="25" customFormat="1" ht="15" customHeight="1" thickBot="1" x14ac:dyDescent="0.35">
      <c r="A27" s="26"/>
      <c r="C27" s="26"/>
    </row>
    <row r="28" spans="1:9" s="25" customFormat="1" ht="15" customHeight="1" thickBot="1" x14ac:dyDescent="0.35">
      <c r="A28" s="23"/>
      <c r="C28" s="23"/>
      <c r="E28" s="24" t="s">
        <v>132</v>
      </c>
      <c r="G28" s="24" t="s">
        <v>133</v>
      </c>
      <c r="I28" s="24" t="s">
        <v>134</v>
      </c>
    </row>
    <row r="29" spans="1:9" s="25" customFormat="1" ht="15" customHeight="1" x14ac:dyDescent="0.3">
      <c r="A29" s="26"/>
      <c r="C29" s="26"/>
      <c r="E29" s="26"/>
      <c r="G29" s="26"/>
      <c r="I29" s="26"/>
    </row>
    <row r="30" spans="1:9" s="25" customFormat="1" ht="15" customHeight="1" thickBot="1" x14ac:dyDescent="0.35">
      <c r="A30" s="23"/>
      <c r="C30" s="23"/>
      <c r="E30" s="21"/>
      <c r="G30" s="21"/>
      <c r="I30" s="21"/>
    </row>
    <row r="31" spans="1:9" s="25" customFormat="1" ht="15" customHeight="1" x14ac:dyDescent="0.3">
      <c r="A31" s="26"/>
      <c r="C31" s="26"/>
      <c r="E31" s="26"/>
      <c r="G31" s="26"/>
      <c r="I31" s="26"/>
    </row>
    <row r="32" spans="1:9" s="25" customFormat="1" ht="15" customHeight="1" thickBot="1" x14ac:dyDescent="0.35">
      <c r="A32" s="23"/>
      <c r="C32" s="23"/>
      <c r="E32" s="21"/>
      <c r="G32" s="21"/>
      <c r="I32" s="21"/>
    </row>
    <row r="33" spans="1:9" s="25" customFormat="1" ht="15" customHeight="1" x14ac:dyDescent="0.3">
      <c r="A33" s="26"/>
      <c r="C33" s="26"/>
      <c r="E33" s="26"/>
      <c r="G33" s="26"/>
      <c r="I33" s="26"/>
    </row>
    <row r="34" spans="1:9" s="25" customFormat="1" ht="15" customHeight="1" thickBot="1" x14ac:dyDescent="0.35">
      <c r="A34" s="23"/>
      <c r="C34" s="23"/>
      <c r="E34" s="23"/>
      <c r="G34" s="23"/>
      <c r="I34" s="23"/>
    </row>
    <row r="35" spans="1:9" s="25" customFormat="1" ht="15" customHeight="1" thickBot="1" x14ac:dyDescent="0.35"/>
    <row r="36" spans="1:9" s="25" customFormat="1" ht="15" customHeight="1" thickBot="1" x14ac:dyDescent="0.35">
      <c r="A36" s="24" t="s">
        <v>135</v>
      </c>
      <c r="C36" s="24" t="s">
        <v>136</v>
      </c>
      <c r="E36" s="24" t="s">
        <v>137</v>
      </c>
      <c r="G36" s="24" t="s">
        <v>138</v>
      </c>
      <c r="I36" s="24" t="s">
        <v>139</v>
      </c>
    </row>
    <row r="37" spans="1:9" s="25" customFormat="1" ht="15" customHeight="1" x14ac:dyDescent="0.3">
      <c r="A37" s="26"/>
      <c r="C37" s="26"/>
      <c r="E37" s="26"/>
      <c r="G37" s="26"/>
      <c r="I37" s="26"/>
    </row>
    <row r="38" spans="1:9" s="25" customFormat="1" ht="15" customHeight="1" thickBot="1" x14ac:dyDescent="0.35">
      <c r="A38" s="21"/>
      <c r="C38" s="21"/>
      <c r="E38" s="21"/>
      <c r="G38" s="21"/>
      <c r="I38" s="21"/>
    </row>
    <row r="39" spans="1:9" s="25" customFormat="1" ht="15" customHeight="1" x14ac:dyDescent="0.3">
      <c r="A39" s="26"/>
      <c r="C39" s="26"/>
      <c r="E39" s="26"/>
      <c r="G39" s="26"/>
      <c r="I39" s="26"/>
    </row>
    <row r="40" spans="1:9" s="25" customFormat="1" ht="15" customHeight="1" thickBot="1" x14ac:dyDescent="0.35">
      <c r="A40" s="21"/>
      <c r="C40" s="21"/>
      <c r="E40" s="21"/>
      <c r="G40" s="21"/>
      <c r="I40" s="21"/>
    </row>
    <row r="41" spans="1:9" s="25" customFormat="1" ht="15" customHeight="1" x14ac:dyDescent="0.3">
      <c r="A41" s="26"/>
      <c r="C41" s="26"/>
      <c r="E41" s="26"/>
      <c r="G41" s="26"/>
      <c r="I41" s="26"/>
    </row>
    <row r="42" spans="1:9" s="25" customFormat="1" ht="15" customHeight="1" thickBot="1" x14ac:dyDescent="0.35">
      <c r="A42" s="23"/>
      <c r="C42" s="23"/>
      <c r="E42" s="23"/>
      <c r="G42" s="23"/>
      <c r="I42" s="23"/>
    </row>
    <row r="43" spans="1:9" s="25" customFormat="1" ht="15" customHeight="1" x14ac:dyDescent="0.3"/>
    <row r="44" spans="1:9" s="25" customFormat="1" ht="15" customHeight="1" x14ac:dyDescent="0.3"/>
    <row r="45" spans="1:9" s="25" customFormat="1" ht="15" customHeight="1" x14ac:dyDescent="0.3">
      <c r="A45" s="80" t="str">
        <f>+A1</f>
        <v>CAMPEONATO DE VELOCIDAD DE LA IX LIGA DEL ESTE DE AGUAS TRANQUILAS</v>
      </c>
      <c r="B45" s="80"/>
      <c r="C45" s="80"/>
      <c r="D45" s="80"/>
      <c r="E45" s="80"/>
      <c r="F45" s="80"/>
      <c r="G45" s="80"/>
      <c r="H45" s="80"/>
      <c r="I45" s="80"/>
    </row>
    <row r="46" spans="1:9" s="25" customFormat="1" ht="15" customHeight="1" x14ac:dyDescent="0.3">
      <c r="A46" s="65" t="str">
        <f>+A2</f>
        <v>INSCRIPCIONES DEL EQUIPO: NOMBRE DEL CLUB</v>
      </c>
      <c r="B46" s="65"/>
      <c r="C46" s="65"/>
      <c r="D46" s="65"/>
      <c r="E46" s="65"/>
      <c r="F46" s="65"/>
      <c r="G46" s="65"/>
      <c r="H46" s="65"/>
      <c r="I46" s="65"/>
    </row>
    <row r="47" spans="1:9" s="25" customFormat="1" ht="15" customHeight="1" x14ac:dyDescent="0.3"/>
    <row r="48" spans="1:9" s="28" customFormat="1" ht="15" customHeight="1" x14ac:dyDescent="0.25">
      <c r="A48" s="28" t="str">
        <f>+A4</f>
        <v>BENJAMÍN/ALEVÍN K2</v>
      </c>
      <c r="C48" s="28" t="str">
        <f>+C4</f>
        <v>HOMBRE INFANTIL K2</v>
      </c>
      <c r="E48" s="28" t="str">
        <f>+E4</f>
        <v>HOMBRE CADETE K2</v>
      </c>
      <c r="G48" s="28" t="str">
        <f>+G4</f>
        <v>HOMBRE JUVENIL K2</v>
      </c>
      <c r="I48" s="28" t="str">
        <f>+I4</f>
        <v>HOMBRE SENIOR K2</v>
      </c>
    </row>
    <row r="49" spans="1:9" s="29" customFormat="1" ht="25.95" customHeight="1" x14ac:dyDescent="0.3">
      <c r="A49" s="29" t="str">
        <f>+CONCATENATE(A5,CHAR(10),A6)</f>
        <v xml:space="preserve">
</v>
      </c>
      <c r="C49" s="29" t="str">
        <f t="shared" ref="C49:I49" si="0">+CONCATENATE(C5,CHAR(10),C6)</f>
        <v xml:space="preserve">
</v>
      </c>
      <c r="E49" s="29" t="str">
        <f t="shared" si="0"/>
        <v xml:space="preserve">
</v>
      </c>
      <c r="G49" s="29" t="str">
        <f t="shared" si="0"/>
        <v xml:space="preserve">
</v>
      </c>
      <c r="I49" s="29" t="str">
        <f t="shared" si="0"/>
        <v xml:space="preserve">
</v>
      </c>
    </row>
    <row r="50" spans="1:9" s="29" customFormat="1" ht="25.95" customHeight="1" x14ac:dyDescent="0.3">
      <c r="A50" s="29" t="str">
        <f>+CONCATENATE(A7,CHAR(10),A8)</f>
        <v xml:space="preserve">
</v>
      </c>
      <c r="C50" s="29" t="str">
        <f>+CONCATENATE(C7,CHAR(10),C8)</f>
        <v xml:space="preserve">
</v>
      </c>
      <c r="E50" s="29" t="str">
        <f>+CONCATENATE(E7,CHAR(10),E8)</f>
        <v xml:space="preserve">
</v>
      </c>
      <c r="G50" s="29" t="str">
        <f>+CONCATENATE(G7,CHAR(10),G8)</f>
        <v xml:space="preserve">
</v>
      </c>
      <c r="I50" s="29" t="str">
        <f>+CONCATENATE(I7,CHAR(10),I8)</f>
        <v xml:space="preserve">
</v>
      </c>
    </row>
    <row r="51" spans="1:9" s="25" customFormat="1" ht="25.95" customHeight="1" x14ac:dyDescent="0.3">
      <c r="A51" s="29" t="str">
        <f>+CONCATENATE(A9,CHAR(10),A10)</f>
        <v xml:space="preserve">
</v>
      </c>
      <c r="B51" s="29"/>
      <c r="C51" s="29" t="str">
        <f>+CONCATENATE(C9,CHAR(10),C10)</f>
        <v xml:space="preserve">
</v>
      </c>
      <c r="D51" s="29"/>
      <c r="E51" s="29" t="str">
        <f>+CONCATENATE(E9,CHAR(10),E10)</f>
        <v xml:space="preserve">
</v>
      </c>
      <c r="F51" s="29"/>
      <c r="G51" s="29" t="str">
        <f>+CONCATENATE(G9,CHAR(10),G10)</f>
        <v xml:space="preserve">
</v>
      </c>
      <c r="H51" s="29"/>
      <c r="I51" s="29" t="str">
        <f>+CONCATENATE(I9,CHAR(10),I10)</f>
        <v xml:space="preserve">
</v>
      </c>
    </row>
    <row r="52" spans="1:9" s="25" customFormat="1" ht="25.95" customHeight="1" x14ac:dyDescent="0.25">
      <c r="A52" s="29" t="str">
        <f>+CONCATENATE(A11,CHAR(10),A12)</f>
        <v xml:space="preserve">
</v>
      </c>
      <c r="B52" s="29"/>
      <c r="C52" s="29" t="str">
        <f>+CONCATENATE(C11,CHAR(10),C12)</f>
        <v xml:space="preserve">
</v>
      </c>
      <c r="D52" s="29"/>
      <c r="E52" s="30" t="str">
        <f>+E12</f>
        <v>MUJER CADETE K2</v>
      </c>
      <c r="F52" s="30"/>
      <c r="G52" s="30" t="str">
        <f t="shared" ref="G52:I52" si="1">+G12</f>
        <v>MUJER JUVENIL K2</v>
      </c>
      <c r="H52" s="30"/>
      <c r="I52" s="30" t="str">
        <f t="shared" si="1"/>
        <v>MUJER SENIOR K2</v>
      </c>
    </row>
    <row r="53" spans="1:9" s="25" customFormat="1" ht="25.95" customHeight="1" x14ac:dyDescent="0.3">
      <c r="A53" s="29" t="str">
        <f>+CONCATENATE(A13,CHAR(10),A14)</f>
        <v xml:space="preserve">
</v>
      </c>
      <c r="B53" s="29"/>
      <c r="C53" s="29" t="str">
        <f>+CONCATENATE(C13,CHAR(10),C14)</f>
        <v xml:space="preserve">
</v>
      </c>
      <c r="D53" s="29"/>
      <c r="E53" s="29" t="str">
        <f>+CONCATENATE(E13,CHAR(10),E14)</f>
        <v xml:space="preserve">
</v>
      </c>
      <c r="F53" s="29"/>
      <c r="G53" s="29" t="str">
        <f>+CONCATENATE(G13,CHAR(10),G14)</f>
        <v xml:space="preserve">
</v>
      </c>
      <c r="H53" s="29"/>
      <c r="I53" s="29" t="str">
        <f>+CONCATENATE(I13,CHAR(10),I14)</f>
        <v xml:space="preserve">
</v>
      </c>
    </row>
    <row r="54" spans="1:9" s="25" customFormat="1" ht="25.95" customHeight="1" x14ac:dyDescent="0.3">
      <c r="A54" s="29" t="str">
        <f>+CONCATENATE(A15,CHAR(10),A16)</f>
        <v xml:space="preserve">
</v>
      </c>
      <c r="B54" s="29"/>
      <c r="C54" s="29" t="str">
        <f>+CONCATENATE(C15,CHAR(10),C16)</f>
        <v xml:space="preserve">
</v>
      </c>
      <c r="D54" s="29"/>
      <c r="E54" s="29" t="str">
        <f>+CONCATENATE(E15,CHAR(10),E16)</f>
        <v xml:space="preserve">
</v>
      </c>
      <c r="F54" s="29"/>
      <c r="G54" s="29" t="str">
        <f>+CONCATENATE(G15,CHAR(10),G16)</f>
        <v xml:space="preserve">
</v>
      </c>
      <c r="H54" s="29"/>
      <c r="I54" s="29" t="str">
        <f>+CONCATENATE(I15,CHAR(10),I16)</f>
        <v xml:space="preserve">
</v>
      </c>
    </row>
    <row r="55" spans="1:9" s="25" customFormat="1" ht="25.95" customHeight="1" x14ac:dyDescent="0.3">
      <c r="A55" s="29" t="str">
        <f>+CONCATENATE(A17,CHAR(10),A18)</f>
        <v xml:space="preserve">
</v>
      </c>
      <c r="B55" s="29"/>
      <c r="C55" s="29" t="str">
        <f>+CONCATENATE(C17,CHAR(10),C18)</f>
        <v xml:space="preserve">
</v>
      </c>
      <c r="D55" s="29"/>
      <c r="E55" s="29" t="str">
        <f>+CONCATENATE(E17,CHAR(10),E18)</f>
        <v xml:space="preserve">
</v>
      </c>
      <c r="F55" s="29"/>
      <c r="G55" s="29" t="str">
        <f>+CONCATENATE(G17,CHAR(10),G18)</f>
        <v xml:space="preserve">
</v>
      </c>
      <c r="H55" s="29"/>
      <c r="I55" s="29" t="str">
        <f>+CONCATENATE(I17,CHAR(10),I18)</f>
        <v xml:space="preserve">
</v>
      </c>
    </row>
    <row r="56" spans="1:9" s="25" customFormat="1" ht="25.95" customHeight="1" x14ac:dyDescent="0.25">
      <c r="A56" s="30" t="str">
        <f>+A20</f>
        <v>MUJER INFANTIL K2</v>
      </c>
      <c r="B56" s="30"/>
      <c r="C56" s="30" t="str">
        <f t="shared" ref="C56:I56" si="2">+C20</f>
        <v>MIXTO INFANTIL K2</v>
      </c>
      <c r="D56" s="30"/>
      <c r="E56" s="30" t="str">
        <f t="shared" si="2"/>
        <v>MIXTO CADETE K2</v>
      </c>
      <c r="F56" s="30"/>
      <c r="G56" s="30" t="str">
        <f t="shared" si="2"/>
        <v>MIXTO JUVENIL K2</v>
      </c>
      <c r="H56" s="30"/>
      <c r="I56" s="30" t="str">
        <f t="shared" si="2"/>
        <v>MIXTO SENIOR K2</v>
      </c>
    </row>
    <row r="57" spans="1:9" s="25" customFormat="1" ht="25.95" customHeight="1" x14ac:dyDescent="0.3">
      <c r="A57" s="29" t="str">
        <f>+CONCATENATE(A21,CHAR(10),A22)</f>
        <v xml:space="preserve">
</v>
      </c>
      <c r="B57" s="29"/>
      <c r="C57" s="29" t="str">
        <f>+CONCATENATE(C21,CHAR(10),C22)</f>
        <v xml:space="preserve">
</v>
      </c>
      <c r="D57" s="29"/>
      <c r="E57" s="29" t="str">
        <f>+CONCATENATE(E21,CHAR(10),E22)</f>
        <v xml:space="preserve">
</v>
      </c>
      <c r="F57" s="29"/>
      <c r="G57" s="29" t="str">
        <f>+CONCATENATE(G21,CHAR(10),G22)</f>
        <v xml:space="preserve">
</v>
      </c>
      <c r="H57" s="29"/>
      <c r="I57" s="29" t="str">
        <f>+CONCATENATE(I21,CHAR(10),I22)</f>
        <v xml:space="preserve">
</v>
      </c>
    </row>
    <row r="58" spans="1:9" s="25" customFormat="1" ht="25.95" customHeight="1" x14ac:dyDescent="0.3">
      <c r="A58" s="29" t="str">
        <f>+CONCATENATE(A23,CHAR(10),A24)</f>
        <v xml:space="preserve">
</v>
      </c>
      <c r="B58" s="29"/>
      <c r="C58" s="29" t="str">
        <f>+CONCATENATE(C23,CHAR(10),C24)</f>
        <v xml:space="preserve">
</v>
      </c>
      <c r="D58" s="29"/>
      <c r="E58" s="29" t="str">
        <f>+CONCATENATE(E23,CHAR(10),E24)</f>
        <v xml:space="preserve">
</v>
      </c>
      <c r="F58" s="29"/>
      <c r="G58" s="29" t="str">
        <f>+CONCATENATE(G23,CHAR(10),G24)</f>
        <v xml:space="preserve">
</v>
      </c>
      <c r="H58" s="29"/>
      <c r="I58" s="29" t="str">
        <f>+CONCATENATE(I23,CHAR(10),I24)</f>
        <v xml:space="preserve">
</v>
      </c>
    </row>
    <row r="59" spans="1:9" s="2" customFormat="1" ht="25.95" customHeight="1" x14ac:dyDescent="0.2">
      <c r="A59" s="29" t="str">
        <f>+CONCATENATE(A25,CHAR(10),A26)</f>
        <v xml:space="preserve">
</v>
      </c>
      <c r="B59" s="29"/>
      <c r="C59" s="29" t="str">
        <f>+CONCATENATE(C25,CHAR(10),C26)</f>
        <v xml:space="preserve">
</v>
      </c>
      <c r="D59" s="29"/>
      <c r="E59" s="29" t="str">
        <f>+CONCATENATE(E25,CHAR(10),E26)</f>
        <v xml:space="preserve">
</v>
      </c>
      <c r="F59" s="29"/>
      <c r="G59" s="29" t="str">
        <f>+CONCATENATE(G25,CHAR(10),G26)</f>
        <v xml:space="preserve">
</v>
      </c>
      <c r="H59" s="29"/>
      <c r="I59" s="29" t="str">
        <f>+CONCATENATE(I25,CHAR(10),I26)</f>
        <v xml:space="preserve">
</v>
      </c>
    </row>
    <row r="60" spans="1:9" s="25" customFormat="1" ht="25.95" customHeight="1" x14ac:dyDescent="0.25">
      <c r="A60" s="29" t="str">
        <f>+CONCATENATE(A27,CHAR(10),A28)</f>
        <v xml:space="preserve">
</v>
      </c>
      <c r="B60" s="29"/>
      <c r="C60" s="29" t="str">
        <f>+CONCATENATE(C27,CHAR(10),C28)</f>
        <v xml:space="preserve">
</v>
      </c>
      <c r="D60" s="29"/>
      <c r="E60" s="30" t="str">
        <f>+E28</f>
        <v>HOMBRE ABSOLUTO C2</v>
      </c>
      <c r="F60" s="30"/>
      <c r="G60" s="30" t="str">
        <f t="shared" ref="G60:I60" si="3">+G28</f>
        <v>MUJER ABSOLUTA C2</v>
      </c>
      <c r="H60" s="30"/>
      <c r="I60" s="30" t="str">
        <f t="shared" si="3"/>
        <v>MIXTO ABSOLUTO C2</v>
      </c>
    </row>
    <row r="61" spans="1:9" s="25" customFormat="1" ht="25.95" customHeight="1" x14ac:dyDescent="0.3">
      <c r="A61" s="29" t="str">
        <f>+CONCATENATE(A29,CHAR(10),A30)</f>
        <v xml:space="preserve">
</v>
      </c>
      <c r="B61" s="29"/>
      <c r="C61" s="29" t="str">
        <f>+CONCATENATE(C29,CHAR(10),C30)</f>
        <v xml:space="preserve">
</v>
      </c>
      <c r="D61" s="29"/>
      <c r="E61" s="29" t="str">
        <f>+CONCATENATE(E29,CHAR(10),E30)</f>
        <v xml:space="preserve">
</v>
      </c>
      <c r="F61" s="29"/>
      <c r="G61" s="29" t="str">
        <f>+CONCATENATE(G29,CHAR(10),G30)</f>
        <v xml:space="preserve">
</v>
      </c>
      <c r="H61" s="29"/>
      <c r="I61" s="29" t="str">
        <f>+CONCATENATE(I29,CHAR(10),I30)</f>
        <v xml:space="preserve">
</v>
      </c>
    </row>
    <row r="62" spans="1:9" s="25" customFormat="1" ht="25.95" customHeight="1" x14ac:dyDescent="0.3">
      <c r="A62" s="29" t="str">
        <f>+CONCATENATE(A31,CHAR(10),A32)</f>
        <v xml:space="preserve">
</v>
      </c>
      <c r="B62" s="29"/>
      <c r="C62" s="29" t="str">
        <f>+CONCATENATE(C31,CHAR(10),C32)</f>
        <v xml:space="preserve">
</v>
      </c>
      <c r="D62" s="29"/>
      <c r="E62" s="29" t="str">
        <f>+CONCATENATE(E31,CHAR(10),E32)</f>
        <v xml:space="preserve">
</v>
      </c>
      <c r="F62" s="29"/>
      <c r="G62" s="29" t="str">
        <f>+CONCATENATE(G31,CHAR(10),G32)</f>
        <v xml:space="preserve">
</v>
      </c>
      <c r="H62" s="29"/>
      <c r="I62" s="29" t="str">
        <f>+CONCATENATE(I31,CHAR(10),I32)</f>
        <v xml:space="preserve">
</v>
      </c>
    </row>
    <row r="63" spans="1:9" s="25" customFormat="1" ht="25.95" customHeight="1" x14ac:dyDescent="0.3">
      <c r="A63" s="29" t="str">
        <f>+CONCATENATE(A33,CHAR(10),A34)</f>
        <v xml:space="preserve">
</v>
      </c>
      <c r="B63" s="29"/>
      <c r="C63" s="29" t="str">
        <f>+CONCATENATE(C33,CHAR(10),C34)</f>
        <v xml:space="preserve">
</v>
      </c>
      <c r="D63" s="29"/>
      <c r="E63" s="29" t="str">
        <f>+CONCATENATE(E33,CHAR(10),E34)</f>
        <v xml:space="preserve">
</v>
      </c>
      <c r="F63" s="29"/>
      <c r="G63" s="29" t="str">
        <f>+CONCATENATE(G33,CHAR(10),G34)</f>
        <v xml:space="preserve">
</v>
      </c>
      <c r="H63" s="29"/>
      <c r="I63" s="29" t="str">
        <f>+CONCATENATE(I33,CHAR(10),I34)</f>
        <v xml:space="preserve">
</v>
      </c>
    </row>
    <row r="64" spans="1:9" s="25" customFormat="1" ht="25.95" customHeight="1" x14ac:dyDescent="0.25">
      <c r="A64" s="30" t="str">
        <f>+A36</f>
        <v>HOMBRE VETERANO A K2</v>
      </c>
      <c r="B64" s="30"/>
      <c r="C64" s="30" t="str">
        <f t="shared" ref="C64:I64" si="4">+C36</f>
        <v>HOMBRE VETERANO B K2</v>
      </c>
      <c r="D64" s="30"/>
      <c r="E64" s="30" t="str">
        <f t="shared" si="4"/>
        <v>HOMBRE VETERANO C K2</v>
      </c>
      <c r="F64" s="30"/>
      <c r="G64" s="30" t="str">
        <f t="shared" si="4"/>
        <v>MUJER VETERANA K2</v>
      </c>
      <c r="H64" s="30"/>
      <c r="I64" s="30" t="str">
        <f t="shared" si="4"/>
        <v>MIXTO VETERANO K2</v>
      </c>
    </row>
    <row r="65" spans="1:9" s="25" customFormat="1" ht="25.95" customHeight="1" x14ac:dyDescent="0.3">
      <c r="A65" s="29" t="str">
        <f>+CONCATENATE(A37,CHAR(10),A38)</f>
        <v xml:space="preserve">
</v>
      </c>
      <c r="B65" s="29"/>
      <c r="C65" s="29" t="str">
        <f>+CONCATENATE(C37,CHAR(10),C38)</f>
        <v xml:space="preserve">
</v>
      </c>
      <c r="D65" s="29"/>
      <c r="E65" s="29" t="str">
        <f>+CONCATENATE(E37,CHAR(10),E38)</f>
        <v xml:space="preserve">
</v>
      </c>
      <c r="F65" s="29"/>
      <c r="G65" s="29" t="str">
        <f>+CONCATENATE(G37,CHAR(10),G38)</f>
        <v xml:space="preserve">
</v>
      </c>
      <c r="H65" s="29"/>
      <c r="I65" s="29" t="str">
        <f>+CONCATENATE(I37,CHAR(10),I38)</f>
        <v xml:space="preserve">
</v>
      </c>
    </row>
    <row r="66" spans="1:9" s="25" customFormat="1" ht="25.95" customHeight="1" x14ac:dyDescent="0.3">
      <c r="A66" s="29" t="str">
        <f>+CONCATENATE(A39,CHAR(10),A40)</f>
        <v xml:space="preserve">
</v>
      </c>
      <c r="B66" s="29"/>
      <c r="C66" s="29" t="str">
        <f>+CONCATENATE(C39,CHAR(10),C40)</f>
        <v xml:space="preserve">
</v>
      </c>
      <c r="D66" s="29"/>
      <c r="E66" s="29" t="str">
        <f>+CONCATENATE(E39,CHAR(10),E40)</f>
        <v xml:space="preserve">
</v>
      </c>
      <c r="F66" s="29"/>
      <c r="G66" s="29" t="str">
        <f>+CONCATENATE(G39,CHAR(10),G40)</f>
        <v xml:space="preserve">
</v>
      </c>
      <c r="H66" s="29"/>
      <c r="I66" s="29" t="str">
        <f>+CONCATENATE(I39,CHAR(10),I40)</f>
        <v xml:space="preserve">
</v>
      </c>
    </row>
    <row r="67" spans="1:9" s="25" customFormat="1" ht="25.95" customHeight="1" x14ac:dyDescent="0.3">
      <c r="A67" s="29" t="str">
        <f>+CONCATENATE(A41,CHAR(10),A42)</f>
        <v xml:space="preserve">
</v>
      </c>
      <c r="B67" s="29"/>
      <c r="C67" s="29" t="str">
        <f>+CONCATENATE(C41,CHAR(10),C42)</f>
        <v xml:space="preserve">
</v>
      </c>
      <c r="D67" s="29"/>
      <c r="E67" s="29" t="str">
        <f>+CONCATENATE(E41,CHAR(10),E42)</f>
        <v xml:space="preserve">
</v>
      </c>
      <c r="F67" s="29"/>
      <c r="G67" s="29" t="str">
        <f>+CONCATENATE(G41,CHAR(10),G42)</f>
        <v xml:space="preserve">
</v>
      </c>
      <c r="H67" s="29"/>
      <c r="I67" s="29" t="str">
        <f>+CONCATENATE(I41,CHAR(10),I42)</f>
        <v xml:space="preserve">
</v>
      </c>
    </row>
    <row r="68" spans="1:9" s="25" customFormat="1" ht="25.95" customHeight="1" x14ac:dyDescent="0.3">
      <c r="A68" s="29"/>
      <c r="B68" s="29"/>
      <c r="C68" s="29"/>
      <c r="D68" s="29"/>
      <c r="E68" s="29"/>
      <c r="F68" s="29"/>
      <c r="G68" s="29"/>
      <c r="H68" s="29"/>
      <c r="I68" s="29"/>
    </row>
    <row r="69" spans="1:9" ht="25.95" customHeight="1" x14ac:dyDescent="0.3"/>
    <row r="70" spans="1:9" ht="25.95" customHeight="1" x14ac:dyDescent="0.3"/>
    <row r="71" spans="1:9" ht="25.95" customHeight="1" x14ac:dyDescent="0.3"/>
    <row r="72" spans="1:9" ht="25.95" customHeight="1" x14ac:dyDescent="0.3"/>
    <row r="73" spans="1:9" ht="25.95" customHeight="1" x14ac:dyDescent="0.3"/>
  </sheetData>
  <sheetProtection algorithmName="SHA-512" hashValue="JGHtAloQd/byzUzMykh151SXUMboNwWgjKSZdswmrcwzzCBd/V76bSLUenqTPLOTj9LjB5KVIYCLvY77QBhPqQ==" saltValue="JdvdvBJ/QrDmIRs36EsbQg==" spinCount="100000" sheet="1" selectLockedCells="1"/>
  <mergeCells count="4">
    <mergeCell ref="A1:I1"/>
    <mergeCell ref="A2:I2"/>
    <mergeCell ref="A45:I45"/>
    <mergeCell ref="A46:I46"/>
  </mergeCells>
  <conditionalFormatting sqref="A13:A14">
    <cfRule type="duplicateValues" dxfId="50" priority="74"/>
  </conditionalFormatting>
  <conditionalFormatting sqref="A15:A16">
    <cfRule type="duplicateValues" dxfId="49" priority="73"/>
  </conditionalFormatting>
  <conditionalFormatting sqref="A17:A18">
    <cfRule type="duplicateValues" dxfId="48" priority="69"/>
  </conditionalFormatting>
  <conditionalFormatting sqref="I17:I18">
    <cfRule type="duplicateValues" dxfId="47" priority="66"/>
  </conditionalFormatting>
  <conditionalFormatting sqref="C13:C14">
    <cfRule type="duplicateValues" dxfId="46" priority="51"/>
  </conditionalFormatting>
  <conditionalFormatting sqref="C15:C16">
    <cfRule type="duplicateValues" dxfId="45" priority="50"/>
  </conditionalFormatting>
  <conditionalFormatting sqref="C17:C18">
    <cfRule type="duplicateValues" dxfId="44" priority="49"/>
  </conditionalFormatting>
  <conditionalFormatting sqref="C37:I42">
    <cfRule type="duplicateValues" dxfId="43" priority="163"/>
  </conditionalFormatting>
  <conditionalFormatting sqref="B21:B26 A5:B10 I13:I16 D5:I10 D21:I26 D29:H34 A37:A42">
    <cfRule type="duplicateValues" dxfId="42" priority="165"/>
  </conditionalFormatting>
  <conditionalFormatting sqref="A5:B19 B20:B34 D5:I34 A35:I42">
    <cfRule type="duplicateValues" dxfId="41" priority="173"/>
  </conditionalFormatting>
  <conditionalFormatting sqref="I29:I34">
    <cfRule type="duplicateValues" dxfId="40" priority="191"/>
  </conditionalFormatting>
  <conditionalFormatting sqref="E13:E18">
    <cfRule type="duplicateValues" dxfId="39" priority="253"/>
  </conditionalFormatting>
  <conditionalFormatting sqref="G13:G18">
    <cfRule type="duplicateValues" dxfId="38" priority="255"/>
  </conditionalFormatting>
  <conditionalFormatting sqref="C5:C10">
    <cfRule type="duplicateValues" dxfId="37" priority="287"/>
  </conditionalFormatting>
  <conditionalFormatting sqref="C5:C19">
    <cfRule type="duplicateValues" dxfId="36" priority="289"/>
  </conditionalFormatting>
  <conditionalFormatting sqref="E9:E10">
    <cfRule type="duplicateValues" dxfId="35" priority="35"/>
  </conditionalFormatting>
  <conditionalFormatting sqref="G9:G10">
    <cfRule type="duplicateValues" dxfId="34" priority="34"/>
  </conditionalFormatting>
  <conditionalFormatting sqref="I9:I10">
    <cfRule type="duplicateValues" dxfId="33" priority="33"/>
  </conditionalFormatting>
  <conditionalFormatting sqref="E17:E18">
    <cfRule type="duplicateValues" dxfId="32" priority="31"/>
  </conditionalFormatting>
  <conditionalFormatting sqref="E13:E16">
    <cfRule type="duplicateValues" dxfId="31" priority="32"/>
  </conditionalFormatting>
  <conditionalFormatting sqref="G17:G18">
    <cfRule type="duplicateValues" dxfId="30" priority="29"/>
  </conditionalFormatting>
  <conditionalFormatting sqref="G13:G16">
    <cfRule type="duplicateValues" dxfId="29" priority="30"/>
  </conditionalFormatting>
  <conditionalFormatting sqref="E25:E26">
    <cfRule type="duplicateValues" dxfId="28" priority="28"/>
  </conditionalFormatting>
  <conditionalFormatting sqref="G25:G26">
    <cfRule type="duplicateValues" dxfId="27" priority="27"/>
  </conditionalFormatting>
  <conditionalFormatting sqref="I26:I27">
    <cfRule type="duplicateValues" dxfId="26" priority="26"/>
  </conditionalFormatting>
  <conditionalFormatting sqref="I25:I26">
    <cfRule type="duplicateValues" dxfId="25" priority="25"/>
  </conditionalFormatting>
  <conditionalFormatting sqref="I25:I26">
    <cfRule type="duplicateValues" dxfId="24" priority="24"/>
  </conditionalFormatting>
  <conditionalFormatting sqref="E33:E34">
    <cfRule type="duplicateValues" dxfId="23" priority="23"/>
  </conditionalFormatting>
  <conditionalFormatting sqref="G33:G34">
    <cfRule type="duplicateValues" dxfId="22" priority="22"/>
  </conditionalFormatting>
  <conditionalFormatting sqref="I33:I34">
    <cfRule type="duplicateValues" dxfId="21" priority="20"/>
  </conditionalFormatting>
  <conditionalFormatting sqref="I29:I32">
    <cfRule type="duplicateValues" dxfId="20" priority="21"/>
  </conditionalFormatting>
  <conditionalFormatting sqref="G41:G42">
    <cfRule type="duplicateValues" dxfId="19" priority="18"/>
  </conditionalFormatting>
  <conditionalFormatting sqref="G37:G40">
    <cfRule type="duplicateValues" dxfId="18" priority="19"/>
  </conditionalFormatting>
  <conditionalFormatting sqref="E41:E42">
    <cfRule type="duplicateValues" dxfId="17" priority="16"/>
  </conditionalFormatting>
  <conditionalFormatting sqref="E37:E40">
    <cfRule type="duplicateValues" dxfId="16" priority="17"/>
  </conditionalFormatting>
  <conditionalFormatting sqref="C41:C42">
    <cfRule type="duplicateValues" dxfId="15" priority="14"/>
  </conditionalFormatting>
  <conditionalFormatting sqref="C37:C40">
    <cfRule type="duplicateValues" dxfId="14" priority="15"/>
  </conditionalFormatting>
  <conditionalFormatting sqref="A41:A42">
    <cfRule type="duplicateValues" dxfId="13" priority="13"/>
  </conditionalFormatting>
  <conditionalFormatting sqref="A29:A30">
    <cfRule type="duplicateValues" dxfId="12" priority="10"/>
  </conditionalFormatting>
  <conditionalFormatting sqref="A31:A32">
    <cfRule type="duplicateValues" dxfId="11" priority="9"/>
  </conditionalFormatting>
  <conditionalFormatting sqref="A33:A34">
    <cfRule type="duplicateValues" dxfId="10" priority="8"/>
  </conditionalFormatting>
  <conditionalFormatting sqref="A21:A26">
    <cfRule type="duplicateValues" dxfId="9" priority="11"/>
  </conditionalFormatting>
  <conditionalFormatting sqref="A21:A34">
    <cfRule type="duplicateValues" dxfId="8" priority="12"/>
  </conditionalFormatting>
  <conditionalFormatting sqref="C29:C30">
    <cfRule type="duplicateValues" dxfId="7" priority="5"/>
  </conditionalFormatting>
  <conditionalFormatting sqref="C31:C32">
    <cfRule type="duplicateValues" dxfId="6" priority="4"/>
  </conditionalFormatting>
  <conditionalFormatting sqref="C33:C34">
    <cfRule type="duplicateValues" dxfId="5" priority="3"/>
  </conditionalFormatting>
  <conditionalFormatting sqref="C21:C26">
    <cfRule type="duplicateValues" dxfId="4" priority="6"/>
  </conditionalFormatting>
  <conditionalFormatting sqref="C21:C34">
    <cfRule type="duplicateValues" dxfId="3" priority="7"/>
  </conditionalFormatting>
  <conditionalFormatting sqref="I41:I42">
    <cfRule type="duplicateValues" dxfId="2" priority="1"/>
  </conditionalFormatting>
  <conditionalFormatting sqref="I37:I40">
    <cfRule type="duplicateValues" dxfId="1" priority="2"/>
  </conditionalFormatting>
  <printOptions horizontalCentered="1"/>
  <pageMargins left="0.11811023622047245" right="0.11811023622047245" top="0.15748031496062992" bottom="0.15748031496062992" header="0.31496062992125984" footer="0.31496062992125984"/>
  <pageSetup paperSize="9" scale="91" fitToHeight="0" orientation="landscape" r:id="rId1"/>
  <extLst>
    <ext xmlns:x14="http://schemas.microsoft.com/office/spreadsheetml/2009/9/main" uri="{CCE6A557-97BC-4b89-ADB6-D9C93CAAB3DF}">
      <x14:dataValidations xmlns:xm="http://schemas.microsoft.com/office/excel/2006/main" count="16">
        <x14:dataValidation type="list" allowBlank="1" showErrorMessage="1" xr:uid="{00000000-0002-0000-0400-000000000000}">
          <x14:formula1>
            <xm:f>PARTICIPANTES!$B$7:$B$18</xm:f>
          </x14:formula1>
          <xm:sqref>C5:C18 C21 C23 C25 C27 C29 C31 C33</xm:sqref>
        </x14:dataValidation>
        <x14:dataValidation type="list" allowBlank="1" showErrorMessage="1" xr:uid="{00000000-0002-0000-0400-000001000000}">
          <x14:formula1>
            <xm:f>PARTICIPANTES!$B$53:$B$60</xm:f>
          </x14:formula1>
          <xm:sqref>G37:G42 I38 I40 I42</xm:sqref>
        </x14:dataValidation>
        <x14:dataValidation type="list" allowBlank="1" showErrorMessage="1" xr:uid="{00000000-0002-0000-0400-000002000000}">
          <x14:formula1>
            <xm:f>PARTICIPANTES!$AD$7:$AD$48</xm:f>
          </x14:formula1>
          <xm:sqref>A5:A19 C19</xm:sqref>
        </x14:dataValidation>
        <x14:dataValidation type="list" allowBlank="1" showErrorMessage="1" xr:uid="{00000000-0002-0000-0400-000003000000}">
          <x14:formula1>
            <xm:f>PARTICIPANTES!$I$37:$I$48</xm:f>
          </x14:formula1>
          <xm:sqref>E13:E18 E22 E24 E26</xm:sqref>
        </x14:dataValidation>
        <x14:dataValidation type="list" allowBlank="1" showErrorMessage="1" xr:uid="{00000000-0002-0000-0400-000004000000}">
          <x14:formula1>
            <xm:f>PARTICIPANTES!$P$37:$P$48</xm:f>
          </x14:formula1>
          <xm:sqref>G13:G18 G22 G24 G26</xm:sqref>
        </x14:dataValidation>
        <x14:dataValidation type="list" allowBlank="1" showErrorMessage="1" xr:uid="{00000000-0002-0000-0400-000005000000}">
          <x14:formula1>
            <xm:f>PARTICIPANTES!$W$37:$W$48</xm:f>
          </x14:formula1>
          <xm:sqref>I13:I18 I22 I24 I26</xm:sqref>
        </x14:dataValidation>
        <x14:dataValidation type="list" allowBlank="1" showErrorMessage="1" xr:uid="{00000000-0002-0000-0400-000006000000}">
          <x14:formula1>
            <xm:f>PARTICIPANTES!$W$23:$W$32</xm:f>
          </x14:formula1>
          <xm:sqref>I27</xm:sqref>
        </x14:dataValidation>
        <x14:dataValidation type="list" allowBlank="1" showErrorMessage="1" xr:uid="{00000000-0002-0000-0400-000007000000}">
          <x14:formula1>
            <xm:f>PARTICIPANTES!$I$7:$I$18</xm:f>
          </x14:formula1>
          <xm:sqref>E5:E10 E21 E23 E25</xm:sqref>
        </x14:dataValidation>
        <x14:dataValidation type="list" allowBlank="1" showErrorMessage="1" xr:uid="{00000000-0002-0000-0400-000008000000}">
          <x14:formula1>
            <xm:f>PARTICIPANTES!$P$7:$P$18</xm:f>
          </x14:formula1>
          <xm:sqref>G5:G10 G21 G23 G25</xm:sqref>
        </x14:dataValidation>
        <x14:dataValidation type="list" allowBlank="1" showErrorMessage="1" xr:uid="{00000000-0002-0000-0400-000009000000}">
          <x14:formula1>
            <xm:f>PARTICIPANTES!$W$7:$W$18</xm:f>
          </x14:formula1>
          <xm:sqref>I5:I10 I21 I23 I25</xm:sqref>
        </x14:dataValidation>
        <x14:dataValidation type="list" allowBlank="1" showErrorMessage="1" xr:uid="{00000000-0002-0000-0400-00000A000000}">
          <x14:formula1>
            <xm:f>'AUXILIAR LISTAS'!$A$2:$A$41</xm:f>
          </x14:formula1>
          <xm:sqref>A37:A42 I37 I39 I41</xm:sqref>
        </x14:dataValidation>
        <x14:dataValidation type="list" allowBlank="1" showErrorMessage="1" xr:uid="{00000000-0002-0000-0400-00000B000000}">
          <x14:formula1>
            <xm:f>'AUXILIAR LISTAS'!$A$12:$A$41</xm:f>
          </x14:formula1>
          <xm:sqref>C37:C42</xm:sqref>
        </x14:dataValidation>
        <x14:dataValidation type="list" allowBlank="1" showErrorMessage="1" xr:uid="{00000000-0002-0000-0400-00000C000000}">
          <x14:formula1>
            <xm:f>'AUXILIAR LISTAS'!$A$22:$A$41</xm:f>
          </x14:formula1>
          <xm:sqref>E37:E42</xm:sqref>
        </x14:dataValidation>
        <x14:dataValidation type="list" allowBlank="1" showErrorMessage="1" xr:uid="{00000000-0002-0000-0400-00000D000000}">
          <x14:formula1>
            <xm:f>PARTICIPANTES!$P$53:$P$60</xm:f>
          </x14:formula1>
          <xm:sqref>E29:E34 I29 I31 I33</xm:sqref>
        </x14:dataValidation>
        <x14:dataValidation type="list" allowBlank="1" showErrorMessage="1" xr:uid="{00000000-0002-0000-0400-00000E000000}">
          <x14:formula1>
            <xm:f>PARTICIPANTES!$W$53:$W$60</xm:f>
          </x14:formula1>
          <xm:sqref>G29:G34 I30 I32 I34</xm:sqref>
        </x14:dataValidation>
        <x14:dataValidation type="list" allowBlank="1" showErrorMessage="1" xr:uid="{00000000-0002-0000-0400-00000F000000}">
          <x14:formula1>
            <xm:f>PARTICIPANTES!$B$37:$B$48</xm:f>
          </x14:formula1>
          <xm:sqref>A21:A34 C22 C24 C26 C28 C30 C32 C34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43"/>
  <sheetViews>
    <sheetView zoomScaleNormal="100" workbookViewId="0">
      <selection activeCell="A5" sqref="A5"/>
    </sheetView>
  </sheetViews>
  <sheetFormatPr defaultColWidth="8.88671875" defaultRowHeight="15" customHeight="1" x14ac:dyDescent="0.3"/>
  <cols>
    <col min="1" max="1" width="30.6640625" style="4" customWidth="1"/>
    <col min="2" max="2" width="1.6640625" style="4" customWidth="1"/>
    <col min="3" max="3" width="30.6640625" style="4" customWidth="1"/>
    <col min="4" max="4" width="1.6640625" style="4" customWidth="1"/>
    <col min="5" max="5" width="30.6640625" style="4" customWidth="1"/>
    <col min="6" max="6" width="1.6640625" style="4" customWidth="1"/>
    <col min="7" max="7" width="30.6640625" style="4" customWidth="1"/>
    <col min="8" max="8" width="1.6640625" style="4" customWidth="1"/>
    <col min="9" max="9" width="30.6640625" style="4" customWidth="1"/>
    <col min="10" max="16384" width="8.88671875" style="4"/>
  </cols>
  <sheetData>
    <row r="1" spans="1:9" ht="15" customHeight="1" x14ac:dyDescent="0.3">
      <c r="A1" s="66" t="s">
        <v>154</v>
      </c>
      <c r="B1" s="66"/>
      <c r="C1" s="66"/>
      <c r="D1" s="66"/>
      <c r="E1" s="66"/>
      <c r="F1" s="66"/>
      <c r="G1" s="66"/>
      <c r="H1" s="66"/>
      <c r="I1" s="66"/>
    </row>
    <row r="2" spans="1:9" ht="15" customHeight="1" x14ac:dyDescent="0.3">
      <c r="A2" s="65" t="str">
        <f>+CONCATENATE("INSCRIPCIONES DEL EQUIPO: ",INICIO!B7)</f>
        <v>INSCRIPCIONES DEL EQUIPO: NOMBRE DEL CLUB</v>
      </c>
      <c r="B2" s="65"/>
      <c r="C2" s="65"/>
      <c r="D2" s="65"/>
      <c r="E2" s="65"/>
      <c r="F2" s="65"/>
      <c r="G2" s="65"/>
      <c r="H2" s="65"/>
      <c r="I2" s="65"/>
    </row>
    <row r="3" spans="1:9" ht="15" customHeight="1" thickBot="1" x14ac:dyDescent="0.35"/>
    <row r="4" spans="1:9" s="25" customFormat="1" ht="15" customHeight="1" thickBot="1" x14ac:dyDescent="0.35">
      <c r="A4" s="24" t="s">
        <v>140</v>
      </c>
      <c r="C4" s="24" t="s">
        <v>141</v>
      </c>
      <c r="E4" s="24" t="s">
        <v>142</v>
      </c>
      <c r="G4" s="24" t="s">
        <v>143</v>
      </c>
      <c r="I4" s="24" t="s">
        <v>144</v>
      </c>
    </row>
    <row r="5" spans="1:9" s="25" customFormat="1" ht="15" customHeight="1" x14ac:dyDescent="0.3">
      <c r="A5" s="26"/>
      <c r="C5" s="26"/>
      <c r="E5" s="26"/>
      <c r="G5" s="26"/>
      <c r="I5" s="26"/>
    </row>
    <row r="6" spans="1:9" s="25" customFormat="1" ht="15" customHeight="1" x14ac:dyDescent="0.3">
      <c r="A6" s="21"/>
      <c r="C6" s="21"/>
      <c r="E6" s="21"/>
      <c r="G6" s="21"/>
      <c r="I6" s="21"/>
    </row>
    <row r="7" spans="1:9" s="25" customFormat="1" ht="15" customHeight="1" x14ac:dyDescent="0.3">
      <c r="A7" s="21"/>
      <c r="C7" s="21"/>
      <c r="E7" s="21"/>
      <c r="G7" s="21"/>
      <c r="I7" s="21"/>
    </row>
    <row r="8" spans="1:9" s="25" customFormat="1" ht="15" customHeight="1" thickBot="1" x14ac:dyDescent="0.35">
      <c r="A8" s="23"/>
      <c r="C8" s="23"/>
      <c r="E8" s="23"/>
      <c r="G8" s="23"/>
      <c r="I8" s="23"/>
    </row>
    <row r="9" spans="1:9" s="25" customFormat="1" ht="15" customHeight="1" x14ac:dyDescent="0.3">
      <c r="A9" s="26"/>
      <c r="C9" s="26"/>
      <c r="E9" s="26"/>
      <c r="G9" s="26"/>
      <c r="I9" s="26"/>
    </row>
    <row r="10" spans="1:9" s="25" customFormat="1" ht="15" customHeight="1" x14ac:dyDescent="0.3">
      <c r="A10" s="21"/>
      <c r="C10" s="21"/>
      <c r="E10" s="21"/>
      <c r="G10" s="21"/>
      <c r="I10" s="21"/>
    </row>
    <row r="11" spans="1:9" s="25" customFormat="1" ht="15" customHeight="1" x14ac:dyDescent="0.3">
      <c r="A11" s="21"/>
      <c r="C11" s="21"/>
      <c r="E11" s="21"/>
      <c r="G11" s="21"/>
      <c r="I11" s="21"/>
    </row>
    <row r="12" spans="1:9" s="25" customFormat="1" ht="15" customHeight="1" thickBot="1" x14ac:dyDescent="0.35">
      <c r="A12" s="23"/>
      <c r="C12" s="23"/>
      <c r="E12" s="23"/>
      <c r="G12" s="23"/>
      <c r="I12" s="23"/>
    </row>
    <row r="13" spans="1:9" s="25" customFormat="1" ht="15" customHeight="1" x14ac:dyDescent="0.3">
      <c r="A13" s="26"/>
      <c r="C13" s="26"/>
      <c r="E13" s="21"/>
      <c r="G13" s="21"/>
      <c r="I13" s="21"/>
    </row>
    <row r="14" spans="1:9" s="25" customFormat="1" ht="15" customHeight="1" x14ac:dyDescent="0.3">
      <c r="A14" s="21"/>
      <c r="C14" s="21"/>
      <c r="E14" s="21"/>
      <c r="G14" s="21"/>
      <c r="I14" s="21"/>
    </row>
    <row r="15" spans="1:9" s="25" customFormat="1" ht="15" customHeight="1" x14ac:dyDescent="0.3">
      <c r="A15" s="21"/>
      <c r="C15" s="21"/>
      <c r="E15" s="21"/>
      <c r="G15" s="21"/>
      <c r="I15" s="21"/>
    </row>
    <row r="16" spans="1:9" s="25" customFormat="1" ht="15" customHeight="1" thickBot="1" x14ac:dyDescent="0.35">
      <c r="A16" s="23"/>
      <c r="C16" s="23"/>
      <c r="E16" s="23"/>
      <c r="G16" s="23"/>
      <c r="I16" s="23"/>
    </row>
    <row r="17" spans="1:9" s="25" customFormat="1" ht="15" customHeight="1" thickBot="1" x14ac:dyDescent="0.35">
      <c r="A17" s="22"/>
      <c r="C17" s="31"/>
    </row>
    <row r="18" spans="1:9" s="25" customFormat="1" ht="15" customHeight="1" thickBot="1" x14ac:dyDescent="0.35">
      <c r="A18" s="22"/>
      <c r="C18" s="32"/>
      <c r="E18" s="24" t="s">
        <v>145</v>
      </c>
      <c r="G18" s="24" t="s">
        <v>146</v>
      </c>
      <c r="I18" s="24" t="s">
        <v>147</v>
      </c>
    </row>
    <row r="19" spans="1:9" s="25" customFormat="1" ht="15" customHeight="1" x14ac:dyDescent="0.3">
      <c r="A19" s="26"/>
      <c r="C19" s="26"/>
      <c r="E19" s="26"/>
      <c r="G19" s="26"/>
      <c r="I19" s="26"/>
    </row>
    <row r="20" spans="1:9" s="25" customFormat="1" ht="15" customHeight="1" x14ac:dyDescent="0.3">
      <c r="A20" s="21"/>
      <c r="C20" s="21"/>
      <c r="E20" s="21"/>
      <c r="G20" s="21"/>
      <c r="I20" s="21"/>
    </row>
    <row r="21" spans="1:9" s="25" customFormat="1" ht="15" customHeight="1" x14ac:dyDescent="0.3">
      <c r="A21" s="21"/>
      <c r="C21" s="21"/>
      <c r="E21" s="21"/>
      <c r="G21" s="21"/>
      <c r="I21" s="21"/>
    </row>
    <row r="22" spans="1:9" s="25" customFormat="1" ht="15" customHeight="1" thickBot="1" x14ac:dyDescent="0.35">
      <c r="A22" s="23"/>
      <c r="C22" s="23"/>
      <c r="E22" s="23"/>
      <c r="G22" s="23"/>
      <c r="I22" s="23"/>
    </row>
    <row r="23" spans="1:9" s="25" customFormat="1" ht="15" customHeight="1" x14ac:dyDescent="0.3">
      <c r="A23" s="26"/>
      <c r="C23" s="26"/>
      <c r="E23" s="26"/>
      <c r="G23" s="26"/>
      <c r="I23" s="26"/>
    </row>
    <row r="24" spans="1:9" s="25" customFormat="1" ht="15" customHeight="1" x14ac:dyDescent="0.3">
      <c r="A24" s="21"/>
      <c r="C24" s="21"/>
      <c r="E24" s="21"/>
      <c r="G24" s="21"/>
      <c r="I24" s="21"/>
    </row>
    <row r="25" spans="1:9" s="25" customFormat="1" ht="15" customHeight="1" x14ac:dyDescent="0.3">
      <c r="A25" s="21"/>
      <c r="C25" s="21"/>
      <c r="E25" s="21"/>
      <c r="G25" s="21"/>
      <c r="I25" s="21"/>
    </row>
    <row r="26" spans="1:9" s="25" customFormat="1" ht="15" customHeight="1" thickBot="1" x14ac:dyDescent="0.35">
      <c r="A26" s="23"/>
      <c r="C26" s="23"/>
      <c r="E26" s="23"/>
      <c r="G26" s="23"/>
      <c r="I26" s="23"/>
    </row>
    <row r="27" spans="1:9" s="25" customFormat="1" ht="15" customHeight="1" x14ac:dyDescent="0.3">
      <c r="A27" s="21"/>
      <c r="C27" s="26"/>
      <c r="E27" s="21"/>
      <c r="G27" s="21"/>
      <c r="I27" s="21"/>
    </row>
    <row r="28" spans="1:9" s="25" customFormat="1" ht="15" customHeight="1" x14ac:dyDescent="0.3">
      <c r="A28" s="21"/>
      <c r="C28" s="21"/>
      <c r="E28" s="21"/>
      <c r="G28" s="21"/>
      <c r="I28" s="21"/>
    </row>
    <row r="29" spans="1:9" s="25" customFormat="1" ht="15" customHeight="1" x14ac:dyDescent="0.3">
      <c r="A29" s="21"/>
      <c r="C29" s="21"/>
      <c r="E29" s="21"/>
      <c r="G29" s="21"/>
      <c r="I29" s="21"/>
    </row>
    <row r="30" spans="1:9" s="25" customFormat="1" ht="15" customHeight="1" thickBot="1" x14ac:dyDescent="0.35">
      <c r="A30" s="23"/>
      <c r="C30" s="23"/>
      <c r="E30" s="23"/>
      <c r="G30" s="23"/>
      <c r="I30" s="23"/>
    </row>
    <row r="33" spans="1:9" ht="15" customHeight="1" x14ac:dyDescent="0.3">
      <c r="A33" s="80" t="str">
        <f>+A1</f>
        <v>CAMPEONATO DE VELOCIDAD DE LA IX LIGA DEL ESTE DE AGUAS TRANQUILAS</v>
      </c>
      <c r="B33" s="80"/>
      <c r="C33" s="80"/>
      <c r="D33" s="80"/>
      <c r="E33" s="80"/>
      <c r="F33" s="80"/>
      <c r="G33" s="80"/>
      <c r="H33" s="80"/>
      <c r="I33" s="80"/>
    </row>
    <row r="34" spans="1:9" ht="15" customHeight="1" x14ac:dyDescent="0.3">
      <c r="A34" s="65" t="str">
        <f>+A2</f>
        <v>INSCRIPCIONES DEL EQUIPO: NOMBRE DEL CLUB</v>
      </c>
      <c r="B34" s="65"/>
      <c r="C34" s="65"/>
      <c r="D34" s="65"/>
      <c r="E34" s="65"/>
      <c r="F34" s="65"/>
      <c r="G34" s="65"/>
      <c r="H34" s="65"/>
      <c r="I34" s="65"/>
    </row>
    <row r="36" spans="1:9" s="28" customFormat="1" ht="15" customHeight="1" x14ac:dyDescent="0.25">
      <c r="A36" s="28" t="str">
        <f>+A4</f>
        <v>BENJAMÍN/ALEVÍN K4</v>
      </c>
      <c r="C36" s="28" t="str">
        <f>+C4</f>
        <v>INFANTIL K4</v>
      </c>
      <c r="E36" s="28" t="str">
        <f>+E4</f>
        <v>HOMBRE CADETE K4</v>
      </c>
      <c r="G36" s="28" t="str">
        <f>+G4</f>
        <v>HOMBRE JUVENIL K4</v>
      </c>
      <c r="I36" s="28" t="str">
        <f>+I4</f>
        <v>HOMBRE SENIOR K4</v>
      </c>
    </row>
    <row r="37" spans="1:9" s="29" customFormat="1" ht="49.95" customHeight="1" x14ac:dyDescent="0.3">
      <c r="A37" s="29" t="str">
        <f>+CONCATENATE(A5,CHAR(10),A6,CHAR(10),A7,CHAR(10),A8)</f>
        <v xml:space="preserve">
</v>
      </c>
      <c r="C37" s="29" t="str">
        <f>+CONCATENATE(C5,CHAR(10),C6,CHAR(10),C7,CHAR(10),C8)</f>
        <v xml:space="preserve">
</v>
      </c>
      <c r="E37" s="29" t="str">
        <f>+CONCATENATE(E5,CHAR(10),E6,CHAR(10),E7,CHAR(10),E8)</f>
        <v xml:space="preserve">
</v>
      </c>
      <c r="G37" s="29" t="str">
        <f>+CONCATENATE(G5,CHAR(10),G6,CHAR(10),G7,CHAR(10),G8)</f>
        <v xml:space="preserve">
</v>
      </c>
      <c r="I37" s="29" t="str">
        <f>+CONCATENATE(I5,CHAR(10),I6,CHAR(10),I7,CHAR(10),I8)</f>
        <v xml:space="preserve">
</v>
      </c>
    </row>
    <row r="38" spans="1:9" s="29" customFormat="1" ht="49.95" customHeight="1" x14ac:dyDescent="0.3">
      <c r="A38" s="29" t="str">
        <f>+CONCATENATE(A9,CHAR(10),A10,CHAR(10),A11,CHAR(10),A12)</f>
        <v xml:space="preserve">
</v>
      </c>
      <c r="C38" s="29" t="str">
        <f>+CONCATENATE(C9,CHAR(10),C10,CHAR(10),C11,CHAR(10),C12)</f>
        <v xml:space="preserve">
</v>
      </c>
      <c r="E38" s="29" t="str">
        <f>+CONCATENATE(E9,CHAR(10),E10,CHAR(10),E11,CHAR(10),E12)</f>
        <v xml:space="preserve">
</v>
      </c>
      <c r="G38" s="29" t="str">
        <f>+CONCATENATE(G9,CHAR(10),G10,CHAR(10),G11,CHAR(10),G12)</f>
        <v xml:space="preserve">
</v>
      </c>
      <c r="I38" s="29" t="str">
        <f>+CONCATENATE(I9,CHAR(10),I10,CHAR(10),I11,CHAR(10),I12)</f>
        <v xml:space="preserve">
</v>
      </c>
    </row>
    <row r="39" spans="1:9" s="29" customFormat="1" ht="49.95" customHeight="1" x14ac:dyDescent="0.3">
      <c r="A39" s="29" t="str">
        <f>+CONCATENATE(A13,CHAR(10),A14,CHAR(10),A15,CHAR(10),A16)</f>
        <v xml:space="preserve">
</v>
      </c>
      <c r="C39" s="29" t="str">
        <f>+CONCATENATE(C13,CHAR(10),C14,CHAR(10),C15,CHAR(10),C16)</f>
        <v xml:space="preserve">
</v>
      </c>
      <c r="E39" s="29" t="str">
        <f>+CONCATENATE(E13,CHAR(10),E14,CHAR(10),E15,CHAR(10),E16)</f>
        <v xml:space="preserve">
</v>
      </c>
      <c r="G39" s="29" t="str">
        <f>+CONCATENATE(G13,CHAR(10),G14,CHAR(10),G15,CHAR(10),G16)</f>
        <v xml:space="preserve">
</v>
      </c>
      <c r="I39" s="29" t="str">
        <f>+CONCATENATE(I13,CHAR(10),I14,CHAR(10),I15,CHAR(10),I16)</f>
        <v xml:space="preserve">
</v>
      </c>
    </row>
    <row r="40" spans="1:9" s="29" customFormat="1" ht="49.95" customHeight="1" x14ac:dyDescent="0.25">
      <c r="A40" s="29" t="str">
        <f>+CONCATENATE(A19,CHAR(10),A20,CHAR(10),A21,CHAR(10),A22)</f>
        <v xml:space="preserve">
</v>
      </c>
      <c r="C40" s="29" t="str">
        <f>+CONCATENATE(C19,CHAR(10),C20,CHAR(10),C21,CHAR(10),C22)</f>
        <v xml:space="preserve">
</v>
      </c>
      <c r="E40" s="30" t="str">
        <f>+E18</f>
        <v>HOMBRE VETERANO K4</v>
      </c>
      <c r="F40" s="30"/>
      <c r="G40" s="30" t="str">
        <f>+G18</f>
        <v>MUJER ABSOLUTA K4</v>
      </c>
      <c r="H40" s="30"/>
      <c r="I40" s="30" t="str">
        <f>+I18</f>
        <v>MIXTO ABSOLUTO K4</v>
      </c>
    </row>
    <row r="41" spans="1:9" s="25" customFormat="1" ht="49.95" customHeight="1" x14ac:dyDescent="0.3">
      <c r="A41" s="29" t="str">
        <f>+CONCATENATE(A23,CHAR(10),A24,CHAR(10),A25,CHAR(10),A26)</f>
        <v xml:space="preserve">
</v>
      </c>
      <c r="B41" s="29"/>
      <c r="C41" s="29" t="str">
        <f>+CONCATENATE(C23,CHAR(10),C24,CHAR(10),C25,CHAR(10),C26)</f>
        <v xml:space="preserve">
</v>
      </c>
      <c r="D41" s="29"/>
      <c r="E41" s="29" t="str">
        <f>+CONCATENATE(E19,CHAR(10),E20,CHAR(10),E21,CHAR(10),E22)</f>
        <v xml:space="preserve">
</v>
      </c>
      <c r="F41" s="29" t="str">
        <f>+CONCATENATE(F19,CHAR(10),F20,CHAR(10),F21,CHAR(10),F22)</f>
        <v xml:space="preserve">
</v>
      </c>
      <c r="G41" s="29" t="str">
        <f>+CONCATENATE(G19,CHAR(10),G20,CHAR(10),G21,CHAR(10),G22)</f>
        <v xml:space="preserve">
</v>
      </c>
      <c r="H41" s="29" t="str">
        <f>+CONCATENATE(H19,CHAR(10),H20,CHAR(10),H21,CHAR(10),H22)</f>
        <v xml:space="preserve">
</v>
      </c>
      <c r="I41" s="29" t="str">
        <f>+CONCATENATE(I19,CHAR(10),I20,CHAR(10),I21,CHAR(10),I22)</f>
        <v xml:space="preserve">
</v>
      </c>
    </row>
    <row r="42" spans="1:9" s="25" customFormat="1" ht="49.95" customHeight="1" x14ac:dyDescent="0.3">
      <c r="A42" s="29" t="str">
        <f>+CONCATENATE(A27,CHAR(10),A28,CHAR(10),A29,CHAR(10),A30)</f>
        <v xml:space="preserve">
</v>
      </c>
      <c r="B42" s="29"/>
      <c r="C42" s="29" t="str">
        <f>+CONCATENATE(C27,CHAR(10),C28,CHAR(10),C29,CHAR(10),C30)</f>
        <v xml:space="preserve">
</v>
      </c>
      <c r="D42" s="29"/>
      <c r="E42" s="29" t="str">
        <f>+CONCATENATE(E23,CHAR(10),E24,CHAR(10),E25,CHAR(10),E26)</f>
        <v xml:space="preserve">
</v>
      </c>
      <c r="F42" s="29" t="str">
        <f>+CONCATENATE(F23,CHAR(10),F24,CHAR(10),F25,CHAR(10),F26)</f>
        <v xml:space="preserve">
</v>
      </c>
      <c r="G42" s="29" t="str">
        <f>+CONCATENATE(G23,CHAR(10),G24,CHAR(10),G25,CHAR(10),G26)</f>
        <v xml:space="preserve">
</v>
      </c>
      <c r="H42" s="29" t="str">
        <f>+CONCATENATE(H23,CHAR(10),H24,CHAR(10),H25,CHAR(10),H26)</f>
        <v xml:space="preserve">
</v>
      </c>
      <c r="I42" s="29" t="str">
        <f>+CONCATENATE(I23,CHAR(10),I24,CHAR(10),I25,CHAR(10),I26)</f>
        <v xml:space="preserve">
</v>
      </c>
    </row>
    <row r="43" spans="1:9" s="2" customFormat="1" ht="49.95" customHeight="1" x14ac:dyDescent="0.25">
      <c r="A43" s="29"/>
      <c r="B43" s="29"/>
      <c r="C43" s="29"/>
      <c r="D43" s="30"/>
      <c r="E43" s="29" t="str">
        <f t="shared" ref="E43:F43" si="0">+CONCATENATE(E27,CHAR(10),E28,CHAR(10),E29,CHAR(10),E30)</f>
        <v xml:space="preserve">
</v>
      </c>
      <c r="F43" s="29" t="str">
        <f t="shared" si="0"/>
        <v xml:space="preserve">
</v>
      </c>
      <c r="G43" s="29" t="str">
        <f>+CONCATENATE(G27,CHAR(10),G28,CHAR(10),G29,CHAR(10),G30)</f>
        <v xml:space="preserve">
</v>
      </c>
      <c r="H43" s="29" t="str">
        <f t="shared" ref="H43:I43" si="1">+CONCATENATE(H27,CHAR(10),H28,CHAR(10),H29,CHAR(10),H30)</f>
        <v xml:space="preserve">
</v>
      </c>
      <c r="I43" s="29" t="str">
        <f t="shared" si="1"/>
        <v xml:space="preserve">
</v>
      </c>
    </row>
  </sheetData>
  <sheetProtection algorithmName="SHA-512" hashValue="SNIN1P+Iy6LndecTrpzRHdIigLoVu/7Ud6ct8bCTdyv6+RsR3iN4n0ZZ/nkLP3qtMOa+Q6gPA7f10ETDeN6+OA==" saltValue="yY/oe9vi0YYdPbL6Q32HlA==" spinCount="100000" sheet="1" selectLockedCells="1"/>
  <mergeCells count="4">
    <mergeCell ref="A1:I1"/>
    <mergeCell ref="A2:I2"/>
    <mergeCell ref="A33:I33"/>
    <mergeCell ref="A34:I34"/>
  </mergeCells>
  <conditionalFormatting sqref="A19:E30 A5:I16 G19:I30">
    <cfRule type="duplicateValues" dxfId="0" priority="291"/>
  </conditionalFormatting>
  <printOptions horizontalCentered="1"/>
  <pageMargins left="0.11811023622047245" right="0.11811023622047245" top="0.15748031496062992" bottom="0.15748031496062992" header="0.31496062992125984" footer="0.31496062992125984"/>
  <pageSetup paperSize="9" scale="91" fitToHeight="0" orientation="landscape" r:id="rId1"/>
  <extLst>
    <ext xmlns:x14="http://schemas.microsoft.com/office/spreadsheetml/2009/9/main" uri="{CCE6A557-97BC-4b89-ADB6-D9C93CAAB3DF}">
      <x14:dataValidations xmlns:xm="http://schemas.microsoft.com/office/excel/2006/main" count="8">
        <x14:dataValidation type="list" allowBlank="1" showErrorMessage="1" xr:uid="{00000000-0002-0000-0500-000000000000}">
          <x14:formula1>
            <xm:f>PARTICIPANTES!$I$7:$I$18</xm:f>
          </x14:formula1>
          <xm:sqref>E5:E16</xm:sqref>
        </x14:dataValidation>
        <x14:dataValidation type="list" allowBlank="1" showErrorMessage="1" xr:uid="{00000000-0002-0000-0500-000001000000}">
          <x14:formula1>
            <xm:f>PARTICIPANTES!$P$7:$P$18</xm:f>
          </x14:formula1>
          <xm:sqref>G5:G16</xm:sqref>
        </x14:dataValidation>
        <x14:dataValidation type="list" allowBlank="1" showErrorMessage="1" xr:uid="{00000000-0002-0000-0500-000002000000}">
          <x14:formula1>
            <xm:f>PARTICIPANTES!$W$7:$W$18</xm:f>
          </x14:formula1>
          <xm:sqref>I5:I16</xm:sqref>
        </x14:dataValidation>
        <x14:dataValidation type="list" allowBlank="1" showErrorMessage="1" xr:uid="{00000000-0002-0000-0500-000003000000}">
          <x14:formula1>
            <xm:f>'AUXILIAR LISTAS'!$A$2:$A$41</xm:f>
          </x14:formula1>
          <xm:sqref>E19:E30</xm:sqref>
        </x14:dataValidation>
        <x14:dataValidation type="list" allowBlank="1" showErrorMessage="1" xr:uid="{00000000-0002-0000-0500-000004000000}">
          <x14:formula1>
            <xm:f>'AUXILIAR LISTAS'!$M$2:$M$45</xm:f>
          </x14:formula1>
          <xm:sqref>G19:G30</xm:sqref>
        </x14:dataValidation>
        <x14:dataValidation type="list" allowBlank="1" showErrorMessage="1" xr:uid="{00000000-0002-0000-0500-000005000000}">
          <x14:formula1>
            <xm:f>PARTICIPANTES!$AD$7:$AD$48</xm:f>
          </x14:formula1>
          <xm:sqref>A5:A30</xm:sqref>
        </x14:dataValidation>
        <x14:dataValidation type="list" allowBlank="1" showErrorMessage="1" xr:uid="{00000000-0002-0000-0500-000006000000}">
          <x14:formula1>
            <xm:f>'AUXILIAR LISTAS'!$E$2:$E$25</xm:f>
          </x14:formula1>
          <xm:sqref>C5:C30</xm:sqref>
        </x14:dataValidation>
        <x14:dataValidation type="list" allowBlank="1" showErrorMessage="1" xr:uid="{00000000-0002-0000-0500-000007000000}">
          <x14:formula1>
            <xm:f>'AUXILIAR LISTAS'!$O$2:$O$111</xm:f>
          </x14:formula1>
          <xm:sqref>I19:I30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CE205-A474-4F07-AC8B-A964B51298BB}">
  <sheetPr>
    <pageSetUpPr fitToPage="1"/>
  </sheetPr>
  <dimension ref="A1:D186"/>
  <sheetViews>
    <sheetView workbookViewId="0">
      <selection activeCell="E2" sqref="E2"/>
    </sheetView>
  </sheetViews>
  <sheetFormatPr defaultRowHeight="16.05" customHeight="1" x14ac:dyDescent="0.3"/>
  <cols>
    <col min="1" max="1" width="2.77734375" style="83" customWidth="1"/>
    <col min="2" max="2" width="35.77734375" style="57" customWidth="1"/>
    <col min="3" max="3" width="35.77734375" style="56" customWidth="1"/>
    <col min="4" max="4" width="25.77734375" style="56" customWidth="1"/>
    <col min="5" max="16384" width="8.88671875" style="56"/>
  </cols>
  <sheetData>
    <row r="1" spans="1:4" ht="16.05" customHeight="1" x14ac:dyDescent="0.3">
      <c r="B1" s="58" t="s">
        <v>151</v>
      </c>
      <c r="C1" s="46" t="s">
        <v>4</v>
      </c>
      <c r="D1" s="46" t="s">
        <v>152</v>
      </c>
    </row>
    <row r="2" spans="1:4" ht="16.05" customHeight="1" x14ac:dyDescent="0.3">
      <c r="A2" s="83" t="str">
        <f>+'EMBARCACIONES K1-C1'!A29</f>
        <v/>
      </c>
      <c r="B2" s="57" t="str">
        <f>+UPPER(A2)</f>
        <v/>
      </c>
      <c r="C2" s="56" t="str">
        <f>+INICIO!$B$7</f>
        <v>NOMBRE DEL CLUB</v>
      </c>
      <c r="D2" s="56" t="str">
        <f>+'EMBARCACIONES K1-C1'!$A$28</f>
        <v>BENJAMÍN/ALEVÍN K1</v>
      </c>
    </row>
    <row r="3" spans="1:4" ht="16.05" customHeight="1" x14ac:dyDescent="0.3">
      <c r="A3" s="83" t="str">
        <f>+'EMBARCACIONES K1-C1'!A30</f>
        <v/>
      </c>
      <c r="B3" s="57" t="str">
        <f t="shared" ref="B3:B66" si="0">+UPPER(A3)</f>
        <v/>
      </c>
      <c r="C3" s="56" t="str">
        <f>+INICIO!$B$7</f>
        <v>NOMBRE DEL CLUB</v>
      </c>
      <c r="D3" s="56" t="str">
        <f>+'EMBARCACIONES K1-C1'!$A$28</f>
        <v>BENJAMÍN/ALEVÍN K1</v>
      </c>
    </row>
    <row r="4" spans="1:4" ht="16.05" customHeight="1" x14ac:dyDescent="0.3">
      <c r="A4" s="83" t="str">
        <f>+'EMBARCACIONES K1-C1'!A31</f>
        <v/>
      </c>
      <c r="B4" s="57" t="str">
        <f t="shared" si="0"/>
        <v/>
      </c>
      <c r="C4" s="56" t="str">
        <f>+INICIO!$B$7</f>
        <v>NOMBRE DEL CLUB</v>
      </c>
      <c r="D4" s="56" t="str">
        <f>+'EMBARCACIONES K1-C1'!$A$28</f>
        <v>BENJAMÍN/ALEVÍN K1</v>
      </c>
    </row>
    <row r="5" spans="1:4" ht="16.05" customHeight="1" x14ac:dyDescent="0.3">
      <c r="A5" s="83" t="str">
        <f>+'EMBARCACIONES K1-C1'!A32</f>
        <v/>
      </c>
      <c r="B5" s="57" t="str">
        <f t="shared" si="0"/>
        <v/>
      </c>
      <c r="C5" s="56" t="str">
        <f>+INICIO!$B$7</f>
        <v>NOMBRE DEL CLUB</v>
      </c>
      <c r="D5" s="56" t="str">
        <f>+'EMBARCACIONES K1-C1'!$A$28</f>
        <v>BENJAMÍN/ALEVÍN K1</v>
      </c>
    </row>
    <row r="6" spans="1:4" ht="16.05" customHeight="1" x14ac:dyDescent="0.3">
      <c r="A6" s="83" t="str">
        <f>+'EMBARCACIONES K1-C1'!A33</f>
        <v/>
      </c>
      <c r="B6" s="57" t="str">
        <f t="shared" si="0"/>
        <v/>
      </c>
      <c r="C6" s="56" t="str">
        <f>+INICIO!$B$7</f>
        <v>NOMBRE DEL CLUB</v>
      </c>
      <c r="D6" s="56" t="str">
        <f>+'EMBARCACIONES K1-C1'!$A$28</f>
        <v>BENJAMÍN/ALEVÍN K1</v>
      </c>
    </row>
    <row r="7" spans="1:4" ht="16.05" customHeight="1" x14ac:dyDescent="0.3">
      <c r="A7" s="83" t="str">
        <f>+'EMBARCACIONES K1-C1'!A34</f>
        <v/>
      </c>
      <c r="B7" s="57" t="str">
        <f t="shared" si="0"/>
        <v/>
      </c>
      <c r="C7" s="56" t="str">
        <f>+INICIO!$B$7</f>
        <v>NOMBRE DEL CLUB</v>
      </c>
      <c r="D7" s="56" t="str">
        <f>+'EMBARCACIONES K1-C1'!$A$28</f>
        <v>BENJAMÍN/ALEVÍN K1</v>
      </c>
    </row>
    <row r="8" spans="1:4" ht="16.05" customHeight="1" x14ac:dyDescent="0.3">
      <c r="A8" s="83" t="str">
        <f>+'EMBARCACIONES K1-C1'!A35</f>
        <v/>
      </c>
      <c r="B8" s="57" t="str">
        <f t="shared" si="0"/>
        <v/>
      </c>
      <c r="C8" s="56" t="str">
        <f>+INICIO!$B$7</f>
        <v>NOMBRE DEL CLUB</v>
      </c>
      <c r="D8" s="56" t="str">
        <f>+'EMBARCACIONES K1-C1'!$A$28</f>
        <v>BENJAMÍN/ALEVÍN K1</v>
      </c>
    </row>
    <row r="9" spans="1:4" ht="16.05" customHeight="1" x14ac:dyDescent="0.3">
      <c r="A9" s="83" t="str">
        <f>+'EMBARCACIONES K1-C1'!A36</f>
        <v/>
      </c>
      <c r="B9" s="57" t="str">
        <f t="shared" si="0"/>
        <v/>
      </c>
      <c r="C9" s="56" t="str">
        <f>+INICIO!$B$7</f>
        <v>NOMBRE DEL CLUB</v>
      </c>
      <c r="D9" s="56" t="str">
        <f>+'EMBARCACIONES K1-C1'!$A$28</f>
        <v>BENJAMÍN/ALEVÍN K1</v>
      </c>
    </row>
    <row r="10" spans="1:4" ht="16.05" customHeight="1" x14ac:dyDescent="0.3">
      <c r="A10" s="83" t="str">
        <f>+'EMBARCACIONES K1-C1'!A37</f>
        <v/>
      </c>
      <c r="B10" s="57" t="str">
        <f t="shared" si="0"/>
        <v/>
      </c>
      <c r="C10" s="56" t="str">
        <f>+INICIO!$B$7</f>
        <v>NOMBRE DEL CLUB</v>
      </c>
      <c r="D10" s="56" t="str">
        <f>+'EMBARCACIONES K1-C1'!$A$28</f>
        <v>BENJAMÍN/ALEVÍN K1</v>
      </c>
    </row>
    <row r="11" spans="1:4" ht="16.05" customHeight="1" x14ac:dyDescent="0.3">
      <c r="A11" s="83" t="str">
        <f>+'EMBARCACIONES K1-C1'!A38</f>
        <v/>
      </c>
      <c r="B11" s="57" t="str">
        <f t="shared" si="0"/>
        <v/>
      </c>
      <c r="C11" s="56" t="str">
        <f>+INICIO!$B$7</f>
        <v>NOMBRE DEL CLUB</v>
      </c>
      <c r="D11" s="56" t="str">
        <f>+'EMBARCACIONES K1-C1'!$A$28</f>
        <v>BENJAMÍN/ALEVÍN K1</v>
      </c>
    </row>
    <row r="12" spans="1:4" ht="16.05" customHeight="1" x14ac:dyDescent="0.3">
      <c r="A12" s="83" t="str">
        <f>+'EMBARCACIONES K1-C1'!A39</f>
        <v/>
      </c>
      <c r="B12" s="57" t="str">
        <f t="shared" si="0"/>
        <v/>
      </c>
      <c r="C12" s="56" t="str">
        <f>+INICIO!$B$7</f>
        <v>NOMBRE DEL CLUB</v>
      </c>
      <c r="D12" s="56" t="str">
        <f>+'EMBARCACIONES K1-C1'!$A$28</f>
        <v>BENJAMÍN/ALEVÍN K1</v>
      </c>
    </row>
    <row r="13" spans="1:4" ht="16.05" customHeight="1" x14ac:dyDescent="0.3">
      <c r="A13" s="83" t="str">
        <f>+'EMBARCACIONES K1-C1'!A40</f>
        <v/>
      </c>
      <c r="B13" s="57" t="str">
        <f t="shared" si="0"/>
        <v/>
      </c>
      <c r="C13" s="56" t="str">
        <f>+INICIO!$B$7</f>
        <v>NOMBRE DEL CLUB</v>
      </c>
      <c r="D13" s="56" t="str">
        <f>+'EMBARCACIONES K1-C1'!$A$28</f>
        <v>BENJAMÍN/ALEVÍN K1</v>
      </c>
    </row>
    <row r="14" spans="1:4" ht="16.05" customHeight="1" x14ac:dyDescent="0.3">
      <c r="A14" s="83" t="str">
        <f>+'EMBARCACIONES K1-C1'!A41</f>
        <v/>
      </c>
      <c r="B14" s="57" t="str">
        <f t="shared" si="0"/>
        <v/>
      </c>
      <c r="C14" s="56" t="str">
        <f>+INICIO!$B$7</f>
        <v>NOMBRE DEL CLUB</v>
      </c>
      <c r="D14" s="56" t="str">
        <f>+'EMBARCACIONES K1-C1'!$A$28</f>
        <v>BENJAMÍN/ALEVÍN K1</v>
      </c>
    </row>
    <row r="15" spans="1:4" ht="16.05" customHeight="1" x14ac:dyDescent="0.3">
      <c r="A15" s="83" t="str">
        <f>+'EMBARCACIONES K1-C1'!C29</f>
        <v/>
      </c>
      <c r="B15" s="57" t="str">
        <f t="shared" si="0"/>
        <v/>
      </c>
      <c r="C15" s="56" t="str">
        <f>+INICIO!$B$7</f>
        <v>NOMBRE DEL CLUB</v>
      </c>
      <c r="D15" s="56" t="str">
        <f>+'EMBARCACIONES K1-C1'!$C$28</f>
        <v>HOMBRE INFANTIL K1</v>
      </c>
    </row>
    <row r="16" spans="1:4" ht="16.05" customHeight="1" x14ac:dyDescent="0.3">
      <c r="A16" s="83" t="str">
        <f>+'EMBARCACIONES K1-C1'!C30</f>
        <v/>
      </c>
      <c r="B16" s="57" t="str">
        <f t="shared" si="0"/>
        <v/>
      </c>
      <c r="C16" s="56" t="str">
        <f>+INICIO!$B$7</f>
        <v>NOMBRE DEL CLUB</v>
      </c>
      <c r="D16" s="56" t="str">
        <f>+'EMBARCACIONES K1-C1'!$C$28</f>
        <v>HOMBRE INFANTIL K1</v>
      </c>
    </row>
    <row r="17" spans="1:4" ht="16.05" customHeight="1" x14ac:dyDescent="0.3">
      <c r="A17" s="83" t="str">
        <f>+'EMBARCACIONES K1-C1'!C31</f>
        <v/>
      </c>
      <c r="B17" s="57" t="str">
        <f t="shared" si="0"/>
        <v/>
      </c>
      <c r="C17" s="56" t="str">
        <f>+INICIO!$B$7</f>
        <v>NOMBRE DEL CLUB</v>
      </c>
      <c r="D17" s="56" t="str">
        <f>+'EMBARCACIONES K1-C1'!$C$28</f>
        <v>HOMBRE INFANTIL K1</v>
      </c>
    </row>
    <row r="18" spans="1:4" ht="16.05" customHeight="1" x14ac:dyDescent="0.3">
      <c r="A18" s="83" t="str">
        <f>+'EMBARCACIONES K1-C1'!C32</f>
        <v/>
      </c>
      <c r="B18" s="57" t="str">
        <f t="shared" si="0"/>
        <v/>
      </c>
      <c r="C18" s="56" t="str">
        <f>+INICIO!$B$7</f>
        <v>NOMBRE DEL CLUB</v>
      </c>
      <c r="D18" s="56" t="str">
        <f>+'EMBARCACIONES K1-C1'!$C$28</f>
        <v>HOMBRE INFANTIL K1</v>
      </c>
    </row>
    <row r="19" spans="1:4" ht="16.05" customHeight="1" x14ac:dyDescent="0.3">
      <c r="A19" s="83" t="str">
        <f>+'EMBARCACIONES K1-C1'!C33</f>
        <v/>
      </c>
      <c r="B19" s="57" t="str">
        <f t="shared" si="0"/>
        <v/>
      </c>
      <c r="C19" s="56" t="str">
        <f>+INICIO!$B$7</f>
        <v>NOMBRE DEL CLUB</v>
      </c>
      <c r="D19" s="56" t="str">
        <f>+'EMBARCACIONES K1-C1'!$C$28</f>
        <v>HOMBRE INFANTIL K1</v>
      </c>
    </row>
    <row r="20" spans="1:4" ht="16.05" customHeight="1" x14ac:dyDescent="0.3">
      <c r="A20" s="83" t="str">
        <f>+'EMBARCACIONES K1-C1'!C34</f>
        <v/>
      </c>
      <c r="B20" s="57" t="str">
        <f t="shared" si="0"/>
        <v/>
      </c>
      <c r="C20" s="56" t="str">
        <f>+INICIO!$B$7</f>
        <v>NOMBRE DEL CLUB</v>
      </c>
      <c r="D20" s="56" t="str">
        <f>+'EMBARCACIONES K1-C1'!$C$28</f>
        <v>HOMBRE INFANTIL K1</v>
      </c>
    </row>
    <row r="21" spans="1:4" ht="16.05" customHeight="1" x14ac:dyDescent="0.3">
      <c r="A21" s="83" t="str">
        <f>+'EMBARCACIONES K1-C1'!C35</f>
        <v/>
      </c>
      <c r="B21" s="57" t="str">
        <f t="shared" si="0"/>
        <v/>
      </c>
      <c r="C21" s="56" t="str">
        <f>+INICIO!$B$7</f>
        <v>NOMBRE DEL CLUB</v>
      </c>
      <c r="D21" s="56" t="str">
        <f>+'EMBARCACIONES K1-C1'!$C$28</f>
        <v>HOMBRE INFANTIL K1</v>
      </c>
    </row>
    <row r="22" spans="1:4" ht="16.05" customHeight="1" x14ac:dyDescent="0.3">
      <c r="A22" s="83" t="str">
        <f>+'EMBARCACIONES K1-C1'!C36</f>
        <v/>
      </c>
      <c r="B22" s="57" t="str">
        <f t="shared" si="0"/>
        <v/>
      </c>
      <c r="C22" s="56" t="str">
        <f>+INICIO!$B$7</f>
        <v>NOMBRE DEL CLUB</v>
      </c>
      <c r="D22" s="56" t="str">
        <f>+'EMBARCACIONES K1-C1'!$C$28</f>
        <v>HOMBRE INFANTIL K1</v>
      </c>
    </row>
    <row r="23" spans="1:4" ht="16.05" customHeight="1" x14ac:dyDescent="0.3">
      <c r="A23" s="83" t="str">
        <f>+'EMBARCACIONES K1-C1'!C39</f>
        <v/>
      </c>
      <c r="B23" s="57" t="str">
        <f t="shared" si="0"/>
        <v/>
      </c>
      <c r="C23" s="56" t="str">
        <f>+INICIO!$B$7</f>
        <v>NOMBRE DEL CLUB</v>
      </c>
      <c r="D23" s="56" t="str">
        <f>+'EMBARCACIONES K1-C1'!$C$38</f>
        <v>MUJER INFANTIL K1</v>
      </c>
    </row>
    <row r="24" spans="1:4" ht="16.05" customHeight="1" x14ac:dyDescent="0.3">
      <c r="A24" s="83" t="str">
        <f>+'EMBARCACIONES K1-C1'!C40</f>
        <v/>
      </c>
      <c r="B24" s="57" t="str">
        <f t="shared" si="0"/>
        <v/>
      </c>
      <c r="C24" s="56" t="str">
        <f>+INICIO!$B$7</f>
        <v>NOMBRE DEL CLUB</v>
      </c>
      <c r="D24" s="56" t="str">
        <f>+'EMBARCACIONES K1-C1'!$C$38</f>
        <v>MUJER INFANTIL K1</v>
      </c>
    </row>
    <row r="25" spans="1:4" ht="16.05" customHeight="1" x14ac:dyDescent="0.3">
      <c r="A25" s="83" t="str">
        <f>+'EMBARCACIONES K1-C1'!C41</f>
        <v/>
      </c>
      <c r="B25" s="57" t="str">
        <f t="shared" si="0"/>
        <v/>
      </c>
      <c r="C25" s="56" t="str">
        <f>+INICIO!$B$7</f>
        <v>NOMBRE DEL CLUB</v>
      </c>
      <c r="D25" s="56" t="str">
        <f>+'EMBARCACIONES K1-C1'!$C$38</f>
        <v>MUJER INFANTIL K1</v>
      </c>
    </row>
    <row r="26" spans="1:4" ht="16.05" customHeight="1" x14ac:dyDescent="0.3">
      <c r="A26" s="83" t="str">
        <f>+'EMBARCACIONES K1-C1'!C42</f>
        <v/>
      </c>
      <c r="B26" s="57" t="str">
        <f t="shared" si="0"/>
        <v/>
      </c>
      <c r="C26" s="56" t="str">
        <f>+INICIO!$B$7</f>
        <v>NOMBRE DEL CLUB</v>
      </c>
      <c r="D26" s="56" t="str">
        <f>+'EMBARCACIONES K1-C1'!$C$38</f>
        <v>MUJER INFANTIL K1</v>
      </c>
    </row>
    <row r="27" spans="1:4" ht="16.05" customHeight="1" x14ac:dyDescent="0.3">
      <c r="A27" s="83" t="str">
        <f>+'EMBARCACIONES K1-C1'!C43</f>
        <v/>
      </c>
      <c r="B27" s="57" t="str">
        <f t="shared" si="0"/>
        <v/>
      </c>
      <c r="C27" s="56" t="str">
        <f>+INICIO!$B$7</f>
        <v>NOMBRE DEL CLUB</v>
      </c>
      <c r="D27" s="56" t="str">
        <f>+'EMBARCACIONES K1-C1'!$C$38</f>
        <v>MUJER INFANTIL K1</v>
      </c>
    </row>
    <row r="28" spans="1:4" ht="16.05" customHeight="1" x14ac:dyDescent="0.3">
      <c r="A28" s="83" t="str">
        <f>+'EMBARCACIONES K1-C1'!C44</f>
        <v/>
      </c>
      <c r="B28" s="57" t="str">
        <f t="shared" si="0"/>
        <v/>
      </c>
      <c r="C28" s="56" t="str">
        <f>+INICIO!$B$7</f>
        <v>NOMBRE DEL CLUB</v>
      </c>
      <c r="D28" s="56" t="str">
        <f>+'EMBARCACIONES K1-C1'!$C$38</f>
        <v>MUJER INFANTIL K1</v>
      </c>
    </row>
    <row r="29" spans="1:4" ht="16.05" customHeight="1" x14ac:dyDescent="0.3">
      <c r="A29" s="83" t="str">
        <f>+'EMBARCACIONES K1-C1'!C45</f>
        <v/>
      </c>
      <c r="B29" s="57" t="str">
        <f t="shared" si="0"/>
        <v/>
      </c>
      <c r="C29" s="56" t="str">
        <f>+INICIO!$B$7</f>
        <v>NOMBRE DEL CLUB</v>
      </c>
      <c r="D29" s="56" t="str">
        <f>+'EMBARCACIONES K1-C1'!$C$38</f>
        <v>MUJER INFANTIL K1</v>
      </c>
    </row>
    <row r="30" spans="1:4" ht="16.05" customHeight="1" x14ac:dyDescent="0.3">
      <c r="A30" s="83" t="str">
        <f>+'EMBARCACIONES K1-C1'!C46</f>
        <v/>
      </c>
      <c r="B30" s="57" t="str">
        <f t="shared" si="0"/>
        <v/>
      </c>
      <c r="C30" s="56" t="str">
        <f>+INICIO!$B$7</f>
        <v>NOMBRE DEL CLUB</v>
      </c>
      <c r="D30" s="56" t="str">
        <f>+'EMBARCACIONES K1-C1'!$C$38</f>
        <v>MUJER INFANTIL K1</v>
      </c>
    </row>
    <row r="31" spans="1:4" ht="16.05" customHeight="1" x14ac:dyDescent="0.3">
      <c r="A31" s="83" t="str">
        <f>+'EMBARCACIONES K1-C1'!A44</f>
        <v/>
      </c>
      <c r="B31" s="57" t="str">
        <f t="shared" si="0"/>
        <v/>
      </c>
      <c r="C31" s="56" t="str">
        <f>+INICIO!$B$7</f>
        <v>NOMBRE DEL CLUB</v>
      </c>
      <c r="D31" s="56" t="str">
        <f>+'EMBARCACIONES K1-C1'!$A$43</f>
        <v>INFANTIL C1</v>
      </c>
    </row>
    <row r="32" spans="1:4" ht="16.05" customHeight="1" x14ac:dyDescent="0.3">
      <c r="A32" s="83" t="str">
        <f>+'EMBARCACIONES K1-C1'!A45</f>
        <v/>
      </c>
      <c r="B32" s="57" t="str">
        <f t="shared" si="0"/>
        <v/>
      </c>
      <c r="C32" s="56" t="str">
        <f>+INICIO!$B$7</f>
        <v>NOMBRE DEL CLUB</v>
      </c>
      <c r="D32" s="56" t="str">
        <f>+'EMBARCACIONES K1-C1'!$A$43</f>
        <v>INFANTIL C1</v>
      </c>
    </row>
    <row r="33" spans="1:4" ht="16.05" customHeight="1" x14ac:dyDescent="0.3">
      <c r="A33" s="83" t="str">
        <f>+'EMBARCACIONES K1-C1'!A46</f>
        <v/>
      </c>
      <c r="B33" s="57" t="str">
        <f t="shared" si="0"/>
        <v/>
      </c>
      <c r="C33" s="56" t="str">
        <f>+INICIO!$B$7</f>
        <v>NOMBRE DEL CLUB</v>
      </c>
      <c r="D33" s="56" t="str">
        <f>+'EMBARCACIONES K1-C1'!$A$43</f>
        <v>INFANTIL C1</v>
      </c>
    </row>
    <row r="34" spans="1:4" ht="16.05" customHeight="1" x14ac:dyDescent="0.3">
      <c r="A34" s="83" t="str">
        <f>+'EMBARCACIONES K1-C1'!E29</f>
        <v/>
      </c>
      <c r="B34" s="57" t="str">
        <f t="shared" si="0"/>
        <v/>
      </c>
      <c r="C34" s="56" t="str">
        <f>+INICIO!$B$7</f>
        <v>NOMBRE DEL CLUB</v>
      </c>
      <c r="D34" s="56" t="str">
        <f>+'EMBARCACIONES K1-C1'!$E$28</f>
        <v>HOMBRE CADETE K1</v>
      </c>
    </row>
    <row r="35" spans="1:4" ht="16.05" customHeight="1" x14ac:dyDescent="0.3">
      <c r="A35" s="83" t="str">
        <f>+'EMBARCACIONES K1-C1'!E30</f>
        <v/>
      </c>
      <c r="B35" s="57" t="str">
        <f t="shared" si="0"/>
        <v/>
      </c>
      <c r="C35" s="56" t="str">
        <f>+INICIO!$B$7</f>
        <v>NOMBRE DEL CLUB</v>
      </c>
      <c r="D35" s="56" t="str">
        <f>+'EMBARCACIONES K1-C1'!$E$28</f>
        <v>HOMBRE CADETE K1</v>
      </c>
    </row>
    <row r="36" spans="1:4" ht="16.05" customHeight="1" x14ac:dyDescent="0.3">
      <c r="A36" s="83" t="str">
        <f>+'EMBARCACIONES K1-C1'!E31</f>
        <v/>
      </c>
      <c r="B36" s="57" t="str">
        <f t="shared" si="0"/>
        <v/>
      </c>
      <c r="C36" s="56" t="str">
        <f>+INICIO!$B$7</f>
        <v>NOMBRE DEL CLUB</v>
      </c>
      <c r="D36" s="56" t="str">
        <f>+'EMBARCACIONES K1-C1'!$E$28</f>
        <v>HOMBRE CADETE K1</v>
      </c>
    </row>
    <row r="37" spans="1:4" ht="16.05" customHeight="1" x14ac:dyDescent="0.3">
      <c r="A37" s="83" t="str">
        <f>+'EMBARCACIONES K1-C1'!G29</f>
        <v/>
      </c>
      <c r="B37" s="57" t="str">
        <f t="shared" si="0"/>
        <v/>
      </c>
      <c r="C37" s="56" t="str">
        <f>+INICIO!$B$7</f>
        <v>NOMBRE DEL CLUB</v>
      </c>
      <c r="D37" s="56" t="str">
        <f>+'EMBARCACIONES K1-C1'!$G$28</f>
        <v>MUJER CADETE K1</v>
      </c>
    </row>
    <row r="38" spans="1:4" ht="16.05" customHeight="1" x14ac:dyDescent="0.3">
      <c r="A38" s="83" t="str">
        <f>+'EMBARCACIONES K1-C1'!G30</f>
        <v/>
      </c>
      <c r="B38" s="57" t="str">
        <f t="shared" si="0"/>
        <v/>
      </c>
      <c r="C38" s="56" t="str">
        <f>+INICIO!$B$7</f>
        <v>NOMBRE DEL CLUB</v>
      </c>
      <c r="D38" s="56" t="str">
        <f>+'EMBARCACIONES K1-C1'!$G$28</f>
        <v>MUJER CADETE K1</v>
      </c>
    </row>
    <row r="39" spans="1:4" ht="16.05" customHeight="1" x14ac:dyDescent="0.3">
      <c r="A39" s="83" t="str">
        <f>+'EMBARCACIONES K1-C1'!G31</f>
        <v/>
      </c>
      <c r="B39" s="57" t="str">
        <f t="shared" si="0"/>
        <v/>
      </c>
      <c r="C39" s="56" t="str">
        <f>+INICIO!$B$7</f>
        <v>NOMBRE DEL CLUB</v>
      </c>
      <c r="D39" s="56" t="str">
        <f>+'EMBARCACIONES K1-C1'!$G$28</f>
        <v>MUJER CADETE K1</v>
      </c>
    </row>
    <row r="40" spans="1:4" ht="16.05" customHeight="1" x14ac:dyDescent="0.3">
      <c r="A40" s="83" t="str">
        <f>+'EMBARCACIONES K1-C1'!I29</f>
        <v/>
      </c>
      <c r="B40" s="57" t="str">
        <f t="shared" si="0"/>
        <v/>
      </c>
      <c r="C40" s="56" t="str">
        <f>+INICIO!$B$7</f>
        <v>NOMBRE DEL CLUB</v>
      </c>
      <c r="D40" s="56" t="str">
        <f>+'EMBARCACIONES K1-C1'!$I$28</f>
        <v>HOMBRE JUVENIL K1</v>
      </c>
    </row>
    <row r="41" spans="1:4" ht="16.05" customHeight="1" x14ac:dyDescent="0.3">
      <c r="A41" s="83" t="str">
        <f>+'EMBARCACIONES K1-C1'!I30</f>
        <v/>
      </c>
      <c r="B41" s="57" t="str">
        <f t="shared" si="0"/>
        <v/>
      </c>
      <c r="C41" s="56" t="str">
        <f>+INICIO!$B$7</f>
        <v>NOMBRE DEL CLUB</v>
      </c>
      <c r="D41" s="56" t="str">
        <f>+'EMBARCACIONES K1-C1'!$I$28</f>
        <v>HOMBRE JUVENIL K1</v>
      </c>
    </row>
    <row r="42" spans="1:4" ht="16.05" customHeight="1" x14ac:dyDescent="0.3">
      <c r="A42" s="83" t="str">
        <f>+'EMBARCACIONES K1-C1'!I31</f>
        <v/>
      </c>
      <c r="B42" s="57" t="str">
        <f t="shared" si="0"/>
        <v/>
      </c>
      <c r="C42" s="56" t="str">
        <f>+INICIO!$B$7</f>
        <v>NOMBRE DEL CLUB</v>
      </c>
      <c r="D42" s="56" t="str">
        <f>+'EMBARCACIONES K1-C1'!$I$28</f>
        <v>HOMBRE JUVENIL K1</v>
      </c>
    </row>
    <row r="43" spans="1:4" ht="16.05" customHeight="1" x14ac:dyDescent="0.3">
      <c r="A43" s="83" t="str">
        <f>+'EMBARCACIONES K1-C1'!K29</f>
        <v/>
      </c>
      <c r="B43" s="57" t="str">
        <f t="shared" si="0"/>
        <v/>
      </c>
      <c r="C43" s="56" t="str">
        <f>+INICIO!$B$7</f>
        <v>NOMBRE DEL CLUB</v>
      </c>
      <c r="D43" s="56" t="str">
        <f>+'EMBARCACIONES K1-C1'!$K$28</f>
        <v>MUJER JUVENIL K1</v>
      </c>
    </row>
    <row r="44" spans="1:4" ht="16.05" customHeight="1" x14ac:dyDescent="0.3">
      <c r="A44" s="83" t="str">
        <f>+'EMBARCACIONES K1-C1'!K30</f>
        <v/>
      </c>
      <c r="B44" s="57" t="str">
        <f t="shared" si="0"/>
        <v/>
      </c>
      <c r="C44" s="56" t="str">
        <f>+INICIO!$B$7</f>
        <v>NOMBRE DEL CLUB</v>
      </c>
      <c r="D44" s="56" t="str">
        <f>+'EMBARCACIONES K1-C1'!$K$28</f>
        <v>MUJER JUVENIL K1</v>
      </c>
    </row>
    <row r="45" spans="1:4" ht="16.05" customHeight="1" x14ac:dyDescent="0.3">
      <c r="A45" s="83" t="str">
        <f>+'EMBARCACIONES K1-C1'!K31</f>
        <v/>
      </c>
      <c r="B45" s="57" t="str">
        <f t="shared" si="0"/>
        <v/>
      </c>
      <c r="C45" s="56" t="str">
        <f>+INICIO!$B$7</f>
        <v>NOMBRE DEL CLUB</v>
      </c>
      <c r="D45" s="56" t="str">
        <f>+'EMBARCACIONES K1-C1'!$K$28</f>
        <v>MUJER JUVENIL K1</v>
      </c>
    </row>
    <row r="46" spans="1:4" ht="16.05" customHeight="1" x14ac:dyDescent="0.3">
      <c r="A46" s="83" t="str">
        <f>+'EMBARCACIONES K1-C1'!E34</f>
        <v/>
      </c>
      <c r="B46" s="57" t="str">
        <f t="shared" si="0"/>
        <v/>
      </c>
      <c r="C46" s="56" t="str">
        <f>+INICIO!$B$7</f>
        <v>NOMBRE DEL CLUB</v>
      </c>
      <c r="D46" s="56" t="str">
        <f>+'EMBARCACIONES K1-C1'!$E$33</f>
        <v>HOMBRE SENIOR K1</v>
      </c>
    </row>
    <row r="47" spans="1:4" ht="16.05" customHeight="1" x14ac:dyDescent="0.3">
      <c r="A47" s="83" t="str">
        <f>+'EMBARCACIONES K1-C1'!E35</f>
        <v/>
      </c>
      <c r="B47" s="57" t="str">
        <f t="shared" si="0"/>
        <v/>
      </c>
      <c r="C47" s="56" t="str">
        <f>+INICIO!$B$7</f>
        <v>NOMBRE DEL CLUB</v>
      </c>
      <c r="D47" s="56" t="str">
        <f>+'EMBARCACIONES K1-C1'!$E$33</f>
        <v>HOMBRE SENIOR K1</v>
      </c>
    </row>
    <row r="48" spans="1:4" ht="16.05" customHeight="1" x14ac:dyDescent="0.3">
      <c r="A48" s="83" t="str">
        <f>+'EMBARCACIONES K1-C1'!E36</f>
        <v/>
      </c>
      <c r="B48" s="57" t="str">
        <f t="shared" si="0"/>
        <v/>
      </c>
      <c r="C48" s="56" t="str">
        <f>+INICIO!$B$7</f>
        <v>NOMBRE DEL CLUB</v>
      </c>
      <c r="D48" s="56" t="str">
        <f>+'EMBARCACIONES K1-C1'!$E$33</f>
        <v>HOMBRE SENIOR K1</v>
      </c>
    </row>
    <row r="49" spans="1:4" ht="16.05" customHeight="1" x14ac:dyDescent="0.3">
      <c r="A49" s="83" t="str">
        <f>+'EMBARCACIONES K1-C1'!G34</f>
        <v/>
      </c>
      <c r="B49" s="57" t="str">
        <f t="shared" si="0"/>
        <v/>
      </c>
      <c r="C49" s="56" t="str">
        <f>+INICIO!$B$7</f>
        <v>NOMBRE DEL CLUB</v>
      </c>
      <c r="D49" s="56" t="str">
        <f>+'EMBARCACIONES K1-C1'!$G$33</f>
        <v>MUJER SENIOR K1</v>
      </c>
    </row>
    <row r="50" spans="1:4" ht="16.05" customHeight="1" x14ac:dyDescent="0.3">
      <c r="A50" s="83" t="str">
        <f>+'EMBARCACIONES K1-C1'!G35</f>
        <v/>
      </c>
      <c r="B50" s="57" t="str">
        <f t="shared" si="0"/>
        <v/>
      </c>
      <c r="C50" s="56" t="str">
        <f>+INICIO!$B$7</f>
        <v>NOMBRE DEL CLUB</v>
      </c>
      <c r="D50" s="56" t="str">
        <f>+'EMBARCACIONES K1-C1'!$G$33</f>
        <v>MUJER SENIOR K1</v>
      </c>
    </row>
    <row r="51" spans="1:4" ht="16.05" customHeight="1" x14ac:dyDescent="0.3">
      <c r="A51" s="83" t="str">
        <f>+'EMBARCACIONES K1-C1'!G36</f>
        <v/>
      </c>
      <c r="B51" s="57" t="str">
        <f t="shared" si="0"/>
        <v/>
      </c>
      <c r="C51" s="56" t="str">
        <f>+INICIO!$B$7</f>
        <v>NOMBRE DEL CLUB</v>
      </c>
      <c r="D51" s="56" t="str">
        <f>+'EMBARCACIONES K1-C1'!$G$33</f>
        <v>MUJER SENIOR K1</v>
      </c>
    </row>
    <row r="52" spans="1:4" ht="16.05" customHeight="1" x14ac:dyDescent="0.3">
      <c r="A52" s="83" t="str">
        <f>+'EMBARCACIONES K1-C1'!I34</f>
        <v/>
      </c>
      <c r="B52" s="57" t="str">
        <f t="shared" si="0"/>
        <v/>
      </c>
      <c r="C52" s="56" t="str">
        <f>+INICIO!$B$7</f>
        <v>NOMBRE DEL CLUB</v>
      </c>
      <c r="D52" s="56" t="str">
        <f>+'EMBARCACIONES K1-C1'!$I$33</f>
        <v>HOMBRE ABSOLUTO C1</v>
      </c>
    </row>
    <row r="53" spans="1:4" ht="16.05" customHeight="1" x14ac:dyDescent="0.3">
      <c r="A53" s="83" t="str">
        <f>+'EMBARCACIONES K1-C1'!I35</f>
        <v/>
      </c>
      <c r="B53" s="57" t="str">
        <f t="shared" si="0"/>
        <v/>
      </c>
      <c r="C53" s="56" t="str">
        <f>+INICIO!$B$7</f>
        <v>NOMBRE DEL CLUB</v>
      </c>
      <c r="D53" s="56" t="str">
        <f>+'EMBARCACIONES K1-C1'!$I$33</f>
        <v>HOMBRE ABSOLUTO C1</v>
      </c>
    </row>
    <row r="54" spans="1:4" ht="16.05" customHeight="1" x14ac:dyDescent="0.3">
      <c r="A54" s="83" t="str">
        <f>+'EMBARCACIONES K1-C1'!I36</f>
        <v/>
      </c>
      <c r="B54" s="57" t="str">
        <f t="shared" si="0"/>
        <v/>
      </c>
      <c r="C54" s="56" t="str">
        <f>+INICIO!$B$7</f>
        <v>NOMBRE DEL CLUB</v>
      </c>
      <c r="D54" s="56" t="str">
        <f>+'EMBARCACIONES K1-C1'!$I$33</f>
        <v>HOMBRE ABSOLUTO C1</v>
      </c>
    </row>
    <row r="55" spans="1:4" ht="16.05" customHeight="1" x14ac:dyDescent="0.3">
      <c r="A55" s="83" t="str">
        <f>+'EMBARCACIONES K1-C1'!K34</f>
        <v/>
      </c>
      <c r="B55" s="57" t="str">
        <f t="shared" si="0"/>
        <v/>
      </c>
      <c r="C55" s="56" t="str">
        <f>+INICIO!$B$7</f>
        <v>NOMBRE DEL CLUB</v>
      </c>
      <c r="D55" s="56" t="str">
        <f>+'EMBARCACIONES K1-C1'!$K$33</f>
        <v>MUJER ABSOLUTA C1</v>
      </c>
    </row>
    <row r="56" spans="1:4" ht="16.05" customHeight="1" x14ac:dyDescent="0.3">
      <c r="A56" s="83" t="str">
        <f>+'EMBARCACIONES K1-C1'!K35</f>
        <v/>
      </c>
      <c r="B56" s="57" t="str">
        <f t="shared" si="0"/>
        <v/>
      </c>
      <c r="C56" s="56" t="str">
        <f>+INICIO!$B$7</f>
        <v>NOMBRE DEL CLUB</v>
      </c>
      <c r="D56" s="56" t="str">
        <f>+'EMBARCACIONES K1-C1'!$K$33</f>
        <v>MUJER ABSOLUTA C1</v>
      </c>
    </row>
    <row r="57" spans="1:4" ht="16.05" customHeight="1" x14ac:dyDescent="0.3">
      <c r="A57" s="83" t="str">
        <f>+'EMBARCACIONES K1-C1'!K36</f>
        <v/>
      </c>
      <c r="B57" s="57" t="str">
        <f t="shared" si="0"/>
        <v/>
      </c>
      <c r="C57" s="56" t="str">
        <f>+INICIO!$B$7</f>
        <v>NOMBRE DEL CLUB</v>
      </c>
      <c r="D57" s="56" t="str">
        <f>+'EMBARCACIONES K1-C1'!$K$33</f>
        <v>MUJER ABSOLUTA C1</v>
      </c>
    </row>
    <row r="58" spans="1:4" ht="16.05" customHeight="1" x14ac:dyDescent="0.3">
      <c r="A58" s="83" t="str">
        <f>+'EMBARCACIONES K1-C1'!E39</f>
        <v/>
      </c>
      <c r="B58" s="57" t="str">
        <f t="shared" si="0"/>
        <v/>
      </c>
      <c r="C58" s="56" t="str">
        <f>+INICIO!$B$7</f>
        <v>NOMBRE DEL CLUB</v>
      </c>
      <c r="D58" s="56" t="str">
        <f>+'EMBARCACIONES K1-C1'!$E$38</f>
        <v>HOMBRE VETERANO A K1</v>
      </c>
    </row>
    <row r="59" spans="1:4" ht="16.05" customHeight="1" x14ac:dyDescent="0.3">
      <c r="A59" s="83" t="str">
        <f>+'EMBARCACIONES K1-C1'!E40</f>
        <v/>
      </c>
      <c r="B59" s="57" t="str">
        <f t="shared" si="0"/>
        <v/>
      </c>
      <c r="C59" s="56" t="str">
        <f>+INICIO!$B$7</f>
        <v>NOMBRE DEL CLUB</v>
      </c>
      <c r="D59" s="56" t="str">
        <f>+'EMBARCACIONES K1-C1'!$E$38</f>
        <v>HOMBRE VETERANO A K1</v>
      </c>
    </row>
    <row r="60" spans="1:4" ht="16.05" customHeight="1" x14ac:dyDescent="0.3">
      <c r="A60" s="83" t="str">
        <f>+'EMBARCACIONES K1-C1'!E41</f>
        <v/>
      </c>
      <c r="B60" s="57" t="str">
        <f t="shared" si="0"/>
        <v/>
      </c>
      <c r="C60" s="56" t="str">
        <f>+INICIO!$B$7</f>
        <v>NOMBRE DEL CLUB</v>
      </c>
      <c r="D60" s="56" t="str">
        <f>+'EMBARCACIONES K1-C1'!$E$38</f>
        <v>HOMBRE VETERANO A K1</v>
      </c>
    </row>
    <row r="61" spans="1:4" ht="16.05" customHeight="1" x14ac:dyDescent="0.3">
      <c r="A61" s="83" t="str">
        <f>+'EMBARCACIONES K1-C1'!G39</f>
        <v/>
      </c>
      <c r="B61" s="57" t="str">
        <f t="shared" si="0"/>
        <v/>
      </c>
      <c r="C61" s="56" t="str">
        <f>+INICIO!$B$7</f>
        <v>NOMBRE DEL CLUB</v>
      </c>
      <c r="D61" s="56" t="str">
        <f>+'EMBARCACIONES K1-C1'!$G$38</f>
        <v>HOMBRE VETERANO B K1</v>
      </c>
    </row>
    <row r="62" spans="1:4" ht="16.05" customHeight="1" x14ac:dyDescent="0.3">
      <c r="A62" s="83" t="str">
        <f>+'EMBARCACIONES K1-C1'!G40</f>
        <v/>
      </c>
      <c r="B62" s="57" t="str">
        <f t="shared" si="0"/>
        <v/>
      </c>
      <c r="C62" s="56" t="str">
        <f>+INICIO!$B$7</f>
        <v>NOMBRE DEL CLUB</v>
      </c>
      <c r="D62" s="56" t="str">
        <f>+'EMBARCACIONES K1-C1'!$G$38</f>
        <v>HOMBRE VETERANO B K1</v>
      </c>
    </row>
    <row r="63" spans="1:4" ht="16.05" customHeight="1" x14ac:dyDescent="0.3">
      <c r="A63" s="83" t="str">
        <f>+'EMBARCACIONES K1-C1'!G41</f>
        <v/>
      </c>
      <c r="B63" s="57" t="str">
        <f t="shared" si="0"/>
        <v/>
      </c>
      <c r="C63" s="56" t="str">
        <f>+INICIO!$B$7</f>
        <v>NOMBRE DEL CLUB</v>
      </c>
      <c r="D63" s="56" t="str">
        <f>+'EMBARCACIONES K1-C1'!$G$38</f>
        <v>HOMBRE VETERANO B K1</v>
      </c>
    </row>
    <row r="64" spans="1:4" ht="16.05" customHeight="1" x14ac:dyDescent="0.3">
      <c r="A64" s="83" t="str">
        <f>+'EMBARCACIONES K1-C1'!I39</f>
        <v/>
      </c>
      <c r="B64" s="57" t="str">
        <f t="shared" si="0"/>
        <v/>
      </c>
      <c r="C64" s="56" t="str">
        <f>+INICIO!$B$7</f>
        <v>NOMBRE DEL CLUB</v>
      </c>
      <c r="D64" s="56" t="str">
        <f>+'EMBARCACIONES K1-C1'!$I$38</f>
        <v>HOMBRE VETERANO C K1</v>
      </c>
    </row>
    <row r="65" spans="1:4" ht="16.05" customHeight="1" x14ac:dyDescent="0.3">
      <c r="A65" s="83" t="str">
        <f>+'EMBARCACIONES K1-C1'!I40</f>
        <v/>
      </c>
      <c r="B65" s="57" t="str">
        <f t="shared" si="0"/>
        <v/>
      </c>
      <c r="C65" s="56" t="str">
        <f>+INICIO!$B$7</f>
        <v>NOMBRE DEL CLUB</v>
      </c>
      <c r="D65" s="56" t="str">
        <f>+'EMBARCACIONES K1-C1'!$I$38</f>
        <v>HOMBRE VETERANO C K1</v>
      </c>
    </row>
    <row r="66" spans="1:4" ht="16.05" customHeight="1" x14ac:dyDescent="0.3">
      <c r="A66" s="83" t="str">
        <f>+'EMBARCACIONES K1-C1'!I41</f>
        <v/>
      </c>
      <c r="B66" s="57" t="str">
        <f t="shared" si="0"/>
        <v/>
      </c>
      <c r="C66" s="56" t="str">
        <f>+INICIO!$B$7</f>
        <v>NOMBRE DEL CLUB</v>
      </c>
      <c r="D66" s="56" t="str">
        <f>+'EMBARCACIONES K1-C1'!$I$38</f>
        <v>HOMBRE VETERANO C K1</v>
      </c>
    </row>
    <row r="67" spans="1:4" ht="16.05" customHeight="1" x14ac:dyDescent="0.3">
      <c r="A67" s="83" t="str">
        <f>+'EMBARCACIONES K1-C1'!K39</f>
        <v/>
      </c>
      <c r="B67" s="57" t="str">
        <f t="shared" ref="B67:B130" si="1">+UPPER(A67)</f>
        <v/>
      </c>
      <c r="C67" s="56" t="str">
        <f>+INICIO!$B$7</f>
        <v>NOMBRE DEL CLUB</v>
      </c>
      <c r="D67" s="56" t="str">
        <f>+'EMBARCACIONES K1-C1'!$K$38</f>
        <v>HOMBRE VETERANO D K1</v>
      </c>
    </row>
    <row r="68" spans="1:4" ht="16.05" customHeight="1" x14ac:dyDescent="0.3">
      <c r="A68" s="83" t="str">
        <f>+'EMBARCACIONES K1-C1'!K40</f>
        <v/>
      </c>
      <c r="B68" s="57" t="str">
        <f t="shared" si="1"/>
        <v/>
      </c>
      <c r="C68" s="56" t="str">
        <f>+INICIO!$B$7</f>
        <v>NOMBRE DEL CLUB</v>
      </c>
      <c r="D68" s="56" t="str">
        <f>+'EMBARCACIONES K1-C1'!$K$38</f>
        <v>HOMBRE VETERANO D K1</v>
      </c>
    </row>
    <row r="69" spans="1:4" ht="16.05" customHeight="1" x14ac:dyDescent="0.3">
      <c r="A69" s="83" t="str">
        <f>+'EMBARCACIONES K1-C1'!K41</f>
        <v/>
      </c>
      <c r="B69" s="57" t="str">
        <f t="shared" si="1"/>
        <v/>
      </c>
      <c r="C69" s="56" t="str">
        <f>+INICIO!$B$7</f>
        <v>NOMBRE DEL CLUB</v>
      </c>
      <c r="D69" s="56" t="str">
        <f>+'EMBARCACIONES K1-C1'!$K$38</f>
        <v>HOMBRE VETERANO D K1</v>
      </c>
    </row>
    <row r="70" spans="1:4" ht="16.05" customHeight="1" x14ac:dyDescent="0.3">
      <c r="A70" s="83" t="str">
        <f>+'EMBARCACIONES K1-C1'!E44</f>
        <v/>
      </c>
      <c r="B70" s="57" t="str">
        <f t="shared" si="1"/>
        <v/>
      </c>
      <c r="C70" s="56" t="str">
        <f>+INICIO!$B$7</f>
        <v>NOMBRE DEL CLUB</v>
      </c>
      <c r="D70" s="56" t="str">
        <f>+'EMBARCACIONES K1-C1'!$E$43</f>
        <v>MUJER VETERANA K1</v>
      </c>
    </row>
    <row r="71" spans="1:4" ht="16.05" customHeight="1" x14ac:dyDescent="0.3">
      <c r="A71" s="83" t="str">
        <f>+'EMBARCACIONES K1-C1'!E45</f>
        <v/>
      </c>
      <c r="B71" s="57" t="str">
        <f t="shared" si="1"/>
        <v/>
      </c>
      <c r="C71" s="56" t="str">
        <f>+INICIO!$B$7</f>
        <v>NOMBRE DEL CLUB</v>
      </c>
      <c r="D71" s="56" t="str">
        <f>+'EMBARCACIONES K1-C1'!$E$43</f>
        <v>MUJER VETERANA K1</v>
      </c>
    </row>
    <row r="72" spans="1:4" ht="16.05" customHeight="1" x14ac:dyDescent="0.3">
      <c r="A72" s="83" t="str">
        <f>+'EMBARCACIONES K1-C1'!E46</f>
        <v/>
      </c>
      <c r="B72" s="57" t="str">
        <f t="shared" si="1"/>
        <v/>
      </c>
      <c r="C72" s="56" t="str">
        <f>+INICIO!$B$7</f>
        <v>NOMBRE DEL CLUB</v>
      </c>
      <c r="D72" s="56" t="str">
        <f>+'EMBARCACIONES K1-C1'!$E$43</f>
        <v>MUJER VETERANA K1</v>
      </c>
    </row>
    <row r="73" spans="1:4" ht="16.05" customHeight="1" x14ac:dyDescent="0.3">
      <c r="A73" s="83" t="str">
        <f>+'EMBARCACIONES K1-C1'!G44</f>
        <v/>
      </c>
      <c r="B73" s="57" t="str">
        <f t="shared" si="1"/>
        <v/>
      </c>
      <c r="C73" s="56" t="str">
        <f>+INICIO!$B$7</f>
        <v>NOMBRE DEL CLUB</v>
      </c>
      <c r="D73" s="56" t="str">
        <f>+'EMBARCACIONES K1-C1'!$G$43</f>
        <v>PARACANOE K1</v>
      </c>
    </row>
    <row r="74" spans="1:4" ht="16.05" customHeight="1" x14ac:dyDescent="0.3">
      <c r="A74" s="83" t="str">
        <f>+'EMBARCACIONES K1-C1'!G45</f>
        <v/>
      </c>
      <c r="B74" s="57" t="str">
        <f t="shared" si="1"/>
        <v/>
      </c>
      <c r="C74" s="56" t="str">
        <f>+INICIO!$B$7</f>
        <v>NOMBRE DEL CLUB</v>
      </c>
      <c r="D74" s="56" t="str">
        <f>+'EMBARCACIONES K1-C1'!$G$43</f>
        <v>PARACANOE K1</v>
      </c>
    </row>
    <row r="75" spans="1:4" ht="16.05" customHeight="1" x14ac:dyDescent="0.3">
      <c r="A75" s="83" t="str">
        <f>+'EMBARCACIONES K1-C1'!G46</f>
        <v/>
      </c>
      <c r="B75" s="57" t="str">
        <f t="shared" si="1"/>
        <v/>
      </c>
      <c r="C75" s="56" t="str">
        <f>+INICIO!$B$7</f>
        <v>NOMBRE DEL CLUB</v>
      </c>
      <c r="D75" s="56" t="str">
        <f>+'EMBARCACIONES K1-C1'!$G$43</f>
        <v>PARACANOE K1</v>
      </c>
    </row>
    <row r="76" spans="1:4" ht="25.05" customHeight="1" x14ac:dyDescent="0.3">
      <c r="A76" s="83" t="str">
        <f>+'EMBARCACIONES K2-C2'!A49</f>
        <v xml:space="preserve">
</v>
      </c>
      <c r="B76" s="57" t="str">
        <f t="shared" si="1"/>
        <v xml:space="preserve">
</v>
      </c>
      <c r="C76" s="56" t="str">
        <f>+INICIO!$B$7</f>
        <v>NOMBRE DEL CLUB</v>
      </c>
      <c r="D76" s="56" t="str">
        <f>+'EMBARCACIONES K2-C2'!$A$48</f>
        <v>BENJAMÍN/ALEVÍN K2</v>
      </c>
    </row>
    <row r="77" spans="1:4" ht="25.05" customHeight="1" x14ac:dyDescent="0.3">
      <c r="A77" s="83" t="str">
        <f>+'EMBARCACIONES K2-C2'!A50</f>
        <v xml:space="preserve">
</v>
      </c>
      <c r="B77" s="57" t="str">
        <f t="shared" si="1"/>
        <v xml:space="preserve">
</v>
      </c>
      <c r="C77" s="56" t="str">
        <f>+INICIO!$B$7</f>
        <v>NOMBRE DEL CLUB</v>
      </c>
      <c r="D77" s="56" t="str">
        <f>+'EMBARCACIONES K2-C2'!$A$48</f>
        <v>BENJAMÍN/ALEVÍN K2</v>
      </c>
    </row>
    <row r="78" spans="1:4" ht="25.05" customHeight="1" x14ac:dyDescent="0.3">
      <c r="A78" s="83" t="str">
        <f>+'EMBARCACIONES K2-C2'!A51</f>
        <v xml:space="preserve">
</v>
      </c>
      <c r="B78" s="57" t="str">
        <f t="shared" si="1"/>
        <v xml:space="preserve">
</v>
      </c>
      <c r="C78" s="56" t="str">
        <f>+INICIO!$B$7</f>
        <v>NOMBRE DEL CLUB</v>
      </c>
      <c r="D78" s="56" t="str">
        <f>+'EMBARCACIONES K2-C2'!$A$48</f>
        <v>BENJAMÍN/ALEVÍN K2</v>
      </c>
    </row>
    <row r="79" spans="1:4" ht="25.05" customHeight="1" x14ac:dyDescent="0.3">
      <c r="A79" s="83" t="str">
        <f>+'EMBARCACIONES K2-C2'!A52</f>
        <v xml:space="preserve">
</v>
      </c>
      <c r="B79" s="57" t="str">
        <f t="shared" si="1"/>
        <v xml:space="preserve">
</v>
      </c>
      <c r="C79" s="56" t="str">
        <f>+INICIO!$B$7</f>
        <v>NOMBRE DEL CLUB</v>
      </c>
      <c r="D79" s="56" t="str">
        <f>+'EMBARCACIONES K2-C2'!$A$48</f>
        <v>BENJAMÍN/ALEVÍN K2</v>
      </c>
    </row>
    <row r="80" spans="1:4" ht="25.05" customHeight="1" x14ac:dyDescent="0.3">
      <c r="A80" s="83" t="str">
        <f>+'EMBARCACIONES K2-C2'!A53</f>
        <v xml:space="preserve">
</v>
      </c>
      <c r="B80" s="57" t="str">
        <f t="shared" si="1"/>
        <v xml:space="preserve">
</v>
      </c>
      <c r="C80" s="56" t="str">
        <f>+INICIO!$B$7</f>
        <v>NOMBRE DEL CLUB</v>
      </c>
      <c r="D80" s="56" t="str">
        <f>+'EMBARCACIONES K2-C2'!$A$48</f>
        <v>BENJAMÍN/ALEVÍN K2</v>
      </c>
    </row>
    <row r="81" spans="1:4" ht="25.05" customHeight="1" x14ac:dyDescent="0.3">
      <c r="A81" s="83" t="str">
        <f>+'EMBARCACIONES K2-C2'!A54</f>
        <v xml:space="preserve">
</v>
      </c>
      <c r="B81" s="57" t="str">
        <f t="shared" si="1"/>
        <v xml:space="preserve">
</v>
      </c>
      <c r="C81" s="56" t="str">
        <f>+INICIO!$B$7</f>
        <v>NOMBRE DEL CLUB</v>
      </c>
      <c r="D81" s="56" t="str">
        <f>+'EMBARCACIONES K2-C2'!$A$48</f>
        <v>BENJAMÍN/ALEVÍN K2</v>
      </c>
    </row>
    <row r="82" spans="1:4" ht="25.05" customHeight="1" x14ac:dyDescent="0.3">
      <c r="A82" s="83" t="str">
        <f>+'EMBARCACIONES K2-C2'!A55</f>
        <v xml:space="preserve">
</v>
      </c>
      <c r="B82" s="57" t="str">
        <f t="shared" si="1"/>
        <v xml:space="preserve">
</v>
      </c>
      <c r="C82" s="56" t="str">
        <f>+INICIO!$B$7</f>
        <v>NOMBRE DEL CLUB</v>
      </c>
      <c r="D82" s="56" t="str">
        <f>+'EMBARCACIONES K2-C2'!$A$48</f>
        <v>BENJAMÍN/ALEVÍN K2</v>
      </c>
    </row>
    <row r="83" spans="1:4" ht="25.05" customHeight="1" x14ac:dyDescent="0.3">
      <c r="A83" s="83" t="str">
        <f>+'EMBARCACIONES K2-C2'!C49</f>
        <v xml:space="preserve">
</v>
      </c>
      <c r="B83" s="57" t="str">
        <f t="shared" si="1"/>
        <v xml:space="preserve">
</v>
      </c>
      <c r="C83" s="56" t="str">
        <f>+INICIO!$B$7</f>
        <v>NOMBRE DEL CLUB</v>
      </c>
      <c r="D83" s="56" t="str">
        <f>+'EMBARCACIONES K2-C2'!$C$48</f>
        <v>HOMBRE INFANTIL K2</v>
      </c>
    </row>
    <row r="84" spans="1:4" ht="25.05" customHeight="1" x14ac:dyDescent="0.3">
      <c r="A84" s="83" t="str">
        <f>+'EMBARCACIONES K2-C2'!C50</f>
        <v xml:space="preserve">
</v>
      </c>
      <c r="B84" s="57" t="str">
        <f t="shared" si="1"/>
        <v xml:space="preserve">
</v>
      </c>
      <c r="C84" s="56" t="str">
        <f>+INICIO!$B$7</f>
        <v>NOMBRE DEL CLUB</v>
      </c>
      <c r="D84" s="56" t="str">
        <f>+'EMBARCACIONES K2-C2'!$C$48</f>
        <v>HOMBRE INFANTIL K2</v>
      </c>
    </row>
    <row r="85" spans="1:4" ht="25.05" customHeight="1" x14ac:dyDescent="0.3">
      <c r="A85" s="83" t="str">
        <f>+'EMBARCACIONES K2-C2'!C51</f>
        <v xml:space="preserve">
</v>
      </c>
      <c r="B85" s="57" t="str">
        <f t="shared" si="1"/>
        <v xml:space="preserve">
</v>
      </c>
      <c r="C85" s="56" t="str">
        <f>+INICIO!$B$7</f>
        <v>NOMBRE DEL CLUB</v>
      </c>
      <c r="D85" s="56" t="str">
        <f>+'EMBARCACIONES K2-C2'!$C$48</f>
        <v>HOMBRE INFANTIL K2</v>
      </c>
    </row>
    <row r="86" spans="1:4" ht="25.05" customHeight="1" x14ac:dyDescent="0.3">
      <c r="A86" s="83" t="str">
        <f>+'EMBARCACIONES K2-C2'!C52</f>
        <v xml:space="preserve">
</v>
      </c>
      <c r="B86" s="57" t="str">
        <f t="shared" si="1"/>
        <v xml:space="preserve">
</v>
      </c>
      <c r="C86" s="56" t="str">
        <f>+INICIO!$B$7</f>
        <v>NOMBRE DEL CLUB</v>
      </c>
      <c r="D86" s="56" t="str">
        <f>+'EMBARCACIONES K2-C2'!$C$48</f>
        <v>HOMBRE INFANTIL K2</v>
      </c>
    </row>
    <row r="87" spans="1:4" ht="25.05" customHeight="1" x14ac:dyDescent="0.3">
      <c r="A87" s="83" t="str">
        <f>+'EMBARCACIONES K2-C2'!C53</f>
        <v xml:space="preserve">
</v>
      </c>
      <c r="B87" s="57" t="str">
        <f t="shared" si="1"/>
        <v xml:space="preserve">
</v>
      </c>
      <c r="C87" s="56" t="str">
        <f>+INICIO!$B$7</f>
        <v>NOMBRE DEL CLUB</v>
      </c>
      <c r="D87" s="56" t="str">
        <f>+'EMBARCACIONES K2-C2'!$C$48</f>
        <v>HOMBRE INFANTIL K2</v>
      </c>
    </row>
    <row r="88" spans="1:4" ht="25.05" customHeight="1" x14ac:dyDescent="0.3">
      <c r="A88" s="83" t="str">
        <f>+'EMBARCACIONES K2-C2'!C54</f>
        <v xml:space="preserve">
</v>
      </c>
      <c r="B88" s="57" t="str">
        <f t="shared" si="1"/>
        <v xml:space="preserve">
</v>
      </c>
      <c r="C88" s="56" t="str">
        <f>+INICIO!$B$7</f>
        <v>NOMBRE DEL CLUB</v>
      </c>
      <c r="D88" s="56" t="str">
        <f>+'EMBARCACIONES K2-C2'!$C$48</f>
        <v>HOMBRE INFANTIL K2</v>
      </c>
    </row>
    <row r="89" spans="1:4" ht="25.05" customHeight="1" x14ac:dyDescent="0.3">
      <c r="A89" s="83" t="str">
        <f>+'EMBARCACIONES K2-C2'!C55</f>
        <v xml:space="preserve">
</v>
      </c>
      <c r="B89" s="57" t="str">
        <f t="shared" si="1"/>
        <v xml:space="preserve">
</v>
      </c>
      <c r="C89" s="56" t="str">
        <f>+INICIO!$B$7</f>
        <v>NOMBRE DEL CLUB</v>
      </c>
      <c r="D89" s="56" t="str">
        <f>+'EMBARCACIONES K2-C2'!$C$48</f>
        <v>HOMBRE INFANTIL K2</v>
      </c>
    </row>
    <row r="90" spans="1:4" ht="25.05" customHeight="1" x14ac:dyDescent="0.3">
      <c r="A90" s="83" t="str">
        <f>+'EMBARCACIONES K2-C2'!A57</f>
        <v xml:space="preserve">
</v>
      </c>
      <c r="B90" s="57" t="str">
        <f t="shared" si="1"/>
        <v xml:space="preserve">
</v>
      </c>
      <c r="C90" s="56" t="str">
        <f>+INICIO!$B$7</f>
        <v>NOMBRE DEL CLUB</v>
      </c>
      <c r="D90" s="56" t="str">
        <f>+'EMBARCACIONES K2-C2'!$A$56</f>
        <v>MUJER INFANTIL K2</v>
      </c>
    </row>
    <row r="91" spans="1:4" ht="25.05" customHeight="1" x14ac:dyDescent="0.3">
      <c r="A91" s="83" t="str">
        <f>+'EMBARCACIONES K2-C2'!A58</f>
        <v xml:space="preserve">
</v>
      </c>
      <c r="B91" s="57" t="str">
        <f t="shared" si="1"/>
        <v xml:space="preserve">
</v>
      </c>
      <c r="C91" s="56" t="str">
        <f>+INICIO!$B$7</f>
        <v>NOMBRE DEL CLUB</v>
      </c>
      <c r="D91" s="56" t="str">
        <f>+'EMBARCACIONES K2-C2'!$A$56</f>
        <v>MUJER INFANTIL K2</v>
      </c>
    </row>
    <row r="92" spans="1:4" ht="25.05" customHeight="1" x14ac:dyDescent="0.3">
      <c r="A92" s="83" t="str">
        <f>+'EMBARCACIONES K2-C2'!A59</f>
        <v xml:space="preserve">
</v>
      </c>
      <c r="B92" s="57" t="str">
        <f t="shared" si="1"/>
        <v xml:space="preserve">
</v>
      </c>
      <c r="C92" s="56" t="str">
        <f>+INICIO!$B$7</f>
        <v>NOMBRE DEL CLUB</v>
      </c>
      <c r="D92" s="56" t="str">
        <f>+'EMBARCACIONES K2-C2'!$A$56</f>
        <v>MUJER INFANTIL K2</v>
      </c>
    </row>
    <row r="93" spans="1:4" ht="25.05" customHeight="1" x14ac:dyDescent="0.3">
      <c r="A93" s="83" t="str">
        <f>+'EMBARCACIONES K2-C2'!A60</f>
        <v xml:space="preserve">
</v>
      </c>
      <c r="B93" s="57" t="str">
        <f t="shared" si="1"/>
        <v xml:space="preserve">
</v>
      </c>
      <c r="C93" s="56" t="str">
        <f>+INICIO!$B$7</f>
        <v>NOMBRE DEL CLUB</v>
      </c>
      <c r="D93" s="56" t="str">
        <f>+'EMBARCACIONES K2-C2'!$A$56</f>
        <v>MUJER INFANTIL K2</v>
      </c>
    </row>
    <row r="94" spans="1:4" ht="25.05" customHeight="1" x14ac:dyDescent="0.3">
      <c r="A94" s="83" t="str">
        <f>+'EMBARCACIONES K2-C2'!A61</f>
        <v xml:space="preserve">
</v>
      </c>
      <c r="B94" s="57" t="str">
        <f t="shared" si="1"/>
        <v xml:space="preserve">
</v>
      </c>
      <c r="C94" s="56" t="str">
        <f>+INICIO!$B$7</f>
        <v>NOMBRE DEL CLUB</v>
      </c>
      <c r="D94" s="56" t="str">
        <f>+'EMBARCACIONES K2-C2'!$A$56</f>
        <v>MUJER INFANTIL K2</v>
      </c>
    </row>
    <row r="95" spans="1:4" ht="25.05" customHeight="1" x14ac:dyDescent="0.3">
      <c r="A95" s="83" t="str">
        <f>+'EMBARCACIONES K2-C2'!A62</f>
        <v xml:space="preserve">
</v>
      </c>
      <c r="B95" s="57" t="str">
        <f t="shared" si="1"/>
        <v xml:space="preserve">
</v>
      </c>
      <c r="C95" s="56" t="str">
        <f>+INICIO!$B$7</f>
        <v>NOMBRE DEL CLUB</v>
      </c>
      <c r="D95" s="56" t="str">
        <f>+'EMBARCACIONES K2-C2'!$A$56</f>
        <v>MUJER INFANTIL K2</v>
      </c>
    </row>
    <row r="96" spans="1:4" ht="25.05" customHeight="1" x14ac:dyDescent="0.3">
      <c r="A96" s="83" t="str">
        <f>+'EMBARCACIONES K2-C2'!A63</f>
        <v xml:space="preserve">
</v>
      </c>
      <c r="B96" s="57" t="str">
        <f t="shared" si="1"/>
        <v xml:space="preserve">
</v>
      </c>
      <c r="C96" s="56" t="str">
        <f>+INICIO!$B$7</f>
        <v>NOMBRE DEL CLUB</v>
      </c>
      <c r="D96" s="56" t="str">
        <f>+'EMBARCACIONES K2-C2'!$A$56</f>
        <v>MUJER INFANTIL K2</v>
      </c>
    </row>
    <row r="97" spans="1:4" ht="25.05" customHeight="1" x14ac:dyDescent="0.3">
      <c r="A97" s="83" t="str">
        <f>+'EMBARCACIONES K2-C2'!C57</f>
        <v xml:space="preserve">
</v>
      </c>
      <c r="B97" s="57" t="str">
        <f t="shared" si="1"/>
        <v xml:space="preserve">
</v>
      </c>
      <c r="C97" s="56" t="str">
        <f>+INICIO!$B$7</f>
        <v>NOMBRE DEL CLUB</v>
      </c>
      <c r="D97" s="56" t="str">
        <f>+'EMBARCACIONES K2-C2'!$C$56</f>
        <v>MIXTO INFANTIL K2</v>
      </c>
    </row>
    <row r="98" spans="1:4" ht="25.05" customHeight="1" x14ac:dyDescent="0.3">
      <c r="A98" s="83" t="str">
        <f>+'EMBARCACIONES K2-C2'!C58</f>
        <v xml:space="preserve">
</v>
      </c>
      <c r="B98" s="57" t="str">
        <f t="shared" si="1"/>
        <v xml:space="preserve">
</v>
      </c>
      <c r="C98" s="56" t="str">
        <f>+INICIO!$B$7</f>
        <v>NOMBRE DEL CLUB</v>
      </c>
      <c r="D98" s="56" t="str">
        <f>+'EMBARCACIONES K2-C2'!$C$56</f>
        <v>MIXTO INFANTIL K2</v>
      </c>
    </row>
    <row r="99" spans="1:4" ht="25.05" customHeight="1" x14ac:dyDescent="0.3">
      <c r="A99" s="83" t="str">
        <f>+'EMBARCACIONES K2-C2'!C59</f>
        <v xml:space="preserve">
</v>
      </c>
      <c r="B99" s="57" t="str">
        <f t="shared" si="1"/>
        <v xml:space="preserve">
</v>
      </c>
      <c r="C99" s="56" t="str">
        <f>+INICIO!$B$7</f>
        <v>NOMBRE DEL CLUB</v>
      </c>
      <c r="D99" s="56" t="str">
        <f>+'EMBARCACIONES K2-C2'!$C$56</f>
        <v>MIXTO INFANTIL K2</v>
      </c>
    </row>
    <row r="100" spans="1:4" ht="25.05" customHeight="1" x14ac:dyDescent="0.3">
      <c r="A100" s="83" t="str">
        <f>+'EMBARCACIONES K2-C2'!C60</f>
        <v xml:space="preserve">
</v>
      </c>
      <c r="B100" s="57" t="str">
        <f t="shared" si="1"/>
        <v xml:space="preserve">
</v>
      </c>
      <c r="C100" s="56" t="str">
        <f>+INICIO!$B$7</f>
        <v>NOMBRE DEL CLUB</v>
      </c>
      <c r="D100" s="56" t="str">
        <f>+'EMBARCACIONES K2-C2'!$C$56</f>
        <v>MIXTO INFANTIL K2</v>
      </c>
    </row>
    <row r="101" spans="1:4" ht="25.05" customHeight="1" x14ac:dyDescent="0.3">
      <c r="A101" s="83" t="str">
        <f>+'EMBARCACIONES K2-C2'!C61</f>
        <v xml:space="preserve">
</v>
      </c>
      <c r="B101" s="57" t="str">
        <f t="shared" si="1"/>
        <v xml:space="preserve">
</v>
      </c>
      <c r="C101" s="56" t="str">
        <f>+INICIO!$B$7</f>
        <v>NOMBRE DEL CLUB</v>
      </c>
      <c r="D101" s="56" t="str">
        <f>+'EMBARCACIONES K2-C2'!$C$56</f>
        <v>MIXTO INFANTIL K2</v>
      </c>
    </row>
    <row r="102" spans="1:4" ht="25.05" customHeight="1" x14ac:dyDescent="0.3">
      <c r="A102" s="83" t="str">
        <f>+'EMBARCACIONES K2-C2'!C62</f>
        <v xml:space="preserve">
</v>
      </c>
      <c r="B102" s="57" t="str">
        <f t="shared" si="1"/>
        <v xml:space="preserve">
</v>
      </c>
      <c r="C102" s="56" t="str">
        <f>+INICIO!$B$7</f>
        <v>NOMBRE DEL CLUB</v>
      </c>
      <c r="D102" s="56" t="str">
        <f>+'EMBARCACIONES K2-C2'!$C$56</f>
        <v>MIXTO INFANTIL K2</v>
      </c>
    </row>
    <row r="103" spans="1:4" ht="25.05" customHeight="1" x14ac:dyDescent="0.3">
      <c r="A103" s="83" t="str">
        <f>+'EMBARCACIONES K2-C2'!C63</f>
        <v xml:space="preserve">
</v>
      </c>
      <c r="B103" s="57" t="str">
        <f t="shared" si="1"/>
        <v xml:space="preserve">
</v>
      </c>
      <c r="C103" s="56" t="str">
        <f>+INICIO!$B$7</f>
        <v>NOMBRE DEL CLUB</v>
      </c>
      <c r="D103" s="56" t="str">
        <f>+'EMBARCACIONES K2-C2'!$C$56</f>
        <v>MIXTO INFANTIL K2</v>
      </c>
    </row>
    <row r="104" spans="1:4" ht="25.05" customHeight="1" x14ac:dyDescent="0.3">
      <c r="A104" s="83" t="str">
        <f>+'EMBARCACIONES K2-C2'!E49</f>
        <v xml:space="preserve">
</v>
      </c>
      <c r="B104" s="57" t="str">
        <f t="shared" si="1"/>
        <v xml:space="preserve">
</v>
      </c>
      <c r="C104" s="56" t="str">
        <f>+INICIO!$B$7</f>
        <v>NOMBRE DEL CLUB</v>
      </c>
      <c r="D104" s="56" t="str">
        <f>+'EMBARCACIONES K2-C2'!$E$48</f>
        <v>HOMBRE CADETE K2</v>
      </c>
    </row>
    <row r="105" spans="1:4" ht="25.05" customHeight="1" x14ac:dyDescent="0.3">
      <c r="A105" s="83" t="str">
        <f>+'EMBARCACIONES K2-C2'!E50</f>
        <v xml:space="preserve">
</v>
      </c>
      <c r="B105" s="57" t="str">
        <f t="shared" si="1"/>
        <v xml:space="preserve">
</v>
      </c>
      <c r="C105" s="56" t="str">
        <f>+INICIO!$B$7</f>
        <v>NOMBRE DEL CLUB</v>
      </c>
      <c r="D105" s="56" t="str">
        <f>+'EMBARCACIONES K2-C2'!$E$48</f>
        <v>HOMBRE CADETE K2</v>
      </c>
    </row>
    <row r="106" spans="1:4" ht="25.05" customHeight="1" x14ac:dyDescent="0.3">
      <c r="A106" s="83" t="str">
        <f>+'EMBARCACIONES K2-C2'!E51</f>
        <v xml:space="preserve">
</v>
      </c>
      <c r="B106" s="57" t="str">
        <f t="shared" si="1"/>
        <v xml:space="preserve">
</v>
      </c>
      <c r="C106" s="56" t="str">
        <f>+INICIO!$B$7</f>
        <v>NOMBRE DEL CLUB</v>
      </c>
      <c r="D106" s="56" t="str">
        <f>+'EMBARCACIONES K2-C2'!$E$48</f>
        <v>HOMBRE CADETE K2</v>
      </c>
    </row>
    <row r="107" spans="1:4" ht="25.05" customHeight="1" x14ac:dyDescent="0.3">
      <c r="A107" s="83" t="str">
        <f>+'EMBARCACIONES K2-C2'!E53</f>
        <v xml:space="preserve">
</v>
      </c>
      <c r="B107" s="57" t="str">
        <f t="shared" si="1"/>
        <v xml:space="preserve">
</v>
      </c>
      <c r="C107" s="56" t="str">
        <f>+INICIO!$B$7</f>
        <v>NOMBRE DEL CLUB</v>
      </c>
      <c r="D107" s="56" t="str">
        <f>+'EMBARCACIONES K2-C2'!$E$52</f>
        <v>MUJER CADETE K2</v>
      </c>
    </row>
    <row r="108" spans="1:4" ht="25.05" customHeight="1" x14ac:dyDescent="0.3">
      <c r="A108" s="83" t="str">
        <f>+'EMBARCACIONES K2-C2'!E54</f>
        <v xml:space="preserve">
</v>
      </c>
      <c r="B108" s="57" t="str">
        <f t="shared" si="1"/>
        <v xml:space="preserve">
</v>
      </c>
      <c r="C108" s="56" t="str">
        <f>+INICIO!$B$7</f>
        <v>NOMBRE DEL CLUB</v>
      </c>
      <c r="D108" s="56" t="str">
        <f>+'EMBARCACIONES K2-C2'!$E$52</f>
        <v>MUJER CADETE K2</v>
      </c>
    </row>
    <row r="109" spans="1:4" ht="25.05" customHeight="1" x14ac:dyDescent="0.3">
      <c r="A109" s="83" t="str">
        <f>+'EMBARCACIONES K2-C2'!E55</f>
        <v xml:space="preserve">
</v>
      </c>
      <c r="B109" s="57" t="str">
        <f t="shared" si="1"/>
        <v xml:space="preserve">
</v>
      </c>
      <c r="C109" s="56" t="str">
        <f>+INICIO!$B$7</f>
        <v>NOMBRE DEL CLUB</v>
      </c>
      <c r="D109" s="56" t="str">
        <f>+'EMBARCACIONES K2-C2'!$E$52</f>
        <v>MUJER CADETE K2</v>
      </c>
    </row>
    <row r="110" spans="1:4" ht="25.05" customHeight="1" x14ac:dyDescent="0.3">
      <c r="A110" s="83" t="str">
        <f>+'EMBARCACIONES K2-C2'!E57</f>
        <v xml:space="preserve">
</v>
      </c>
      <c r="B110" s="57" t="str">
        <f t="shared" si="1"/>
        <v xml:space="preserve">
</v>
      </c>
      <c r="C110" s="56" t="str">
        <f>+INICIO!$B$7</f>
        <v>NOMBRE DEL CLUB</v>
      </c>
      <c r="D110" s="56" t="str">
        <f>+'EMBARCACIONES K2-C2'!$E$56</f>
        <v>MIXTO CADETE K2</v>
      </c>
    </row>
    <row r="111" spans="1:4" ht="25.05" customHeight="1" x14ac:dyDescent="0.3">
      <c r="A111" s="83" t="str">
        <f>+'EMBARCACIONES K2-C2'!E58</f>
        <v xml:space="preserve">
</v>
      </c>
      <c r="B111" s="57" t="str">
        <f t="shared" si="1"/>
        <v xml:space="preserve">
</v>
      </c>
      <c r="C111" s="56" t="str">
        <f>+INICIO!$B$7</f>
        <v>NOMBRE DEL CLUB</v>
      </c>
      <c r="D111" s="56" t="str">
        <f>+'EMBARCACIONES K2-C2'!$E$56</f>
        <v>MIXTO CADETE K2</v>
      </c>
    </row>
    <row r="112" spans="1:4" ht="25.05" customHeight="1" x14ac:dyDescent="0.3">
      <c r="A112" s="83" t="str">
        <f>+'EMBARCACIONES K2-C2'!E59</f>
        <v xml:space="preserve">
</v>
      </c>
      <c r="B112" s="57" t="str">
        <f t="shared" si="1"/>
        <v xml:space="preserve">
</v>
      </c>
      <c r="C112" s="56" t="str">
        <f>+INICIO!$B$7</f>
        <v>NOMBRE DEL CLUB</v>
      </c>
      <c r="D112" s="56" t="str">
        <f>+'EMBARCACIONES K2-C2'!$E$56</f>
        <v>MIXTO CADETE K2</v>
      </c>
    </row>
    <row r="113" spans="1:4" ht="25.05" customHeight="1" x14ac:dyDescent="0.3">
      <c r="A113" s="83" t="str">
        <f>+'EMBARCACIONES K2-C2'!G49</f>
        <v xml:space="preserve">
</v>
      </c>
      <c r="B113" s="57" t="str">
        <f t="shared" si="1"/>
        <v xml:space="preserve">
</v>
      </c>
      <c r="C113" s="56" t="str">
        <f>+INICIO!$B$7</f>
        <v>NOMBRE DEL CLUB</v>
      </c>
      <c r="D113" s="56" t="str">
        <f>+'EMBARCACIONES K2-C2'!$G$48</f>
        <v>HOMBRE JUVENIL K2</v>
      </c>
    </row>
    <row r="114" spans="1:4" ht="25.05" customHeight="1" x14ac:dyDescent="0.3">
      <c r="A114" s="83" t="str">
        <f>+'EMBARCACIONES K2-C2'!G50</f>
        <v xml:space="preserve">
</v>
      </c>
      <c r="B114" s="57" t="str">
        <f t="shared" si="1"/>
        <v xml:space="preserve">
</v>
      </c>
      <c r="C114" s="56" t="str">
        <f>+INICIO!$B$7</f>
        <v>NOMBRE DEL CLUB</v>
      </c>
      <c r="D114" s="56" t="str">
        <f>+'EMBARCACIONES K2-C2'!$G$48</f>
        <v>HOMBRE JUVENIL K2</v>
      </c>
    </row>
    <row r="115" spans="1:4" ht="25.05" customHeight="1" x14ac:dyDescent="0.3">
      <c r="A115" s="83" t="str">
        <f>+'EMBARCACIONES K2-C2'!G51</f>
        <v xml:space="preserve">
</v>
      </c>
      <c r="B115" s="57" t="str">
        <f t="shared" si="1"/>
        <v xml:space="preserve">
</v>
      </c>
      <c r="C115" s="56" t="str">
        <f>+INICIO!$B$7</f>
        <v>NOMBRE DEL CLUB</v>
      </c>
      <c r="D115" s="56" t="str">
        <f>+'EMBARCACIONES K2-C2'!$G$48</f>
        <v>HOMBRE JUVENIL K2</v>
      </c>
    </row>
    <row r="116" spans="1:4" ht="25.05" customHeight="1" x14ac:dyDescent="0.3">
      <c r="A116" s="83" t="str">
        <f>+'EMBARCACIONES K2-C2'!G53</f>
        <v xml:space="preserve">
</v>
      </c>
      <c r="B116" s="57" t="str">
        <f t="shared" si="1"/>
        <v xml:space="preserve">
</v>
      </c>
      <c r="C116" s="56" t="str">
        <f>+INICIO!$B$7</f>
        <v>NOMBRE DEL CLUB</v>
      </c>
      <c r="D116" s="56" t="str">
        <f>+'EMBARCACIONES K2-C2'!$G$52</f>
        <v>MUJER JUVENIL K2</v>
      </c>
    </row>
    <row r="117" spans="1:4" ht="25.05" customHeight="1" x14ac:dyDescent="0.3">
      <c r="A117" s="83" t="str">
        <f>+'EMBARCACIONES K2-C2'!G54</f>
        <v xml:space="preserve">
</v>
      </c>
      <c r="B117" s="57" t="str">
        <f t="shared" si="1"/>
        <v xml:space="preserve">
</v>
      </c>
      <c r="C117" s="56" t="str">
        <f>+INICIO!$B$7</f>
        <v>NOMBRE DEL CLUB</v>
      </c>
      <c r="D117" s="56" t="str">
        <f>+'EMBARCACIONES K2-C2'!$G$52</f>
        <v>MUJER JUVENIL K2</v>
      </c>
    </row>
    <row r="118" spans="1:4" ht="25.05" customHeight="1" x14ac:dyDescent="0.3">
      <c r="A118" s="83" t="str">
        <f>+'EMBARCACIONES K2-C2'!G55</f>
        <v xml:space="preserve">
</v>
      </c>
      <c r="B118" s="57" t="str">
        <f t="shared" si="1"/>
        <v xml:space="preserve">
</v>
      </c>
      <c r="C118" s="56" t="str">
        <f>+INICIO!$B$7</f>
        <v>NOMBRE DEL CLUB</v>
      </c>
      <c r="D118" s="56" t="str">
        <f>+'EMBARCACIONES K2-C2'!$G$52</f>
        <v>MUJER JUVENIL K2</v>
      </c>
    </row>
    <row r="119" spans="1:4" ht="25.05" customHeight="1" x14ac:dyDescent="0.3">
      <c r="A119" s="83" t="str">
        <f>+'EMBARCACIONES K2-C2'!G57</f>
        <v xml:space="preserve">
</v>
      </c>
      <c r="B119" s="57" t="str">
        <f t="shared" si="1"/>
        <v xml:space="preserve">
</v>
      </c>
      <c r="C119" s="56" t="str">
        <f>+INICIO!$B$7</f>
        <v>NOMBRE DEL CLUB</v>
      </c>
      <c r="D119" s="56" t="str">
        <f>+'EMBARCACIONES K2-C2'!$G$56</f>
        <v>MIXTO JUVENIL K2</v>
      </c>
    </row>
    <row r="120" spans="1:4" ht="25.05" customHeight="1" x14ac:dyDescent="0.3">
      <c r="A120" s="83" t="str">
        <f>+'EMBARCACIONES K2-C2'!G58</f>
        <v xml:space="preserve">
</v>
      </c>
      <c r="B120" s="57" t="str">
        <f t="shared" si="1"/>
        <v xml:space="preserve">
</v>
      </c>
      <c r="C120" s="56" t="str">
        <f>+INICIO!$B$7</f>
        <v>NOMBRE DEL CLUB</v>
      </c>
      <c r="D120" s="56" t="str">
        <f>+'EMBARCACIONES K2-C2'!$G$56</f>
        <v>MIXTO JUVENIL K2</v>
      </c>
    </row>
    <row r="121" spans="1:4" ht="25.05" customHeight="1" x14ac:dyDescent="0.3">
      <c r="A121" s="83" t="str">
        <f>+'EMBARCACIONES K2-C2'!G59</f>
        <v xml:space="preserve">
</v>
      </c>
      <c r="B121" s="57" t="str">
        <f t="shared" si="1"/>
        <v xml:space="preserve">
</v>
      </c>
      <c r="C121" s="56" t="str">
        <f>+INICIO!$B$7</f>
        <v>NOMBRE DEL CLUB</v>
      </c>
      <c r="D121" s="56" t="str">
        <f>+'EMBARCACIONES K2-C2'!$G$56</f>
        <v>MIXTO JUVENIL K2</v>
      </c>
    </row>
    <row r="122" spans="1:4" ht="25.05" customHeight="1" x14ac:dyDescent="0.3">
      <c r="A122" s="83" t="str">
        <f>+'EMBARCACIONES K2-C2'!I49</f>
        <v xml:space="preserve">
</v>
      </c>
      <c r="B122" s="57" t="str">
        <f t="shared" si="1"/>
        <v xml:space="preserve">
</v>
      </c>
      <c r="C122" s="56" t="str">
        <f>+INICIO!$B$7</f>
        <v>NOMBRE DEL CLUB</v>
      </c>
      <c r="D122" s="56" t="str">
        <f>+'EMBARCACIONES K2-C2'!$I$48</f>
        <v>HOMBRE SENIOR K2</v>
      </c>
    </row>
    <row r="123" spans="1:4" ht="25.05" customHeight="1" x14ac:dyDescent="0.3">
      <c r="A123" s="83" t="str">
        <f>+'EMBARCACIONES K2-C2'!I50</f>
        <v xml:space="preserve">
</v>
      </c>
      <c r="B123" s="57" t="str">
        <f t="shared" si="1"/>
        <v xml:space="preserve">
</v>
      </c>
      <c r="C123" s="56" t="str">
        <f>+INICIO!$B$7</f>
        <v>NOMBRE DEL CLUB</v>
      </c>
      <c r="D123" s="56" t="str">
        <f>+'EMBARCACIONES K2-C2'!$I$48</f>
        <v>HOMBRE SENIOR K2</v>
      </c>
    </row>
    <row r="124" spans="1:4" ht="25.05" customHeight="1" x14ac:dyDescent="0.3">
      <c r="A124" s="83" t="str">
        <f>+'EMBARCACIONES K2-C2'!I51</f>
        <v xml:space="preserve">
</v>
      </c>
      <c r="B124" s="57" t="str">
        <f t="shared" si="1"/>
        <v xml:space="preserve">
</v>
      </c>
      <c r="C124" s="56" t="str">
        <f>+INICIO!$B$7</f>
        <v>NOMBRE DEL CLUB</v>
      </c>
      <c r="D124" s="56" t="str">
        <f>+'EMBARCACIONES K2-C2'!$I$48</f>
        <v>HOMBRE SENIOR K2</v>
      </c>
    </row>
    <row r="125" spans="1:4" ht="25.05" customHeight="1" x14ac:dyDescent="0.3">
      <c r="A125" s="83" t="str">
        <f>+'EMBARCACIONES K2-C2'!I53</f>
        <v xml:space="preserve">
</v>
      </c>
      <c r="B125" s="57" t="str">
        <f t="shared" si="1"/>
        <v xml:space="preserve">
</v>
      </c>
      <c r="C125" s="56" t="str">
        <f>+INICIO!$B$7</f>
        <v>NOMBRE DEL CLUB</v>
      </c>
      <c r="D125" s="56" t="str">
        <f>+'EMBARCACIONES K2-C2'!$I$52</f>
        <v>MUJER SENIOR K2</v>
      </c>
    </row>
    <row r="126" spans="1:4" ht="25.05" customHeight="1" x14ac:dyDescent="0.3">
      <c r="A126" s="83" t="str">
        <f>+'EMBARCACIONES K2-C2'!I54</f>
        <v xml:space="preserve">
</v>
      </c>
      <c r="B126" s="57" t="str">
        <f t="shared" si="1"/>
        <v xml:space="preserve">
</v>
      </c>
      <c r="C126" s="56" t="str">
        <f>+INICIO!$B$7</f>
        <v>NOMBRE DEL CLUB</v>
      </c>
      <c r="D126" s="56" t="str">
        <f>+'EMBARCACIONES K2-C2'!$I$52</f>
        <v>MUJER SENIOR K2</v>
      </c>
    </row>
    <row r="127" spans="1:4" ht="25.05" customHeight="1" x14ac:dyDescent="0.3">
      <c r="A127" s="83" t="str">
        <f>+'EMBARCACIONES K2-C2'!I55</f>
        <v xml:space="preserve">
</v>
      </c>
      <c r="B127" s="57" t="str">
        <f t="shared" si="1"/>
        <v xml:space="preserve">
</v>
      </c>
      <c r="C127" s="56" t="str">
        <f>+INICIO!$B$7</f>
        <v>NOMBRE DEL CLUB</v>
      </c>
      <c r="D127" s="56" t="str">
        <f>+'EMBARCACIONES K2-C2'!$I$52</f>
        <v>MUJER SENIOR K2</v>
      </c>
    </row>
    <row r="128" spans="1:4" ht="25.05" customHeight="1" x14ac:dyDescent="0.3">
      <c r="A128" s="83" t="str">
        <f>+'EMBARCACIONES K2-C2'!I57</f>
        <v xml:space="preserve">
</v>
      </c>
      <c r="B128" s="57" t="str">
        <f t="shared" si="1"/>
        <v xml:space="preserve">
</v>
      </c>
      <c r="C128" s="56" t="str">
        <f>+INICIO!$B$7</f>
        <v>NOMBRE DEL CLUB</v>
      </c>
      <c r="D128" s="56" t="str">
        <f>+'EMBARCACIONES K2-C2'!$I$56</f>
        <v>MIXTO SENIOR K2</v>
      </c>
    </row>
    <row r="129" spans="1:4" ht="25.05" customHeight="1" x14ac:dyDescent="0.3">
      <c r="A129" s="83" t="str">
        <f>+'EMBARCACIONES K2-C2'!I58</f>
        <v xml:space="preserve">
</v>
      </c>
      <c r="B129" s="57" t="str">
        <f t="shared" si="1"/>
        <v xml:space="preserve">
</v>
      </c>
      <c r="C129" s="56" t="str">
        <f>+INICIO!$B$7</f>
        <v>NOMBRE DEL CLUB</v>
      </c>
      <c r="D129" s="56" t="str">
        <f>+'EMBARCACIONES K2-C2'!$I$56</f>
        <v>MIXTO SENIOR K2</v>
      </c>
    </row>
    <row r="130" spans="1:4" ht="25.05" customHeight="1" x14ac:dyDescent="0.3">
      <c r="A130" s="83" t="str">
        <f>+'EMBARCACIONES K2-C2'!I59</f>
        <v xml:space="preserve">
</v>
      </c>
      <c r="B130" s="57" t="str">
        <f t="shared" si="1"/>
        <v xml:space="preserve">
</v>
      </c>
      <c r="C130" s="56" t="str">
        <f>+INICIO!$B$7</f>
        <v>NOMBRE DEL CLUB</v>
      </c>
      <c r="D130" s="56" t="str">
        <f>+'EMBARCACIONES K2-C2'!$I$56</f>
        <v>MIXTO SENIOR K2</v>
      </c>
    </row>
    <row r="131" spans="1:4" ht="25.05" customHeight="1" x14ac:dyDescent="0.3">
      <c r="A131" s="83" t="str">
        <f>+'EMBARCACIONES K2-C2'!E61</f>
        <v xml:space="preserve">
</v>
      </c>
      <c r="B131" s="57" t="str">
        <f t="shared" ref="B131:B186" si="2">+UPPER(A131)</f>
        <v xml:space="preserve">
</v>
      </c>
      <c r="C131" s="56" t="str">
        <f>+INICIO!$B$7</f>
        <v>NOMBRE DEL CLUB</v>
      </c>
      <c r="D131" s="56" t="str">
        <f>+'EMBARCACIONES K2-C2'!$E$60</f>
        <v>HOMBRE ABSOLUTO C2</v>
      </c>
    </row>
    <row r="132" spans="1:4" ht="25.05" customHeight="1" x14ac:dyDescent="0.3">
      <c r="A132" s="83" t="str">
        <f>+'EMBARCACIONES K2-C2'!E62</f>
        <v xml:space="preserve">
</v>
      </c>
      <c r="B132" s="57" t="str">
        <f t="shared" si="2"/>
        <v xml:space="preserve">
</v>
      </c>
      <c r="C132" s="56" t="str">
        <f>+INICIO!$B$7</f>
        <v>NOMBRE DEL CLUB</v>
      </c>
      <c r="D132" s="56" t="str">
        <f>+'EMBARCACIONES K2-C2'!$E$60</f>
        <v>HOMBRE ABSOLUTO C2</v>
      </c>
    </row>
    <row r="133" spans="1:4" ht="25.05" customHeight="1" x14ac:dyDescent="0.3">
      <c r="A133" s="83" t="str">
        <f>+'EMBARCACIONES K2-C2'!E63</f>
        <v xml:space="preserve">
</v>
      </c>
      <c r="B133" s="57" t="str">
        <f t="shared" si="2"/>
        <v xml:space="preserve">
</v>
      </c>
      <c r="C133" s="56" t="str">
        <f>+INICIO!$B$7</f>
        <v>NOMBRE DEL CLUB</v>
      </c>
      <c r="D133" s="56" t="str">
        <f>+'EMBARCACIONES K2-C2'!$E$60</f>
        <v>HOMBRE ABSOLUTO C2</v>
      </c>
    </row>
    <row r="134" spans="1:4" ht="25.05" customHeight="1" x14ac:dyDescent="0.3">
      <c r="A134" s="83" t="str">
        <f>+'EMBARCACIONES K2-C2'!G61</f>
        <v xml:space="preserve">
</v>
      </c>
      <c r="B134" s="57" t="str">
        <f t="shared" si="2"/>
        <v xml:space="preserve">
</v>
      </c>
      <c r="C134" s="56" t="str">
        <f>+INICIO!$B$7</f>
        <v>NOMBRE DEL CLUB</v>
      </c>
      <c r="D134" s="56" t="str">
        <f>+'EMBARCACIONES K2-C2'!$G$60</f>
        <v>MUJER ABSOLUTA C2</v>
      </c>
    </row>
    <row r="135" spans="1:4" ht="25.05" customHeight="1" x14ac:dyDescent="0.3">
      <c r="A135" s="83" t="str">
        <f>+'EMBARCACIONES K2-C2'!G62</f>
        <v xml:space="preserve">
</v>
      </c>
      <c r="B135" s="57" t="str">
        <f t="shared" si="2"/>
        <v xml:space="preserve">
</v>
      </c>
      <c r="C135" s="56" t="str">
        <f>+INICIO!$B$7</f>
        <v>NOMBRE DEL CLUB</v>
      </c>
      <c r="D135" s="56" t="str">
        <f>+'EMBARCACIONES K2-C2'!$G$60</f>
        <v>MUJER ABSOLUTA C2</v>
      </c>
    </row>
    <row r="136" spans="1:4" ht="25.05" customHeight="1" x14ac:dyDescent="0.3">
      <c r="A136" s="83" t="str">
        <f>+'EMBARCACIONES K2-C2'!G63</f>
        <v xml:space="preserve">
</v>
      </c>
      <c r="B136" s="57" t="str">
        <f t="shared" si="2"/>
        <v xml:space="preserve">
</v>
      </c>
      <c r="C136" s="56" t="str">
        <f>+INICIO!$B$7</f>
        <v>NOMBRE DEL CLUB</v>
      </c>
      <c r="D136" s="56" t="str">
        <f>+'EMBARCACIONES K2-C2'!$G$60</f>
        <v>MUJER ABSOLUTA C2</v>
      </c>
    </row>
    <row r="137" spans="1:4" ht="25.05" customHeight="1" x14ac:dyDescent="0.3">
      <c r="A137" s="83" t="str">
        <f>+'EMBARCACIONES K2-C2'!I61</f>
        <v xml:space="preserve">
</v>
      </c>
      <c r="B137" s="57" t="str">
        <f t="shared" si="2"/>
        <v xml:space="preserve">
</v>
      </c>
      <c r="C137" s="56" t="str">
        <f>+INICIO!$B$7</f>
        <v>NOMBRE DEL CLUB</v>
      </c>
      <c r="D137" s="56" t="str">
        <f>+'EMBARCACIONES K2-C2'!$I$60</f>
        <v>MIXTO ABSOLUTO C2</v>
      </c>
    </row>
    <row r="138" spans="1:4" ht="25.05" customHeight="1" x14ac:dyDescent="0.3">
      <c r="A138" s="83" t="str">
        <f>+'EMBARCACIONES K2-C2'!I62</f>
        <v xml:space="preserve">
</v>
      </c>
      <c r="B138" s="57" t="str">
        <f t="shared" si="2"/>
        <v xml:space="preserve">
</v>
      </c>
      <c r="C138" s="56" t="str">
        <f>+INICIO!$B$7</f>
        <v>NOMBRE DEL CLUB</v>
      </c>
      <c r="D138" s="56" t="str">
        <f>+'EMBARCACIONES K2-C2'!$I$60</f>
        <v>MIXTO ABSOLUTO C2</v>
      </c>
    </row>
    <row r="139" spans="1:4" ht="25.05" customHeight="1" x14ac:dyDescent="0.3">
      <c r="A139" s="83" t="str">
        <f>+'EMBARCACIONES K2-C2'!I63</f>
        <v xml:space="preserve">
</v>
      </c>
      <c r="B139" s="57" t="str">
        <f t="shared" si="2"/>
        <v xml:space="preserve">
</v>
      </c>
      <c r="C139" s="56" t="str">
        <f>+INICIO!$B$7</f>
        <v>NOMBRE DEL CLUB</v>
      </c>
      <c r="D139" s="56" t="str">
        <f>+'EMBARCACIONES K2-C2'!$I$60</f>
        <v>MIXTO ABSOLUTO C2</v>
      </c>
    </row>
    <row r="140" spans="1:4" ht="25.05" customHeight="1" x14ac:dyDescent="0.3">
      <c r="A140" s="83" t="str">
        <f>+'EMBARCACIONES K2-C2'!A65</f>
        <v xml:space="preserve">
</v>
      </c>
      <c r="B140" s="57" t="str">
        <f t="shared" si="2"/>
        <v xml:space="preserve">
</v>
      </c>
      <c r="C140" s="56" t="str">
        <f>+INICIO!$B$7</f>
        <v>NOMBRE DEL CLUB</v>
      </c>
      <c r="D140" s="56" t="str">
        <f>+'EMBARCACIONES K2-C2'!$A$64</f>
        <v>HOMBRE VETERANO A K2</v>
      </c>
    </row>
    <row r="141" spans="1:4" ht="25.05" customHeight="1" x14ac:dyDescent="0.3">
      <c r="A141" s="83" t="str">
        <f>+'EMBARCACIONES K2-C2'!A66</f>
        <v xml:space="preserve">
</v>
      </c>
      <c r="B141" s="57" t="str">
        <f t="shared" si="2"/>
        <v xml:space="preserve">
</v>
      </c>
      <c r="C141" s="56" t="str">
        <f>+INICIO!$B$7</f>
        <v>NOMBRE DEL CLUB</v>
      </c>
      <c r="D141" s="56" t="str">
        <f>+'EMBARCACIONES K2-C2'!$A$64</f>
        <v>HOMBRE VETERANO A K2</v>
      </c>
    </row>
    <row r="142" spans="1:4" ht="25.05" customHeight="1" x14ac:dyDescent="0.3">
      <c r="A142" s="83" t="str">
        <f>+'EMBARCACIONES K2-C2'!A67</f>
        <v xml:space="preserve">
</v>
      </c>
      <c r="B142" s="57" t="str">
        <f t="shared" si="2"/>
        <v xml:space="preserve">
</v>
      </c>
      <c r="C142" s="56" t="str">
        <f>+INICIO!$B$7</f>
        <v>NOMBRE DEL CLUB</v>
      </c>
      <c r="D142" s="56" t="str">
        <f>+'EMBARCACIONES K2-C2'!$A$64</f>
        <v>HOMBRE VETERANO A K2</v>
      </c>
    </row>
    <row r="143" spans="1:4" ht="25.05" customHeight="1" x14ac:dyDescent="0.3">
      <c r="A143" s="83" t="str">
        <f>+'EMBARCACIONES K2-C2'!C65</f>
        <v xml:space="preserve">
</v>
      </c>
      <c r="B143" s="57" t="str">
        <f t="shared" si="2"/>
        <v xml:space="preserve">
</v>
      </c>
      <c r="C143" s="56" t="str">
        <f>+INICIO!$B$7</f>
        <v>NOMBRE DEL CLUB</v>
      </c>
      <c r="D143" s="56" t="str">
        <f>+'EMBARCACIONES K2-C2'!$C$64</f>
        <v>HOMBRE VETERANO B K2</v>
      </c>
    </row>
    <row r="144" spans="1:4" ht="25.05" customHeight="1" x14ac:dyDescent="0.3">
      <c r="A144" s="83" t="str">
        <f>+'EMBARCACIONES K2-C2'!C66</f>
        <v xml:space="preserve">
</v>
      </c>
      <c r="B144" s="57" t="str">
        <f t="shared" si="2"/>
        <v xml:space="preserve">
</v>
      </c>
      <c r="C144" s="56" t="str">
        <f>+INICIO!$B$7</f>
        <v>NOMBRE DEL CLUB</v>
      </c>
      <c r="D144" s="56" t="str">
        <f>+'EMBARCACIONES K2-C2'!$C$64</f>
        <v>HOMBRE VETERANO B K2</v>
      </c>
    </row>
    <row r="145" spans="1:4" ht="25.05" customHeight="1" x14ac:dyDescent="0.3">
      <c r="A145" s="83" t="str">
        <f>+'EMBARCACIONES K2-C2'!C67</f>
        <v xml:space="preserve">
</v>
      </c>
      <c r="B145" s="57" t="str">
        <f t="shared" si="2"/>
        <v xml:space="preserve">
</v>
      </c>
      <c r="C145" s="56" t="str">
        <f>+INICIO!$B$7</f>
        <v>NOMBRE DEL CLUB</v>
      </c>
      <c r="D145" s="56" t="str">
        <f>+'EMBARCACIONES K2-C2'!$C$64</f>
        <v>HOMBRE VETERANO B K2</v>
      </c>
    </row>
    <row r="146" spans="1:4" ht="25.05" customHeight="1" x14ac:dyDescent="0.3">
      <c r="A146" s="83" t="str">
        <f>+'EMBARCACIONES K2-C2'!E65</f>
        <v xml:space="preserve">
</v>
      </c>
      <c r="B146" s="57" t="str">
        <f t="shared" si="2"/>
        <v xml:space="preserve">
</v>
      </c>
      <c r="C146" s="56" t="str">
        <f>+INICIO!$B$7</f>
        <v>NOMBRE DEL CLUB</v>
      </c>
      <c r="D146" s="56" t="str">
        <f>+'EMBARCACIONES K2-C2'!$E$64</f>
        <v>HOMBRE VETERANO C K2</v>
      </c>
    </row>
    <row r="147" spans="1:4" ht="25.05" customHeight="1" x14ac:dyDescent="0.3">
      <c r="A147" s="83" t="str">
        <f>+'EMBARCACIONES K2-C2'!E66</f>
        <v xml:space="preserve">
</v>
      </c>
      <c r="B147" s="57" t="str">
        <f t="shared" si="2"/>
        <v xml:space="preserve">
</v>
      </c>
      <c r="C147" s="56" t="str">
        <f>+INICIO!$B$7</f>
        <v>NOMBRE DEL CLUB</v>
      </c>
      <c r="D147" s="56" t="str">
        <f>+'EMBARCACIONES K2-C2'!$E$64</f>
        <v>HOMBRE VETERANO C K2</v>
      </c>
    </row>
    <row r="148" spans="1:4" ht="25.05" customHeight="1" x14ac:dyDescent="0.3">
      <c r="A148" s="83" t="str">
        <f>+'EMBARCACIONES K2-C2'!E67</f>
        <v xml:space="preserve">
</v>
      </c>
      <c r="B148" s="57" t="str">
        <f t="shared" si="2"/>
        <v xml:space="preserve">
</v>
      </c>
      <c r="C148" s="56" t="str">
        <f>+INICIO!$B$7</f>
        <v>NOMBRE DEL CLUB</v>
      </c>
      <c r="D148" s="56" t="str">
        <f>+'EMBARCACIONES K2-C2'!$E$64</f>
        <v>HOMBRE VETERANO C K2</v>
      </c>
    </row>
    <row r="149" spans="1:4" ht="25.05" customHeight="1" x14ac:dyDescent="0.3">
      <c r="A149" s="83" t="str">
        <f>+'EMBARCACIONES K2-C2'!G65</f>
        <v xml:space="preserve">
</v>
      </c>
      <c r="B149" s="57" t="str">
        <f t="shared" si="2"/>
        <v xml:space="preserve">
</v>
      </c>
      <c r="C149" s="56" t="str">
        <f>+INICIO!$B$7</f>
        <v>NOMBRE DEL CLUB</v>
      </c>
      <c r="D149" s="56" t="str">
        <f>+'EMBARCACIONES K2-C2'!$G$64</f>
        <v>MUJER VETERANA K2</v>
      </c>
    </row>
    <row r="150" spans="1:4" ht="25.05" customHeight="1" x14ac:dyDescent="0.3">
      <c r="A150" s="83" t="str">
        <f>+'EMBARCACIONES K2-C2'!G66</f>
        <v xml:space="preserve">
</v>
      </c>
      <c r="B150" s="57" t="str">
        <f t="shared" si="2"/>
        <v xml:space="preserve">
</v>
      </c>
      <c r="C150" s="56" t="str">
        <f>+INICIO!$B$7</f>
        <v>NOMBRE DEL CLUB</v>
      </c>
      <c r="D150" s="56" t="str">
        <f>+'EMBARCACIONES K2-C2'!$G$64</f>
        <v>MUJER VETERANA K2</v>
      </c>
    </row>
    <row r="151" spans="1:4" ht="25.05" customHeight="1" x14ac:dyDescent="0.3">
      <c r="A151" s="83" t="str">
        <f>+'EMBARCACIONES K2-C2'!G67</f>
        <v xml:space="preserve">
</v>
      </c>
      <c r="B151" s="57" t="str">
        <f t="shared" si="2"/>
        <v xml:space="preserve">
</v>
      </c>
      <c r="C151" s="56" t="str">
        <f>+INICIO!$B$7</f>
        <v>NOMBRE DEL CLUB</v>
      </c>
      <c r="D151" s="56" t="str">
        <f>+'EMBARCACIONES K2-C2'!$G$64</f>
        <v>MUJER VETERANA K2</v>
      </c>
    </row>
    <row r="152" spans="1:4" ht="25.05" customHeight="1" x14ac:dyDescent="0.3">
      <c r="A152" s="83" t="str">
        <f>+'EMBARCACIONES K2-C2'!I65</f>
        <v xml:space="preserve">
</v>
      </c>
      <c r="B152" s="57" t="str">
        <f t="shared" si="2"/>
        <v xml:space="preserve">
</v>
      </c>
      <c r="C152" s="56" t="str">
        <f>+INICIO!$B$7</f>
        <v>NOMBRE DEL CLUB</v>
      </c>
      <c r="D152" s="56" t="str">
        <f>+'EMBARCACIONES K2-C2'!$I$64</f>
        <v>MIXTO VETERANO K2</v>
      </c>
    </row>
    <row r="153" spans="1:4" ht="25.05" customHeight="1" x14ac:dyDescent="0.3">
      <c r="A153" s="83" t="str">
        <f>+'EMBARCACIONES K2-C2'!I66</f>
        <v xml:space="preserve">
</v>
      </c>
      <c r="B153" s="57" t="str">
        <f t="shared" si="2"/>
        <v xml:space="preserve">
</v>
      </c>
      <c r="C153" s="56" t="str">
        <f>+INICIO!$B$7</f>
        <v>NOMBRE DEL CLUB</v>
      </c>
      <c r="D153" s="56" t="str">
        <f>+'EMBARCACIONES K2-C2'!$I$64</f>
        <v>MIXTO VETERANO K2</v>
      </c>
    </row>
    <row r="154" spans="1:4" ht="25.05" customHeight="1" x14ac:dyDescent="0.3">
      <c r="A154" s="83" t="str">
        <f>+'EMBARCACIONES K2-C2'!I67</f>
        <v xml:space="preserve">
</v>
      </c>
      <c r="B154" s="57" t="str">
        <f t="shared" si="2"/>
        <v xml:space="preserve">
</v>
      </c>
      <c r="C154" s="56" t="str">
        <f>+INICIO!$B$7</f>
        <v>NOMBRE DEL CLUB</v>
      </c>
      <c r="D154" s="56" t="str">
        <f>+'EMBARCACIONES K2-C2'!$I$64</f>
        <v>MIXTO VETERANO K2</v>
      </c>
    </row>
    <row r="155" spans="1:4" ht="45" customHeight="1" x14ac:dyDescent="0.3">
      <c r="B155" s="57" t="str">
        <f t="shared" si="2"/>
        <v/>
      </c>
      <c r="C155" s="56" t="str">
        <f>+INICIO!$B$7</f>
        <v>NOMBRE DEL CLUB</v>
      </c>
      <c r="D155" s="56" t="str">
        <f>+'EMBARCACIONES K4'!$A$36</f>
        <v>BENJAMÍN/ALEVÍN K4</v>
      </c>
    </row>
    <row r="156" spans="1:4" ht="45" customHeight="1" x14ac:dyDescent="0.3">
      <c r="B156" s="57" t="str">
        <f t="shared" si="2"/>
        <v/>
      </c>
      <c r="C156" s="56" t="str">
        <f>+INICIO!$B$7</f>
        <v>NOMBRE DEL CLUB</v>
      </c>
      <c r="D156" s="56" t="str">
        <f>+'EMBARCACIONES K4'!$A$36</f>
        <v>BENJAMÍN/ALEVÍN K4</v>
      </c>
    </row>
    <row r="157" spans="1:4" ht="45" customHeight="1" x14ac:dyDescent="0.3">
      <c r="B157" s="57" t="str">
        <f t="shared" si="2"/>
        <v/>
      </c>
      <c r="C157" s="56" t="str">
        <f>+INICIO!$B$7</f>
        <v>NOMBRE DEL CLUB</v>
      </c>
      <c r="D157" s="56" t="str">
        <f>+'EMBARCACIONES K4'!$A$36</f>
        <v>BENJAMÍN/ALEVÍN K4</v>
      </c>
    </row>
    <row r="158" spans="1:4" ht="45" customHeight="1" x14ac:dyDescent="0.3">
      <c r="B158" s="57" t="str">
        <f t="shared" si="2"/>
        <v/>
      </c>
      <c r="C158" s="56" t="str">
        <f>+INICIO!$B$7</f>
        <v>NOMBRE DEL CLUB</v>
      </c>
      <c r="D158" s="56" t="str">
        <f>+'EMBARCACIONES K4'!$A$36</f>
        <v>BENJAMÍN/ALEVÍN K4</v>
      </c>
    </row>
    <row r="159" spans="1:4" ht="45" customHeight="1" x14ac:dyDescent="0.3">
      <c r="B159" s="57" t="str">
        <f t="shared" si="2"/>
        <v/>
      </c>
      <c r="C159" s="56" t="str">
        <f>+INICIO!$B$7</f>
        <v>NOMBRE DEL CLUB</v>
      </c>
      <c r="D159" s="56" t="str">
        <f>+'EMBARCACIONES K4'!$A$36</f>
        <v>BENJAMÍN/ALEVÍN K4</v>
      </c>
    </row>
    <row r="160" spans="1:4" ht="45" customHeight="1" x14ac:dyDescent="0.3">
      <c r="B160" s="57" t="str">
        <f t="shared" si="2"/>
        <v/>
      </c>
      <c r="C160" s="56" t="str">
        <f>+INICIO!$B$7</f>
        <v>NOMBRE DEL CLUB</v>
      </c>
      <c r="D160" s="56" t="str">
        <f>+'EMBARCACIONES K4'!$A$36</f>
        <v>BENJAMÍN/ALEVÍN K4</v>
      </c>
    </row>
    <row r="161" spans="2:4" ht="45" customHeight="1" x14ac:dyDescent="0.3">
      <c r="B161" s="57" t="str">
        <f t="shared" si="2"/>
        <v/>
      </c>
      <c r="C161" s="56" t="str">
        <f>+INICIO!$B$7</f>
        <v>NOMBRE DEL CLUB</v>
      </c>
      <c r="D161" s="56" t="str">
        <f>+'EMBARCACIONES K4'!$A$36</f>
        <v>BENJAMÍN/ALEVÍN K4</v>
      </c>
    </row>
    <row r="162" spans="2:4" ht="45" customHeight="1" x14ac:dyDescent="0.3">
      <c r="B162" s="57" t="str">
        <f t="shared" si="2"/>
        <v/>
      </c>
      <c r="C162" s="56" t="str">
        <f>+INICIO!$B$7</f>
        <v>NOMBRE DEL CLUB</v>
      </c>
      <c r="D162" s="56" t="str">
        <f>+'EMBARCACIONES K4'!$C$36</f>
        <v>INFANTIL K4</v>
      </c>
    </row>
    <row r="163" spans="2:4" ht="45" customHeight="1" x14ac:dyDescent="0.3">
      <c r="B163" s="57" t="str">
        <f t="shared" si="2"/>
        <v/>
      </c>
      <c r="C163" s="56" t="str">
        <f>+INICIO!$B$7</f>
        <v>NOMBRE DEL CLUB</v>
      </c>
      <c r="D163" s="56" t="str">
        <f>+'EMBARCACIONES K4'!$C$36</f>
        <v>INFANTIL K4</v>
      </c>
    </row>
    <row r="164" spans="2:4" ht="45" customHeight="1" x14ac:dyDescent="0.3">
      <c r="B164" s="57" t="str">
        <f t="shared" si="2"/>
        <v/>
      </c>
      <c r="C164" s="56" t="str">
        <f>+INICIO!$B$7</f>
        <v>NOMBRE DEL CLUB</v>
      </c>
      <c r="D164" s="56" t="str">
        <f>+'EMBARCACIONES K4'!$C$36</f>
        <v>INFANTIL K4</v>
      </c>
    </row>
    <row r="165" spans="2:4" ht="45" customHeight="1" x14ac:dyDescent="0.3">
      <c r="B165" s="57" t="str">
        <f t="shared" si="2"/>
        <v/>
      </c>
      <c r="C165" s="56" t="str">
        <f>+INICIO!$B$7</f>
        <v>NOMBRE DEL CLUB</v>
      </c>
      <c r="D165" s="56" t="str">
        <f>+'EMBARCACIONES K4'!$C$36</f>
        <v>INFANTIL K4</v>
      </c>
    </row>
    <row r="166" spans="2:4" ht="45" customHeight="1" x14ac:dyDescent="0.3">
      <c r="B166" s="57" t="str">
        <f t="shared" si="2"/>
        <v/>
      </c>
      <c r="C166" s="56" t="str">
        <f>+INICIO!$B$7</f>
        <v>NOMBRE DEL CLUB</v>
      </c>
      <c r="D166" s="56" t="str">
        <f>+'EMBARCACIONES K4'!$C$36</f>
        <v>INFANTIL K4</v>
      </c>
    </row>
    <row r="167" spans="2:4" ht="45" customHeight="1" x14ac:dyDescent="0.3">
      <c r="B167" s="57" t="str">
        <f t="shared" si="2"/>
        <v/>
      </c>
      <c r="C167" s="56" t="str">
        <f>+INICIO!$B$7</f>
        <v>NOMBRE DEL CLUB</v>
      </c>
      <c r="D167" s="56" t="str">
        <f>+'EMBARCACIONES K4'!$C$36</f>
        <v>INFANTIL K4</v>
      </c>
    </row>
    <row r="168" spans="2:4" ht="45" customHeight="1" x14ac:dyDescent="0.3">
      <c r="B168" s="57" t="str">
        <f t="shared" si="2"/>
        <v/>
      </c>
      <c r="C168" s="56" t="str">
        <f>+INICIO!$B$7</f>
        <v>NOMBRE DEL CLUB</v>
      </c>
      <c r="D168" s="56" t="str">
        <f>+'EMBARCACIONES K4'!$C$36</f>
        <v>INFANTIL K4</v>
      </c>
    </row>
    <row r="169" spans="2:4" ht="45" customHeight="1" x14ac:dyDescent="0.3">
      <c r="B169" s="57" t="str">
        <f t="shared" si="2"/>
        <v/>
      </c>
      <c r="C169" s="56" t="str">
        <f>+INICIO!$B$7</f>
        <v>NOMBRE DEL CLUB</v>
      </c>
      <c r="D169" s="56" t="str">
        <f>+'EMBARCACIONES K4'!$E$36</f>
        <v>HOMBRE CADETE K4</v>
      </c>
    </row>
    <row r="170" spans="2:4" ht="45" customHeight="1" x14ac:dyDescent="0.3">
      <c r="B170" s="57" t="str">
        <f t="shared" si="2"/>
        <v/>
      </c>
      <c r="C170" s="56" t="str">
        <f>+INICIO!$B$7</f>
        <v>NOMBRE DEL CLUB</v>
      </c>
      <c r="D170" s="56" t="str">
        <f>+'EMBARCACIONES K4'!$E$36</f>
        <v>HOMBRE CADETE K4</v>
      </c>
    </row>
    <row r="171" spans="2:4" ht="45" customHeight="1" x14ac:dyDescent="0.3">
      <c r="B171" s="57" t="str">
        <f t="shared" si="2"/>
        <v/>
      </c>
      <c r="C171" s="56" t="str">
        <f>+INICIO!$B$7</f>
        <v>NOMBRE DEL CLUB</v>
      </c>
      <c r="D171" s="56" t="str">
        <f>+'EMBARCACIONES K4'!$E$36</f>
        <v>HOMBRE CADETE K4</v>
      </c>
    </row>
    <row r="172" spans="2:4" ht="45" customHeight="1" x14ac:dyDescent="0.3">
      <c r="B172" s="57" t="str">
        <f t="shared" si="2"/>
        <v/>
      </c>
      <c r="C172" s="56" t="str">
        <f>+INICIO!$B$7</f>
        <v>NOMBRE DEL CLUB</v>
      </c>
      <c r="D172" s="56" t="str">
        <f>+'EMBARCACIONES K4'!$G$36</f>
        <v>HOMBRE JUVENIL K4</v>
      </c>
    </row>
    <row r="173" spans="2:4" ht="45" customHeight="1" x14ac:dyDescent="0.3">
      <c r="B173" s="57" t="str">
        <f t="shared" si="2"/>
        <v/>
      </c>
      <c r="C173" s="56" t="str">
        <f>+INICIO!$B$7</f>
        <v>NOMBRE DEL CLUB</v>
      </c>
      <c r="D173" s="56" t="str">
        <f>+'EMBARCACIONES K4'!$G$36</f>
        <v>HOMBRE JUVENIL K4</v>
      </c>
    </row>
    <row r="174" spans="2:4" ht="45" customHeight="1" x14ac:dyDescent="0.3">
      <c r="B174" s="57" t="str">
        <f t="shared" si="2"/>
        <v/>
      </c>
      <c r="C174" s="56" t="str">
        <f>+INICIO!$B$7</f>
        <v>NOMBRE DEL CLUB</v>
      </c>
      <c r="D174" s="56" t="str">
        <f>+'EMBARCACIONES K4'!$G$36</f>
        <v>HOMBRE JUVENIL K4</v>
      </c>
    </row>
    <row r="175" spans="2:4" ht="45" customHeight="1" x14ac:dyDescent="0.3">
      <c r="B175" s="57" t="str">
        <f t="shared" si="2"/>
        <v/>
      </c>
      <c r="C175" s="56" t="str">
        <f>+INICIO!$B$7</f>
        <v>NOMBRE DEL CLUB</v>
      </c>
      <c r="D175" s="56" t="str">
        <f>+'EMBARCACIONES K4'!$I$36</f>
        <v>HOMBRE SENIOR K4</v>
      </c>
    </row>
    <row r="176" spans="2:4" ht="45" customHeight="1" x14ac:dyDescent="0.3">
      <c r="B176" s="57" t="str">
        <f t="shared" si="2"/>
        <v/>
      </c>
      <c r="C176" s="56" t="str">
        <f>+INICIO!$B$7</f>
        <v>NOMBRE DEL CLUB</v>
      </c>
      <c r="D176" s="56" t="str">
        <f>+'EMBARCACIONES K4'!$I$36</f>
        <v>HOMBRE SENIOR K4</v>
      </c>
    </row>
    <row r="177" spans="2:4" ht="45" customHeight="1" x14ac:dyDescent="0.3">
      <c r="B177" s="57" t="str">
        <f t="shared" si="2"/>
        <v/>
      </c>
      <c r="C177" s="56" t="str">
        <f>+INICIO!$B$7</f>
        <v>NOMBRE DEL CLUB</v>
      </c>
      <c r="D177" s="56" t="str">
        <f>+'EMBARCACIONES K4'!$I$36</f>
        <v>HOMBRE SENIOR K4</v>
      </c>
    </row>
    <row r="178" spans="2:4" ht="45" customHeight="1" x14ac:dyDescent="0.3">
      <c r="B178" s="57" t="str">
        <f t="shared" si="2"/>
        <v/>
      </c>
      <c r="C178" s="56" t="str">
        <f>+INICIO!$B$7</f>
        <v>NOMBRE DEL CLUB</v>
      </c>
      <c r="D178" s="56" t="str">
        <f>+'EMBARCACIONES K4'!$E$40</f>
        <v>HOMBRE VETERANO K4</v>
      </c>
    </row>
    <row r="179" spans="2:4" ht="45" customHeight="1" x14ac:dyDescent="0.3">
      <c r="B179" s="57" t="str">
        <f t="shared" si="2"/>
        <v/>
      </c>
      <c r="C179" s="56" t="str">
        <f>+INICIO!$B$7</f>
        <v>NOMBRE DEL CLUB</v>
      </c>
      <c r="D179" s="56" t="str">
        <f>+'EMBARCACIONES K4'!$E$40</f>
        <v>HOMBRE VETERANO K4</v>
      </c>
    </row>
    <row r="180" spans="2:4" ht="45" customHeight="1" x14ac:dyDescent="0.3">
      <c r="B180" s="57" t="str">
        <f t="shared" si="2"/>
        <v/>
      </c>
      <c r="C180" s="56" t="str">
        <f>+INICIO!$B$7</f>
        <v>NOMBRE DEL CLUB</v>
      </c>
      <c r="D180" s="56" t="str">
        <f>+'EMBARCACIONES K4'!$E$40</f>
        <v>HOMBRE VETERANO K4</v>
      </c>
    </row>
    <row r="181" spans="2:4" ht="45" customHeight="1" x14ac:dyDescent="0.3">
      <c r="B181" s="57" t="str">
        <f t="shared" si="2"/>
        <v/>
      </c>
      <c r="C181" s="56" t="str">
        <f>+INICIO!$B$7</f>
        <v>NOMBRE DEL CLUB</v>
      </c>
      <c r="D181" s="56" t="str">
        <f>+'EMBARCACIONES K4'!$G$40</f>
        <v>MUJER ABSOLUTA K4</v>
      </c>
    </row>
    <row r="182" spans="2:4" ht="45" customHeight="1" x14ac:dyDescent="0.3">
      <c r="B182" s="57" t="str">
        <f t="shared" si="2"/>
        <v/>
      </c>
      <c r="C182" s="56" t="str">
        <f>+INICIO!$B$7</f>
        <v>NOMBRE DEL CLUB</v>
      </c>
      <c r="D182" s="56" t="str">
        <f>+'EMBARCACIONES K4'!$G$40</f>
        <v>MUJER ABSOLUTA K4</v>
      </c>
    </row>
    <row r="183" spans="2:4" ht="45" customHeight="1" x14ac:dyDescent="0.3">
      <c r="B183" s="57" t="str">
        <f t="shared" si="2"/>
        <v/>
      </c>
      <c r="C183" s="56" t="str">
        <f>+INICIO!$B$7</f>
        <v>NOMBRE DEL CLUB</v>
      </c>
      <c r="D183" s="56" t="str">
        <f>+'EMBARCACIONES K4'!$G$40</f>
        <v>MUJER ABSOLUTA K4</v>
      </c>
    </row>
    <row r="184" spans="2:4" ht="45" customHeight="1" x14ac:dyDescent="0.3">
      <c r="B184" s="57" t="str">
        <f t="shared" si="2"/>
        <v/>
      </c>
      <c r="C184" s="56" t="str">
        <f>+INICIO!$B$7</f>
        <v>NOMBRE DEL CLUB</v>
      </c>
      <c r="D184" s="56" t="str">
        <f>+'EMBARCACIONES K4'!$I$40</f>
        <v>MIXTO ABSOLUTO K4</v>
      </c>
    </row>
    <row r="185" spans="2:4" ht="45" customHeight="1" x14ac:dyDescent="0.3">
      <c r="B185" s="57" t="str">
        <f t="shared" si="2"/>
        <v/>
      </c>
      <c r="C185" s="56" t="str">
        <f>+INICIO!$B$7</f>
        <v>NOMBRE DEL CLUB</v>
      </c>
      <c r="D185" s="56" t="str">
        <f>+'EMBARCACIONES K4'!$I$40</f>
        <v>MIXTO ABSOLUTO K4</v>
      </c>
    </row>
    <row r="186" spans="2:4" ht="45" customHeight="1" x14ac:dyDescent="0.3">
      <c r="B186" s="57" t="str">
        <f t="shared" si="2"/>
        <v/>
      </c>
      <c r="C186" s="56" t="str">
        <f>+INICIO!$B$7</f>
        <v>NOMBRE DEL CLUB</v>
      </c>
      <c r="D186" s="56" t="str">
        <f>+'EMBARCACIONES K4'!$I$40</f>
        <v>MIXTO ABSOLUTO K4</v>
      </c>
    </row>
  </sheetData>
  <sheetProtection algorithmName="SHA-512" hashValue="PhN7wdxK3oIgxSfT78/ZeP5T1O/F6TEjo0e2dd6a0GUPoC1/HHvI7QeHI+UZEQPtjiszv7RNGsO638e4AyAmAQ==" saltValue="ltFIv2UBnj8YgMHgWKT60Q==" spinCount="100000" sheet="1" objects="1" scenarios="1" selectLockedCells="1" selectUnlockedCells="1"/>
  <pageMargins left="0.25" right="0.25" top="0.75" bottom="0.75" header="0.3" footer="0.3"/>
  <pageSetup paperSize="9"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7</vt:i4>
      </vt:variant>
      <vt:variant>
        <vt:lpstr>Intervals amb nom</vt:lpstr>
      </vt:variant>
      <vt:variant>
        <vt:i4>5</vt:i4>
      </vt:variant>
    </vt:vector>
  </HeadingPairs>
  <TitlesOfParts>
    <vt:vector size="12" baseType="lpstr">
      <vt:lpstr>INICIO</vt:lpstr>
      <vt:lpstr>PARTICIPANTES</vt:lpstr>
      <vt:lpstr>AUXILIAR LISTAS</vt:lpstr>
      <vt:lpstr>EMBARCACIONES K1-C1</vt:lpstr>
      <vt:lpstr>EMBARCACIONES K2-C2</vt:lpstr>
      <vt:lpstr>EMBARCACIONES K4</vt:lpstr>
      <vt:lpstr>EXPORT</vt:lpstr>
      <vt:lpstr>'EMBARCACIONES K1-C1'!Àrea_d'impressió</vt:lpstr>
      <vt:lpstr>'EMBARCACIONES K2-C2'!Àrea_d'impressió</vt:lpstr>
      <vt:lpstr>'EMBARCACIONES K4'!Àrea_d'impressió</vt:lpstr>
      <vt:lpstr>EXPORT!Àrea_d'impressió</vt:lpstr>
      <vt:lpstr>INICIO!Àrea_d'impressió</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 Serra</cp:lastModifiedBy>
  <cp:revision/>
  <cp:lastPrinted>2023-05-06T14:52:15Z</cp:lastPrinted>
  <dcterms:created xsi:type="dcterms:W3CDTF">2019-04-25T17:59:43Z</dcterms:created>
  <dcterms:modified xsi:type="dcterms:W3CDTF">2023-05-06T15:10:45Z</dcterms:modified>
  <cp:category/>
  <cp:contentStatus/>
</cp:coreProperties>
</file>