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activeTab="3"/>
  </bookViews>
  <sheets>
    <sheet name="Status" sheetId="1" r:id="rId1"/>
    <sheet name="Anbefalinger" sheetId="2" r:id="rId2"/>
    <sheet name="Hannhundbruk" sheetId="3" r:id="rId3"/>
    <sheet name="Forespørsler" sheetId="4" r:id="rId4"/>
    <sheet name="Godkjenninger" sheetId="5" r:id="rId5"/>
    <sheet name="Ark1" sheetId="6" r:id="rId6"/>
  </sheets>
  <definedNames>
    <definedName name="_xlnm._FilterDatabase" localSheetId="1" hidden="1">'Anbefalinger'!$A$3:$L$58</definedName>
    <definedName name="_xlnm._FilterDatabase" localSheetId="4" hidden="1">'Godkjenninger'!$A$3:$L$10</definedName>
    <definedName name="_xlnm.Print_Area" localSheetId="2">'Hannhundbruk'!$A:$J</definedName>
    <definedName name="_xlnm.Print_Titles" localSheetId="1">'Anbefalinger'!$1:$3</definedName>
    <definedName name="_xlnm.Print_Titles" localSheetId="4">'Godkjenninger'!$1:$3</definedName>
  </definedNames>
  <calcPr fullCalcOnLoad="1"/>
</workbook>
</file>

<file path=xl/sharedStrings.xml><?xml version="1.0" encoding="utf-8"?>
<sst xmlns="http://schemas.openxmlformats.org/spreadsheetml/2006/main" count="351" uniqueCount="250">
  <si>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</si>
  <si>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</si>
  <si>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</si>
  <si>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</si>
  <si>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</si>
  <si>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</si>
  <si>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</si>
  <si>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</si>
  <si>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</si>
  <si>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</si>
  <si>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</si>
  <si>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</si>
  <si>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</si>
  <si>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</si>
  <si>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</si>
  <si>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</si>
  <si>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</si>
  <si>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</si>
  <si>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</si>
  <si>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</si>
  <si>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</si>
  <si>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</si>
  <si>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</si>
  <si>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</si>
  <si>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</si>
  <si>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</si>
  <si>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</si>
  <si>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</si>
  <si>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</si>
  <si>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</si>
  <si>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</si>
  <si>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</si>
  <si>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</si>
  <si>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</si>
  <si>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</si>
  <si>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</si>
  <si>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Kull er født:</t>
  </si>
  <si>
    <t>Hanner:</t>
  </si>
  <si>
    <t>Tisper:</t>
  </si>
  <si>
    <t>Paret</t>
  </si>
  <si>
    <t>D</t>
  </si>
  <si>
    <t>S</t>
  </si>
  <si>
    <t>Eier/Oppdretter</t>
  </si>
  <si>
    <r>
      <rPr>
        <b/>
        <sz val="9"/>
        <color indexed="16"/>
        <rFont val="Arial"/>
        <family val="2"/>
      </rPr>
      <t xml:space="preserve">Odin </t>
    </r>
    <r>
      <rPr>
        <sz val="9"/>
        <color indexed="16"/>
        <rFont val="Arial"/>
        <family val="2"/>
      </rPr>
      <t>NO42998/12</t>
    </r>
  </si>
  <si>
    <t>Ormstad, Tore</t>
  </si>
  <si>
    <t>Odin NO42998/12</t>
  </si>
  <si>
    <t>Ormstad, Tore
1923 Sørum
Tlf. 901 98 589</t>
  </si>
  <si>
    <r>
      <t>Hannhunder, bruk og resultat i avlssesongen 2015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01.11.14 tom 31.12.15)</t>
    </r>
  </si>
  <si>
    <r>
      <t>Følgende er godkjent parring avlssesongen 2015</t>
    </r>
    <r>
      <rPr>
        <sz val="11"/>
        <rFont val="Arial"/>
        <family val="2"/>
      </rPr>
      <t xml:space="preserve">       </t>
    </r>
  </si>
  <si>
    <t>(fom 01.11.14 tom 31.12.15)</t>
  </si>
  <si>
    <r>
      <t>Følgende er anbefalt parring avlssesongen 2015</t>
    </r>
    <r>
      <rPr>
        <sz val="11"/>
        <rFont val="Arial"/>
        <family val="2"/>
      </rPr>
      <t xml:space="preserve">      </t>
    </r>
  </si>
  <si>
    <t>(fom 01.11.14 tom 31.12.15</t>
  </si>
  <si>
    <t>Tanja 38338/11</t>
  </si>
  <si>
    <t>Haugom, Trond</t>
  </si>
  <si>
    <t>Lagerberg, Patrik</t>
  </si>
  <si>
    <r>
      <rPr>
        <sz val="10"/>
        <rFont val="Arial"/>
        <family val="2"/>
      </rPr>
      <t xml:space="preserve">RR </t>
    </r>
    <r>
      <rPr>
        <b/>
        <sz val="10"/>
        <rFont val="Arial"/>
        <family val="2"/>
      </rPr>
      <t xml:space="preserve">Teira 04657/07 </t>
    </r>
    <r>
      <rPr>
        <sz val="10"/>
        <rFont val="Arial"/>
        <family val="2"/>
      </rPr>
      <t>(S48066/2007)</t>
    </r>
  </si>
  <si>
    <t xml:space="preserve">Haugom, Trond
2323 Ingeberg
Tlf. 951 33 694
</t>
  </si>
  <si>
    <t>Drevvatn, Martin</t>
  </si>
  <si>
    <r>
      <rPr>
        <sz val="10"/>
        <rFont val="Arial"/>
        <family val="2"/>
      </rPr>
      <t>N UCH</t>
    </r>
    <r>
      <rPr>
        <b/>
        <sz val="10"/>
        <rFont val="Arial"/>
        <family val="2"/>
      </rPr>
      <t xml:space="preserve"> Støverskogens Taiga NO37769/11</t>
    </r>
  </si>
  <si>
    <t>Belle Gunnes NO45356/10</t>
  </si>
  <si>
    <t>Støle, Steinar</t>
  </si>
  <si>
    <r>
      <rPr>
        <sz val="9"/>
        <color indexed="17"/>
        <rFont val="Arial"/>
        <family val="2"/>
      </rPr>
      <t xml:space="preserve">N JCH </t>
    </r>
    <r>
      <rPr>
        <b/>
        <sz val="9"/>
        <color indexed="17"/>
        <rFont val="Arial"/>
        <family val="2"/>
      </rPr>
      <t xml:space="preserve">Bs-Hjall </t>
    </r>
    <r>
      <rPr>
        <sz val="9"/>
        <color indexed="17"/>
        <rFont val="Arial"/>
        <family val="2"/>
      </rPr>
      <t>NO46569/11</t>
    </r>
  </si>
  <si>
    <t>Jokstad, Harald</t>
  </si>
  <si>
    <t xml:space="preserve">Støle, Steinar T.
4516 Mandal
Tlf. 952 53 427 / 915 30 924
</t>
  </si>
  <si>
    <t>N JCH Bs-Hjall NO46569/11</t>
  </si>
  <si>
    <t>Jokstad, Harald
3042 Drammen
Tlf. 975 05 369</t>
  </si>
  <si>
    <t>Jerka Av Kampenhaug NO34571/10</t>
  </si>
  <si>
    <t>Furuly, Bengt Ove</t>
  </si>
  <si>
    <t>Kira NO55186/09</t>
  </si>
  <si>
    <t>Hansen, Richard M.</t>
  </si>
  <si>
    <t>Larsen, Bent V.</t>
  </si>
  <si>
    <t>Langås, Rune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</si>
  <si>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Tortåsen's Snåsa NO34736/12</t>
    </r>
  </si>
  <si>
    <t>Turkai, Metin</t>
  </si>
  <si>
    <t>Moseby, Espen og Elisabeth</t>
  </si>
  <si>
    <r>
      <rPr>
        <sz val="9"/>
        <rFont val="Arial"/>
        <family val="2"/>
      </rPr>
      <t>N UCH</t>
    </r>
    <r>
      <rPr>
        <b/>
        <sz val="9"/>
        <rFont val="Arial"/>
        <family val="2"/>
      </rPr>
      <t xml:space="preserve"> Støverskogens Taiga 
NO37769/11</t>
    </r>
  </si>
  <si>
    <t xml:space="preserve">Lagerberg, Patrik
S-78230 MALUNG, Sverige
Tlf. +46 702281719
</t>
  </si>
  <si>
    <t xml:space="preserve">Drevvatn, Martin
8672 Elsfjord
Tlf. 957 69 188
</t>
  </si>
  <si>
    <r>
      <rPr>
        <sz val="10"/>
        <rFont val="Arial"/>
        <family val="2"/>
      </rPr>
      <t>N UCH N JCH</t>
    </r>
    <r>
      <rPr>
        <b/>
        <sz val="10"/>
        <rFont val="Arial"/>
        <family val="2"/>
      </rPr>
      <t xml:space="preserve"> Frøya NO32585/11</t>
    </r>
    <r>
      <rPr>
        <sz val="10"/>
        <rFont val="Arial"/>
        <family val="2"/>
      </rPr>
      <t xml:space="preserve"> (Hygenhund)</t>
    </r>
  </si>
  <si>
    <t>Havdal, Fredrik og Jan</t>
  </si>
  <si>
    <r>
      <rPr>
        <sz val="9"/>
        <color indexed="17"/>
        <rFont val="Arial"/>
        <family val="2"/>
      </rPr>
      <t xml:space="preserve">N UCH N JCH </t>
    </r>
    <r>
      <rPr>
        <b/>
        <sz val="9"/>
        <color indexed="17"/>
        <rFont val="Arial"/>
        <family val="2"/>
      </rPr>
      <t xml:space="preserve">Brage </t>
    </r>
    <r>
      <rPr>
        <sz val="9"/>
        <color indexed="17"/>
        <rFont val="Arial"/>
        <family val="2"/>
      </rPr>
      <t>13836/07</t>
    </r>
  </si>
  <si>
    <t>Skjæveland, Åge</t>
  </si>
  <si>
    <r>
      <t xml:space="preserve">N UCH N JCH </t>
    </r>
    <r>
      <rPr>
        <b/>
        <sz val="9"/>
        <rFont val="Arial"/>
        <family val="2"/>
      </rPr>
      <t>Frøya NO32585/11</t>
    </r>
    <r>
      <rPr>
        <sz val="9"/>
        <rFont val="Arial"/>
        <family val="2"/>
      </rPr>
      <t xml:space="preserve">
(Hygenhund)</t>
    </r>
  </si>
  <si>
    <t xml:space="preserve">Havdal, Fredrik og Jan
7224 Melhus
Tlf. 950 72 987
</t>
  </si>
  <si>
    <t>N UCH N JCH Brage 13836/07</t>
  </si>
  <si>
    <t>Skjæveland, Åge
4308 Sandnes
Tlf. 474 48 676 / 936 70 181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</si>
  <si>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Nordshaugs Donna NO45582/12</t>
    </r>
  </si>
  <si>
    <r>
      <rPr>
        <sz val="9"/>
        <rFont val="Arial"/>
        <family val="2"/>
      </rPr>
      <t xml:space="preserve">RR </t>
    </r>
    <r>
      <rPr>
        <b/>
        <sz val="9"/>
        <rFont val="Arial"/>
        <family val="2"/>
      </rPr>
      <t xml:space="preserve">Teira 04657/07 </t>
    </r>
    <r>
      <rPr>
        <sz val="9"/>
        <rFont val="Arial"/>
        <family val="2"/>
      </rPr>
      <t>(S48066/2007)</t>
    </r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</si>
  <si>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Lussi 00352/07</t>
    </r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</si>
  <si>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Tortåsen's Snåsa NO34736/12</t>
    </r>
  </si>
  <si>
    <t>Skei, Arnt og Trine R.</t>
  </si>
  <si>
    <t xml:space="preserve">Skei, Arnt og Trine R.
7227 Gimse
Tlf. 72 87 14 84 / 922 12 454
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</si>
  <si>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Lussi 00352/07</t>
    </r>
  </si>
  <si>
    <t xml:space="preserve">Turkay, Sami Metin
4980 Gjerstad
Tlf. 483 02 271
</t>
  </si>
  <si>
    <t>Missi NO55446/11</t>
  </si>
  <si>
    <t>Grøterud, Arne H.</t>
  </si>
  <si>
    <t>AB Wilma NO45352/10</t>
  </si>
  <si>
    <t>Tyra NO37707/10</t>
  </si>
  <si>
    <t>Sageng, Heidi</t>
  </si>
  <si>
    <t>Sæves, Magne</t>
  </si>
  <si>
    <r>
      <rPr>
        <sz val="9"/>
        <rFont val="Arial"/>
        <family val="2"/>
      </rPr>
      <t>N UCH N JCH</t>
    </r>
    <r>
      <rPr>
        <b/>
        <sz val="9"/>
        <rFont val="Arial"/>
        <family val="2"/>
      </rPr>
      <t xml:space="preserve"> Ruth 17245/08</t>
    </r>
  </si>
  <si>
    <t>Dunder Av Kampenhaug NO35197/13</t>
  </si>
  <si>
    <t>Moseby, Espen og Elisabeth 
1860 Trøgstad
Tlf. 452 95 003</t>
  </si>
  <si>
    <t xml:space="preserve">Moseby, Espen og Elisabeth
1860 Trøgstad
Tlf. 452 95 003
</t>
  </si>
  <si>
    <t xml:space="preserve">Sæves, Magne
1890 Rakkestad
Tlf. 922 89 524
</t>
  </si>
  <si>
    <t>Backsæther, Boye og Anne
2614 Lillehammer
Tlf. 481 47 050</t>
  </si>
  <si>
    <t>Backsæther, Boye</t>
  </si>
  <si>
    <r>
      <t xml:space="preserve">Dunder Av Kampenhaug </t>
    </r>
    <r>
      <rPr>
        <sz val="9"/>
        <color indexed="16"/>
        <rFont val="Arial"/>
        <family val="2"/>
      </rPr>
      <t>NO35197/13</t>
    </r>
  </si>
  <si>
    <t>Moseby, Espen</t>
  </si>
  <si>
    <t xml:space="preserve">Grøterud, Arne H.
3370 Vikersund
Tlf. 32 78 23 66
E-mail: arn-hen@hotmail.no
</t>
  </si>
  <si>
    <t>Maihaugens Jeger SE51603/2012</t>
  </si>
  <si>
    <t>Sundtveten, Stig E.
1480 Slattum
Tlf. 928 25 030</t>
  </si>
  <si>
    <t xml:space="preserve">Furuly, Bengt Ove
9360 Bardu
Tlf. 400 29 588
</t>
  </si>
  <si>
    <r>
      <t xml:space="preserve">Maihaugen's Jeger </t>
    </r>
    <r>
      <rPr>
        <sz val="9"/>
        <color indexed="16"/>
        <rFont val="Arial"/>
        <family val="2"/>
      </rPr>
      <t xml:space="preserve">SE51603/2012 </t>
    </r>
  </si>
  <si>
    <t>Sundtveten, Stig E.</t>
  </si>
  <si>
    <t xml:space="preserve">Hansen, Richard M.
9300 Finnsnes
Tlf. 906 67 189
E-mail: richard.hansen@tarkett.com
</t>
  </si>
  <si>
    <r>
      <t xml:space="preserve">Kira NO55186/09
</t>
    </r>
    <r>
      <rPr>
        <sz val="9"/>
        <rFont val="Arial"/>
        <family val="2"/>
      </rPr>
      <t>Alternativ</t>
    </r>
  </si>
  <si>
    <t>Kvisler, Clas
1816 Skiptvet
Tlf. 69 80 72 00 / 982 14 877</t>
  </si>
  <si>
    <t>Kvisler, Clas S.</t>
  </si>
  <si>
    <r>
      <rPr>
        <sz val="9"/>
        <color indexed="17"/>
        <rFont val="Arial"/>
        <family val="2"/>
      </rPr>
      <t xml:space="preserve">N UCH NORDV-02 NV-03-04 </t>
    </r>
    <r>
      <rPr>
        <b/>
        <sz val="9"/>
        <color indexed="17"/>
        <rFont val="Arial"/>
        <family val="2"/>
      </rPr>
      <t xml:space="preserve">Kvikk </t>
    </r>
    <r>
      <rPr>
        <sz val="9"/>
        <color indexed="17"/>
        <rFont val="Arial"/>
        <family val="2"/>
      </rPr>
      <t>20677/99</t>
    </r>
  </si>
  <si>
    <t>N UCH NORDV-02 NV-03-04 Kvikk
20677/99</t>
  </si>
  <si>
    <t>Avlsrådet for dunker</t>
  </si>
  <si>
    <t>Pedersen, Hans Chr.</t>
  </si>
  <si>
    <r>
      <rPr>
        <sz val="10"/>
        <rFont val="Arial"/>
        <family val="2"/>
      </rPr>
      <t>N JCH RR</t>
    </r>
    <r>
      <rPr>
        <b/>
        <sz val="10"/>
        <rFont val="Arial"/>
        <family val="2"/>
      </rPr>
      <t xml:space="preserve"> Tortåsen's Zenta NO60140/09</t>
    </r>
  </si>
  <si>
    <t>Homdrom, Knut</t>
  </si>
  <si>
    <t>Fredriksen, Roy O.</t>
  </si>
  <si>
    <t>Johansen, Roger</t>
  </si>
  <si>
    <t>Dd Hera NO31599/10</t>
  </si>
  <si>
    <t>Kesla NO45358/10</t>
  </si>
  <si>
    <t>Brud NO45361/10</t>
  </si>
  <si>
    <t>Aas, John Kristoffer</t>
  </si>
  <si>
    <r>
      <rPr>
        <b/>
        <sz val="9"/>
        <color indexed="16"/>
        <rFont val="Arial"/>
        <family val="2"/>
      </rPr>
      <t xml:space="preserve">Pax </t>
    </r>
    <r>
      <rPr>
        <sz val="9"/>
        <color indexed="16"/>
        <rFont val="Arial"/>
        <family val="2"/>
      </rPr>
      <t>NO40064/13</t>
    </r>
  </si>
  <si>
    <t>Jellum, Knut H.</t>
  </si>
  <si>
    <t>Tveit, Roy</t>
  </si>
  <si>
    <t xml:space="preserve">Johansen, Roger
3085 Holmestrand
Tlf. 400 84 856
</t>
  </si>
  <si>
    <t xml:space="preserve">Larsen, Bent V.
1960 Løken
Tlf. 977 97 037
</t>
  </si>
  <si>
    <t>Pax NO40064/13</t>
  </si>
  <si>
    <t>Jellum, Knut H.
3330 Skotselv
Tlf. 920 20 867</t>
  </si>
  <si>
    <t xml:space="preserve">Fredriksen, Roy O.
3340 Åmot
Tlf. 906 51 552 / 32 78 32 06
</t>
  </si>
  <si>
    <t xml:space="preserve">Aas, John Kristoffer
2080 Eidsvoll
Tlf. 900 53 474
</t>
  </si>
  <si>
    <t>Tveit, Roy
2838 Snertingdal
Tlf 906 58 672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</si>
  <si>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Nordshaug's Donna 
NO45582/12</t>
    </r>
  </si>
  <si>
    <r>
      <t xml:space="preserve">N UCH N JCH </t>
    </r>
    <r>
      <rPr>
        <b/>
        <sz val="9"/>
        <color indexed="16"/>
        <rFont val="Arial"/>
        <family val="2"/>
      </rPr>
      <t xml:space="preserve">Tronfjellet's Birk </t>
    </r>
    <r>
      <rPr>
        <sz val="9"/>
        <color indexed="16"/>
        <rFont val="Arial"/>
        <family val="2"/>
      </rPr>
      <t>NO41400/09</t>
    </r>
  </si>
  <si>
    <t>N UCH N JCH Tronfjellet's Birk NO41400/09</t>
  </si>
  <si>
    <r>
      <t xml:space="preserve">Gåvålias Diesel </t>
    </r>
    <r>
      <rPr>
        <sz val="9"/>
        <color indexed="16"/>
        <rFont val="Arial"/>
        <family val="2"/>
      </rPr>
      <t>NO40758/10</t>
    </r>
  </si>
  <si>
    <t>Ringlie, Kjell Roar</t>
  </si>
  <si>
    <t>Gåvålias Diesel NO40758/10</t>
  </si>
  <si>
    <t>Ringlie, Kjell Roar
7391 Rennebu
Tlf. 950 73 925 / 982 47 282</t>
  </si>
  <si>
    <t>Ikke brukt</t>
  </si>
  <si>
    <t>Overføres 
neste sesong</t>
  </si>
  <si>
    <t>Overføres neste sesong</t>
  </si>
  <si>
    <t>19.-</t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</si>
  <si>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Bs-Topsi 16711/08</t>
    </r>
  </si>
  <si>
    <t>Steen, Birger</t>
  </si>
  <si>
    <r>
      <rPr>
        <sz val="10"/>
        <rFont val="Arial"/>
        <family val="2"/>
      </rPr>
      <t>N JCH</t>
    </r>
    <r>
      <rPr>
        <b/>
        <sz val="10"/>
        <rFont val="Arial"/>
        <family val="2"/>
      </rPr>
      <t xml:space="preserve"> Bs-Aya NO58031/10</t>
    </r>
  </si>
  <si>
    <t>Lie, Joakim og Styrmo, Anton</t>
  </si>
  <si>
    <r>
      <t xml:space="preserve">Benny </t>
    </r>
    <r>
      <rPr>
        <sz val="9"/>
        <color indexed="17"/>
        <rFont val="Arial"/>
        <family val="2"/>
      </rPr>
      <t>NO43891/12</t>
    </r>
  </si>
  <si>
    <t>Marka, Mats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</si>
  <si>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Bs-Topsi 16711/08</t>
    </r>
  </si>
  <si>
    <t xml:space="preserve">Steen, Birger
3612 Kongsberg
Tlf. 948 15 131
</t>
  </si>
  <si>
    <t>Benny NO43891/12</t>
  </si>
  <si>
    <t>Marka, Mats
1484 Hakadal
Tlf.</t>
  </si>
  <si>
    <t>Gåvålias Frøya NO40763/10</t>
  </si>
  <si>
    <t>Dyste, Magne Kr.</t>
  </si>
  <si>
    <t xml:space="preserve">Pedersen, Hans Chr.
7562 Hundhamaren
Tlf. 934 66 774
</t>
  </si>
  <si>
    <r>
      <rPr>
        <sz val="9"/>
        <rFont val="Arial"/>
        <family val="2"/>
      </rPr>
      <t xml:space="preserve">N SE UCH N SE JCH RR </t>
    </r>
    <r>
      <rPr>
        <b/>
        <sz val="9"/>
        <rFont val="Arial"/>
        <family val="2"/>
      </rPr>
      <t>Gåvålias Kora 
NO40765/10</t>
    </r>
  </si>
  <si>
    <r>
      <rPr>
        <sz val="10"/>
        <rFont val="Arial"/>
        <family val="2"/>
      </rPr>
      <t>N SE UCH N SE JCH RR</t>
    </r>
    <r>
      <rPr>
        <b/>
        <sz val="10"/>
        <rFont val="Arial"/>
        <family val="2"/>
      </rPr>
      <t xml:space="preserve"> Gåvålias Kora NO40765/10</t>
    </r>
  </si>
  <si>
    <r>
      <t xml:space="preserve">Bs-Balder </t>
    </r>
    <r>
      <rPr>
        <sz val="9"/>
        <color indexed="17"/>
        <rFont val="Arial"/>
        <family val="2"/>
      </rPr>
      <t>NO58036/10</t>
    </r>
  </si>
  <si>
    <t>Bs-Balder NO58036/10</t>
  </si>
  <si>
    <t>22.-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</si>
  <si>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Bs-Topsi 16711/08
</t>
    </r>
    <r>
      <rPr>
        <sz val="9"/>
        <rFont val="Arial"/>
        <family val="2"/>
      </rPr>
      <t>Alternativ</t>
    </r>
  </si>
  <si>
    <t>Loke NO40062/13</t>
  </si>
  <si>
    <t>07.-</t>
  </si>
  <si>
    <r>
      <t xml:space="preserve">Loke </t>
    </r>
    <r>
      <rPr>
        <sz val="9"/>
        <color indexed="17"/>
        <rFont val="Arial"/>
        <family val="2"/>
      </rPr>
      <t>NO40062/13</t>
    </r>
  </si>
  <si>
    <r>
      <rPr>
        <b/>
        <sz val="9"/>
        <color indexed="16"/>
        <rFont val="Arial"/>
        <family val="2"/>
      </rPr>
      <t xml:space="preserve">Nordshaugs Streif </t>
    </r>
    <r>
      <rPr>
        <sz val="9"/>
        <color indexed="16"/>
        <rFont val="Arial"/>
        <family val="2"/>
      </rPr>
      <t>NO45577/12</t>
    </r>
  </si>
  <si>
    <t>Hagelund, Ragnar</t>
  </si>
  <si>
    <t>Nordshaugs Streif NO45577/12</t>
  </si>
  <si>
    <t>Hagelund, Ragnar
1929 Auli
Tlf. 63 90 53 10 / 976 89 804</t>
  </si>
  <si>
    <t xml:space="preserve">Sageng, Heidi
3478 Nærsnes
Tlf. 412 09 109
E-mail: sageng-h@online.no
</t>
  </si>
  <si>
    <r>
      <t xml:space="preserve">Gjermaa's Gorm </t>
    </r>
    <r>
      <rPr>
        <sz val="9"/>
        <color indexed="16"/>
        <rFont val="Arial"/>
        <family val="2"/>
      </rPr>
      <t>NO46542/09</t>
    </r>
  </si>
  <si>
    <t>Aas, Peder</t>
  </si>
  <si>
    <r>
      <rPr>
        <sz val="9"/>
        <rFont val="Arial"/>
        <family val="2"/>
      </rPr>
      <t>N JCH</t>
    </r>
    <r>
      <rPr>
        <b/>
        <sz val="9"/>
        <rFont val="Arial"/>
        <family val="2"/>
      </rPr>
      <t xml:space="preserve"> Bs-Aya NO58031/10</t>
    </r>
  </si>
  <si>
    <t>Gjermaa's Gorm NO46542/09</t>
  </si>
  <si>
    <t xml:space="preserve">Aas, Peder
3618 Skollenborg
Tlf. 32 76 93 47 / 481 29 347
</t>
  </si>
  <si>
    <t xml:space="preserve">Lie, Joakim
3275 Svarstad
Tlf. 980 10 663
</t>
  </si>
  <si>
    <t>Tiny NO38339/11</t>
  </si>
  <si>
    <t>Svåsand, Audun</t>
  </si>
  <si>
    <r>
      <t xml:space="preserve">Ts-Dino </t>
    </r>
    <r>
      <rPr>
        <sz val="9"/>
        <color indexed="17"/>
        <rFont val="Arial"/>
        <family val="2"/>
      </rPr>
      <t>10200/03</t>
    </r>
  </si>
  <si>
    <t>Tokerud, Hans Olav</t>
  </si>
  <si>
    <t>Ts-Dino 10200/03</t>
  </si>
  <si>
    <t>Tokerud, Hans Olav
3522 Bjoneroa
Tlf. 61 33 81 50 / 911 20 447</t>
  </si>
  <si>
    <t>06.-</t>
  </si>
  <si>
    <r>
      <rPr>
        <b/>
        <sz val="9"/>
        <color indexed="16"/>
        <rFont val="Arial"/>
        <family val="2"/>
      </rPr>
      <t xml:space="preserve">Sang Av Kistefjell </t>
    </r>
    <r>
      <rPr>
        <sz val="9"/>
        <color indexed="16"/>
        <rFont val="Arial"/>
        <family val="2"/>
      </rPr>
      <t>NO35378/14</t>
    </r>
  </si>
  <si>
    <t>Sang Av Kistefjell NO35278/14</t>
  </si>
  <si>
    <t>Molly NO46125/09</t>
  </si>
  <si>
    <t>Sandås, Roar</t>
  </si>
  <si>
    <t xml:space="preserve">Langås, Rune
7212 Korsvegen
Tlf. 73 89 08 00 / 415 31 565
</t>
  </si>
  <si>
    <t xml:space="preserve">Sandås, Roar
1911 Flateby
Tlf. 64 92 84 41 / 911 77 486
</t>
  </si>
  <si>
    <r>
      <rPr>
        <sz val="10"/>
        <rFont val="Arial"/>
        <family val="2"/>
      </rPr>
      <t>N UCH N JCH</t>
    </r>
    <r>
      <rPr>
        <b/>
        <sz val="10"/>
        <rFont val="Arial"/>
        <family val="2"/>
      </rPr>
      <t xml:space="preserve"> Ruth 17245/08</t>
    </r>
  </si>
  <si>
    <r>
      <rPr>
        <sz val="10"/>
        <rFont val="Arial"/>
        <family val="2"/>
      </rPr>
      <t xml:space="preserve">N UCH N JCH </t>
    </r>
    <r>
      <rPr>
        <b/>
        <sz val="10"/>
        <rFont val="Arial"/>
        <family val="2"/>
      </rPr>
      <t>Snotra Av Kampenhaug NO34570/10</t>
    </r>
  </si>
  <si>
    <t>Sivesind, Per Harald</t>
  </si>
  <si>
    <t xml:space="preserve">Dyste, Magne Kr.
2847 Kolbu
Tlf. 61 16 79 00 / 959 09 333
</t>
  </si>
  <si>
    <t>16.-</t>
  </si>
  <si>
    <t>Dødt, svangerskapsforgiftning</t>
  </si>
  <si>
    <t>Dødt.
Svangersk.
forgiftning</t>
  </si>
  <si>
    <r>
      <t xml:space="preserve">Belle Gunnes NO45356/10
</t>
    </r>
    <r>
      <rPr>
        <sz val="9"/>
        <rFont val="Arial"/>
        <family val="2"/>
      </rPr>
      <t>Alternativ</t>
    </r>
  </si>
  <si>
    <t>FM Skogslarmen til JO NO45417/13</t>
  </si>
  <si>
    <r>
      <t xml:space="preserve">FM Skogslarmen til JO </t>
    </r>
    <r>
      <rPr>
        <sz val="9"/>
        <color indexed="17"/>
        <rFont val="Arial"/>
        <family val="2"/>
      </rPr>
      <t>NO45417/13</t>
    </r>
  </si>
  <si>
    <r>
      <rPr>
        <sz val="10"/>
        <rFont val="Arial"/>
        <family val="2"/>
      </rPr>
      <t xml:space="preserve">N JCH </t>
    </r>
    <r>
      <rPr>
        <b/>
        <sz val="10"/>
        <rFont val="Arial"/>
        <family val="2"/>
      </rPr>
      <t>Tarja NO58773/09</t>
    </r>
  </si>
  <si>
    <t>Holen, Lars</t>
  </si>
  <si>
    <t>Moen, Frode</t>
  </si>
  <si>
    <r>
      <rPr>
        <sz val="9"/>
        <rFont val="Arial"/>
        <family val="2"/>
      </rPr>
      <t xml:space="preserve">N JCH </t>
    </r>
    <r>
      <rPr>
        <b/>
        <sz val="9"/>
        <rFont val="Arial"/>
        <family val="2"/>
      </rPr>
      <t>Tarja NO58773/09</t>
    </r>
  </si>
  <si>
    <r>
      <rPr>
        <b/>
        <sz val="9"/>
        <color indexed="16"/>
        <rFont val="Arial"/>
        <family val="2"/>
      </rPr>
      <t xml:space="preserve">Storm </t>
    </r>
    <r>
      <rPr>
        <sz val="9"/>
        <color indexed="16"/>
        <rFont val="Arial"/>
        <family val="2"/>
      </rPr>
      <t>21117/95</t>
    </r>
  </si>
  <si>
    <t>Avlsrådet for Dunker</t>
  </si>
  <si>
    <t>Storm 21117/95</t>
  </si>
  <si>
    <t xml:space="preserve">Holen, Lars
2385 Brumunddal
Tlf. 410 48 015
</t>
  </si>
  <si>
    <t>Moen, Frode
3330 Skotselv
Tlf. 414 79 393</t>
  </si>
  <si>
    <t>21.-</t>
  </si>
  <si>
    <r>
      <t xml:space="preserve">Ask </t>
    </r>
    <r>
      <rPr>
        <sz val="9"/>
        <color indexed="16"/>
        <rFont val="Arial"/>
        <family val="2"/>
      </rPr>
      <t>16432/05</t>
    </r>
  </si>
  <si>
    <r>
      <t xml:space="preserve">N UCH N JCH </t>
    </r>
    <r>
      <rPr>
        <b/>
        <sz val="9"/>
        <rFont val="Arial"/>
        <family val="2"/>
      </rPr>
      <t>Snotra Av Kampenhaug
NO34570/10</t>
    </r>
  </si>
  <si>
    <t xml:space="preserve">Sivesind, Per Harald
2846 Bøverbru
Tlf. 951 10 101
E-mail: phsi@online.no
www.sivesindhogda.com
</t>
  </si>
  <si>
    <t>Ask 16432/05</t>
  </si>
  <si>
    <r>
      <rPr>
        <sz val="9"/>
        <color indexed="17"/>
        <rFont val="Arial"/>
        <family val="2"/>
      </rPr>
      <t xml:space="preserve">N JCH RR </t>
    </r>
    <r>
      <rPr>
        <b/>
        <sz val="9"/>
        <color indexed="17"/>
        <rFont val="Arial"/>
        <family val="2"/>
      </rPr>
      <t xml:space="preserve">Jago </t>
    </r>
    <r>
      <rPr>
        <sz val="9"/>
        <color indexed="17"/>
        <rFont val="Arial"/>
        <family val="2"/>
      </rPr>
      <t>NO31604/10</t>
    </r>
  </si>
  <si>
    <t>N JCH RR Jago NO31604/10</t>
  </si>
  <si>
    <t>Gjermaa's Frøydis NO41528/12</t>
  </si>
  <si>
    <t>Johansen, Sigmund A.</t>
  </si>
  <si>
    <r>
      <t xml:space="preserve">Draumar Av Kampenhaug </t>
    </r>
    <r>
      <rPr>
        <sz val="9"/>
        <color indexed="16"/>
        <rFont val="Arial"/>
        <family val="2"/>
      </rPr>
      <t>NO35196/13</t>
    </r>
  </si>
  <si>
    <t>Draumar Av Kampenhaug NO35196/13</t>
  </si>
  <si>
    <t>Persson, Linda
2450 Rena
Tlf. 901 45 983</t>
  </si>
  <si>
    <t>Persson, Linda</t>
  </si>
  <si>
    <t xml:space="preserve">Johansen, Sigmund A.
2034 Holter
Tlf. 982 39 211
E-mail: sigmujo2@online.no
www.gjermaa.net
</t>
  </si>
  <si>
    <t>27.-</t>
  </si>
  <si>
    <t>28.-</t>
  </si>
  <si>
    <t>05.-</t>
  </si>
  <si>
    <t xml:space="preserve">Svåsand, Audun
2770 Jaren
Tlf. 61 33 42 87 / 908 71 559
</t>
  </si>
  <si>
    <t>Harerabbens Tanja N/49310/10</t>
  </si>
  <si>
    <t>Stikbakke, Helge</t>
  </si>
  <si>
    <t>Harerabbens Tanja NO49310/10</t>
  </si>
  <si>
    <t xml:space="preserve">Stikbakke, Helge
2847 Kolbu
Tlf. 976 64 791
</t>
  </si>
  <si>
    <t>18.-</t>
  </si>
  <si>
    <t>Tussi 24231/08</t>
  </si>
  <si>
    <t xml:space="preserve">Sigmund Lundberg Skrukkelivegen 158,2090 Hurdal. 92068298 </t>
  </si>
  <si>
    <t>Lundberg, Sigmund</t>
  </si>
  <si>
    <t>tom</t>
  </si>
  <si>
    <t>G.Johansen og P.I.Ormestad</t>
  </si>
  <si>
    <t>BS-Ylva 21777/08</t>
  </si>
  <si>
    <t>Maihaugens Jeger SE 51603/12</t>
  </si>
  <si>
    <t>Sundtveten, Stig E. 1480 Slattum .92825030
1480 Slattum
Tlf. 928 25 030</t>
  </si>
  <si>
    <t>Gunnar Johansen, Bjerkeveien 22, 3175 Ramnes. 95991207.</t>
  </si>
  <si>
    <t>Status pr. 30.07.2015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</si>
</sst>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[$-414]mmmm\ yyyy;@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[$-414]mmm\.\ yy;@"/>
    <numFmt numFmtId="178" formatCode="0.000000"/>
    <numFmt numFmtId="179" formatCode="0.00000"/>
    <numFmt numFmtId="180" formatCode="0.0000"/>
    <numFmt numFmtId="181" formatCode="0.000"/>
    <numFmt numFmtId="182" formatCode="[$€-2]\ ###,000_);[Red]\([$€-2]\ ###,000\)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9"/>
      <color indexed="4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9"/>
      <color rgb="FF0033CC"/>
      <name val="Arial"/>
      <family val="2"/>
    </font>
    <font>
      <sz val="9"/>
      <color rgb="FF33CCCC"/>
      <name val="Arial"/>
      <family val="2"/>
    </font>
    <font>
      <b/>
      <sz val="9"/>
      <color rgb="FF008000"/>
      <name val="Arial"/>
      <family val="2"/>
    </font>
    <font>
      <sz val="9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7" fontId="3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17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/>
    </xf>
    <xf numFmtId="0" fontId="14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11" xfId="0" applyFont="1" applyBorder="1" applyAlignment="1">
      <alignment/>
    </xf>
    <xf numFmtId="0" fontId="20" fillId="0" borderId="0" xfId="0" applyFont="1" applyAlignment="1">
      <alignment vertical="top" wrapText="1"/>
    </xf>
    <xf numFmtId="0" fontId="58" fillId="0" borderId="11" xfId="0" applyFont="1" applyBorder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177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0" fillId="0" borderId="0" xfId="43" applyFont="1" applyFill="1" applyBorder="1">
      <alignment/>
      <protection/>
    </xf>
    <xf numFmtId="14" fontId="3" fillId="0" borderId="0" xfId="0" applyNumberFormat="1" applyFont="1" applyAlignment="1">
      <alignment horizontal="right" vertical="top" wrapText="1"/>
    </xf>
    <xf numFmtId="0" fontId="9" fillId="0" borderId="11" xfId="0" applyFont="1" applyFill="1" applyBorder="1" applyAlignment="1">
      <alignment vertical="top"/>
    </xf>
    <xf numFmtId="14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43" applyFont="1" applyFill="1" applyBorder="1" applyAlignment="1">
      <alignment vertical="top" wrapText="1"/>
      <protection/>
    </xf>
    <xf numFmtId="0" fontId="60" fillId="0" borderId="22" xfId="0" applyFont="1" applyBorder="1" applyAlignment="1">
      <alignment/>
    </xf>
    <xf numFmtId="0" fontId="61" fillId="0" borderId="0" xfId="0" applyFont="1" applyAlignment="1">
      <alignment vertical="top"/>
    </xf>
    <xf numFmtId="0" fontId="61" fillId="0" borderId="0" xfId="0" applyFont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 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49" customFormat="1" ht="12" customHeight="1" thickBot="1">
      <c r="A1" s="48" t="s">
        <v>249</v>
      </c>
      <c r="C1" s="50"/>
      <c r="D1" s="50"/>
      <c r="E1" s="51"/>
      <c r="F1" s="51"/>
      <c r="K1" s="52"/>
    </row>
    <row r="2" spans="1:11" s="49" customFormat="1" ht="12" customHeight="1">
      <c r="A2" s="53" t="s">
        <v>27</v>
      </c>
      <c r="B2" s="54">
        <f>Forespørsler!B2</f>
        <v>30</v>
      </c>
      <c r="C2" s="55" t="s">
        <v>34</v>
      </c>
      <c r="D2" s="54">
        <f>Forespørsler!J2</f>
        <v>2</v>
      </c>
      <c r="E2" s="51"/>
      <c r="F2" s="51"/>
      <c r="K2" s="52"/>
    </row>
    <row r="3" spans="1:11" s="49" customFormat="1" ht="12" customHeight="1">
      <c r="A3" s="56" t="s">
        <v>28</v>
      </c>
      <c r="B3" s="57">
        <f>B2-B4-B5</f>
        <v>0</v>
      </c>
      <c r="C3" s="58" t="s">
        <v>35</v>
      </c>
      <c r="D3" s="57">
        <f>Forespørsler!K2</f>
        <v>1</v>
      </c>
      <c r="E3" s="51"/>
      <c r="F3" s="51"/>
      <c r="K3" s="52"/>
    </row>
    <row r="4" spans="1:11" s="49" customFormat="1" ht="12" customHeight="1">
      <c r="A4" s="58" t="s">
        <v>29</v>
      </c>
      <c r="B4" s="57">
        <f>Forespørsler!E2</f>
        <v>29</v>
      </c>
      <c r="C4" s="58" t="s">
        <v>36</v>
      </c>
      <c r="D4" s="57">
        <f>Forespørsler!I2</f>
        <v>19</v>
      </c>
      <c r="E4" s="51"/>
      <c r="F4" s="51"/>
      <c r="K4" s="52"/>
    </row>
    <row r="5" spans="1:11" s="49" customFormat="1" ht="12" customHeight="1">
      <c r="A5" s="58" t="s">
        <v>30</v>
      </c>
      <c r="B5" s="57">
        <f>Forespørsler!F2</f>
        <v>1</v>
      </c>
      <c r="C5" s="58" t="s">
        <v>37</v>
      </c>
      <c r="D5" s="57">
        <f>SUM(Anbefalinger!I4:I74)+SUM(Godkjenninger!I4:I26)</f>
        <v>71</v>
      </c>
      <c r="E5" s="51"/>
      <c r="F5" s="51"/>
      <c r="K5" s="52"/>
    </row>
    <row r="6" spans="1:11" s="49" customFormat="1" ht="12" customHeight="1">
      <c r="A6" s="58" t="s">
        <v>31</v>
      </c>
      <c r="B6" s="57">
        <f>Forespørsler!G2</f>
        <v>22</v>
      </c>
      <c r="C6" s="58" t="s">
        <v>38</v>
      </c>
      <c r="D6" s="57">
        <f>SUM(Anbefalinger!J4:J74)+SUM(Godkjenninger!J4:J26)</f>
        <v>99</v>
      </c>
      <c r="E6" s="51"/>
      <c r="F6" s="51"/>
      <c r="K6" s="52"/>
    </row>
    <row r="7" spans="1:11" s="49" customFormat="1" ht="12" customHeight="1">
      <c r="A7" s="58" t="s">
        <v>32</v>
      </c>
      <c r="B7" s="57">
        <f>Forespørsler!H2</f>
        <v>6</v>
      </c>
      <c r="C7" s="58" t="s">
        <v>26</v>
      </c>
      <c r="D7" s="57">
        <f>D5+D6</f>
        <v>170</v>
      </c>
      <c r="E7" s="51"/>
      <c r="F7" s="51"/>
      <c r="K7" s="52"/>
    </row>
    <row r="8" spans="1:11" s="49" customFormat="1" ht="12" customHeight="1" thickBot="1">
      <c r="A8" s="59" t="s">
        <v>33</v>
      </c>
      <c r="B8" s="60">
        <f>B4-B6-B7</f>
        <v>1</v>
      </c>
      <c r="C8" s="59" t="s">
        <v>25</v>
      </c>
      <c r="D8" s="73">
        <f>D7/D4</f>
        <v>8.947368421052632</v>
      </c>
      <c r="E8" s="51"/>
      <c r="F8" s="51"/>
      <c r="K8" s="52"/>
    </row>
    <row r="9" s="27" customFormat="1" ht="12.75"/>
  </sheetData>
  <sheetProtection/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PageLayoutView="0" workbookViewId="0" topLeftCell="A1">
      <pane ySplit="3" topLeftCell="A15" activePane="bottomLeft" state="frozen"/>
      <selection pane="topLeft" activeCell="A1" sqref="A1"/>
      <selection pane="bottomLeft" activeCell="E19" sqref="E19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6384" width="11.421875" style="11" customWidth="1"/>
  </cols>
  <sheetData>
    <row r="1" spans="1:11" s="15" customFormat="1" ht="15">
      <c r="A1" s="26" t="s">
        <v>50</v>
      </c>
      <c r="D1" s="15" t="s">
        <v>51</v>
      </c>
      <c r="E1" s="16"/>
      <c r="F1" s="68"/>
      <c r="K1" s="22"/>
    </row>
    <row r="2" spans="5:11" s="15" customFormat="1" ht="12">
      <c r="E2" s="16"/>
      <c r="F2" s="68"/>
      <c r="K2" s="22"/>
    </row>
    <row r="3" spans="1:12" s="17" customFormat="1" ht="24.75" thickBot="1">
      <c r="A3" s="17" t="s">
        <v>1</v>
      </c>
      <c r="B3" s="17" t="s">
        <v>42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2" s="15" customFormat="1" ht="48.75" thickTop="1">
      <c r="A4" s="45" t="s">
        <v>127</v>
      </c>
      <c r="B4" s="21" t="s">
        <v>134</v>
      </c>
      <c r="C4" s="30" t="s">
        <v>45</v>
      </c>
      <c r="D4" s="31" t="s">
        <v>46</v>
      </c>
      <c r="E4" s="32">
        <v>41974</v>
      </c>
      <c r="F4" s="68" t="s">
        <v>169</v>
      </c>
      <c r="G4" s="74">
        <v>42027</v>
      </c>
      <c r="H4" s="74">
        <v>42085</v>
      </c>
      <c r="I4" s="22">
        <v>5</v>
      </c>
      <c r="J4" s="22">
        <v>4</v>
      </c>
      <c r="K4" s="22">
        <f aca="true" t="shared" si="0" ref="K4:K9">I4+J4</f>
        <v>9</v>
      </c>
      <c r="L4" s="21"/>
    </row>
    <row r="5" spans="1:12" s="15" customFormat="1" ht="48">
      <c r="A5" s="45" t="s">
        <v>181</v>
      </c>
      <c r="B5" s="21" t="s">
        <v>184</v>
      </c>
      <c r="C5" s="30" t="s">
        <v>182</v>
      </c>
      <c r="D5" s="31" t="s">
        <v>183</v>
      </c>
      <c r="E5" s="33">
        <v>42036</v>
      </c>
      <c r="F5" s="68"/>
      <c r="G5" s="106">
        <v>42055</v>
      </c>
      <c r="H5" s="98">
        <v>42114</v>
      </c>
      <c r="I5" s="22">
        <v>7</v>
      </c>
      <c r="J5" s="22">
        <v>3</v>
      </c>
      <c r="K5" s="22">
        <f>I5+J5</f>
        <v>10</v>
      </c>
      <c r="L5" s="21"/>
    </row>
    <row r="6" spans="1:11" s="15" customFormat="1" ht="48">
      <c r="A6" s="45" t="s">
        <v>52</v>
      </c>
      <c r="B6" s="21" t="s">
        <v>56</v>
      </c>
      <c r="C6" s="30" t="s">
        <v>45</v>
      </c>
      <c r="D6" s="31" t="s">
        <v>46</v>
      </c>
      <c r="E6" s="33">
        <v>42005</v>
      </c>
      <c r="F6" s="68" t="s">
        <v>233</v>
      </c>
      <c r="G6" s="74">
        <v>42070</v>
      </c>
      <c r="H6" s="24">
        <v>42129</v>
      </c>
      <c r="I6" s="22">
        <v>5</v>
      </c>
      <c r="J6" s="22">
        <v>4</v>
      </c>
      <c r="K6" s="22">
        <f>I6+J6</f>
        <v>9</v>
      </c>
    </row>
    <row r="7" spans="1:12" s="15" customFormat="1" ht="72">
      <c r="A7" s="45" t="s">
        <v>116</v>
      </c>
      <c r="B7" s="110" t="s">
        <v>115</v>
      </c>
      <c r="C7" s="40" t="s">
        <v>120</v>
      </c>
      <c r="D7" s="40" t="s">
        <v>121</v>
      </c>
      <c r="E7" s="32">
        <v>42005</v>
      </c>
      <c r="F7" s="68" t="s">
        <v>151</v>
      </c>
      <c r="G7" s="74">
        <v>42024</v>
      </c>
      <c r="H7" s="74" t="s">
        <v>6</v>
      </c>
      <c r="I7" s="22">
        <v>0</v>
      </c>
      <c r="J7" s="22">
        <v>0</v>
      </c>
      <c r="K7" s="22">
        <f>I7+J7</f>
        <v>0</v>
      </c>
      <c r="L7" s="21" t="s">
        <v>204</v>
      </c>
    </row>
    <row r="8" spans="1:12" s="15" customFormat="1" ht="48">
      <c r="A8" s="14" t="s">
        <v>59</v>
      </c>
      <c r="B8" s="21" t="s">
        <v>63</v>
      </c>
      <c r="C8" s="46" t="s">
        <v>64</v>
      </c>
      <c r="D8" s="40" t="s">
        <v>65</v>
      </c>
      <c r="E8" s="33">
        <v>42064</v>
      </c>
      <c r="F8" s="68"/>
      <c r="G8" s="74" t="s">
        <v>148</v>
      </c>
      <c r="H8" s="74"/>
      <c r="I8" s="22"/>
      <c r="J8" s="22"/>
      <c r="K8" s="22">
        <f t="shared" si="0"/>
        <v>0</v>
      </c>
      <c r="L8" s="21"/>
    </row>
    <row r="9" spans="1:11" s="15" customFormat="1" ht="48">
      <c r="A9" s="45" t="s">
        <v>205</v>
      </c>
      <c r="B9" s="21" t="s">
        <v>63</v>
      </c>
      <c r="C9" s="46" t="s">
        <v>206</v>
      </c>
      <c r="D9" s="40" t="s">
        <v>216</v>
      </c>
      <c r="E9" s="33">
        <v>42064</v>
      </c>
      <c r="F9" s="68" t="s">
        <v>217</v>
      </c>
      <c r="G9" s="24">
        <v>42086</v>
      </c>
      <c r="H9" s="74">
        <v>42145</v>
      </c>
      <c r="I9" s="22">
        <v>2</v>
      </c>
      <c r="J9" s="22">
        <v>9</v>
      </c>
      <c r="K9" s="22">
        <f t="shared" si="0"/>
        <v>11</v>
      </c>
    </row>
    <row r="10" spans="1:11" s="15" customFormat="1" ht="48">
      <c r="A10" s="14" t="s">
        <v>162</v>
      </c>
      <c r="B10" s="21" t="s">
        <v>201</v>
      </c>
      <c r="C10" s="30" t="s">
        <v>176</v>
      </c>
      <c r="D10" s="31" t="s">
        <v>177</v>
      </c>
      <c r="E10" s="32">
        <v>42095</v>
      </c>
      <c r="F10" s="68" t="s">
        <v>231</v>
      </c>
      <c r="G10" s="74">
        <v>42092</v>
      </c>
      <c r="H10" s="74">
        <v>42149</v>
      </c>
      <c r="I10" s="22">
        <v>4</v>
      </c>
      <c r="J10" s="22">
        <v>8</v>
      </c>
      <c r="K10" s="22">
        <f aca="true" t="shared" si="1" ref="K10:K16">I10+J10</f>
        <v>12</v>
      </c>
    </row>
    <row r="11" spans="1:11" s="15" customFormat="1" ht="48">
      <c r="A11" s="14" t="s">
        <v>194</v>
      </c>
      <c r="B11" s="21" t="s">
        <v>197</v>
      </c>
      <c r="C11" s="30" t="s">
        <v>143</v>
      </c>
      <c r="D11" s="31" t="s">
        <v>105</v>
      </c>
      <c r="E11" s="33">
        <v>42064</v>
      </c>
      <c r="F11" s="68"/>
      <c r="G11" s="74">
        <v>42102</v>
      </c>
      <c r="H11" s="74">
        <v>42162</v>
      </c>
      <c r="I11" s="22">
        <v>3</v>
      </c>
      <c r="J11" s="22">
        <v>4</v>
      </c>
      <c r="K11" s="22">
        <f t="shared" si="1"/>
        <v>7</v>
      </c>
    </row>
    <row r="12" spans="1:12" s="15" customFormat="1" ht="48">
      <c r="A12" s="45" t="s">
        <v>92</v>
      </c>
      <c r="B12" s="21" t="s">
        <v>93</v>
      </c>
      <c r="C12" s="30" t="s">
        <v>45</v>
      </c>
      <c r="D12" s="31" t="s">
        <v>46</v>
      </c>
      <c r="E12" s="33">
        <v>41974</v>
      </c>
      <c r="F12" s="70"/>
      <c r="G12" s="74" t="s">
        <v>148</v>
      </c>
      <c r="H12" s="74"/>
      <c r="I12" s="22"/>
      <c r="J12" s="22"/>
      <c r="K12" s="22">
        <f t="shared" si="1"/>
        <v>0</v>
      </c>
      <c r="L12" s="21"/>
    </row>
    <row r="13" spans="1:12" s="15" customFormat="1" ht="48">
      <c r="A13" s="92" t="s">
        <v>96</v>
      </c>
      <c r="B13" s="93" t="s">
        <v>104</v>
      </c>
      <c r="C13" s="30" t="s">
        <v>143</v>
      </c>
      <c r="D13" s="31" t="s">
        <v>105</v>
      </c>
      <c r="E13" s="33">
        <v>42005</v>
      </c>
      <c r="G13" s="74" t="s">
        <v>148</v>
      </c>
      <c r="H13" s="74"/>
      <c r="I13" s="22"/>
      <c r="J13" s="22"/>
      <c r="K13" s="22">
        <f t="shared" si="1"/>
        <v>0</v>
      </c>
      <c r="L13" s="21" t="s">
        <v>149</v>
      </c>
    </row>
    <row r="14" spans="1:12" s="15" customFormat="1" ht="48">
      <c r="A14" s="14" t="s">
        <v>158</v>
      </c>
      <c r="B14" s="21" t="s">
        <v>159</v>
      </c>
      <c r="C14" s="112" t="s">
        <v>160</v>
      </c>
      <c r="D14" s="113" t="s">
        <v>161</v>
      </c>
      <c r="E14" s="33">
        <v>42036</v>
      </c>
      <c r="F14" s="68"/>
      <c r="G14" s="74" t="s">
        <v>148</v>
      </c>
      <c r="H14" s="74"/>
      <c r="I14" s="22"/>
      <c r="J14" s="22"/>
      <c r="K14" s="22">
        <f t="shared" si="1"/>
        <v>0</v>
      </c>
      <c r="L14" s="21"/>
    </row>
    <row r="15" spans="1:12" s="15" customFormat="1" ht="48">
      <c r="A15" s="45" t="s">
        <v>87</v>
      </c>
      <c r="B15" s="21" t="s">
        <v>76</v>
      </c>
      <c r="C15" s="46" t="s">
        <v>64</v>
      </c>
      <c r="D15" s="40" t="s">
        <v>65</v>
      </c>
      <c r="E15" s="33">
        <v>42005</v>
      </c>
      <c r="F15" s="68"/>
      <c r="G15" s="74" t="s">
        <v>148</v>
      </c>
      <c r="H15" s="74"/>
      <c r="I15" s="22"/>
      <c r="J15" s="22"/>
      <c r="K15" s="22">
        <f t="shared" si="1"/>
        <v>0</v>
      </c>
      <c r="L15" s="21"/>
    </row>
    <row r="16" spans="1:12" s="15" customFormat="1" ht="60">
      <c r="A16" s="14" t="s">
        <v>97</v>
      </c>
      <c r="B16" s="21" t="s">
        <v>178</v>
      </c>
      <c r="C16" s="30" t="s">
        <v>176</v>
      </c>
      <c r="D16" s="31" t="s">
        <v>177</v>
      </c>
      <c r="E16" s="33">
        <v>42036</v>
      </c>
      <c r="F16" s="68"/>
      <c r="G16" s="74" t="s">
        <v>148</v>
      </c>
      <c r="H16" s="24"/>
      <c r="I16" s="22"/>
      <c r="J16" s="22"/>
      <c r="K16" s="22">
        <f t="shared" si="1"/>
        <v>0</v>
      </c>
      <c r="L16" s="21" t="s">
        <v>149</v>
      </c>
    </row>
    <row r="17" spans="1:12" s="15" customFormat="1" ht="36">
      <c r="A17" s="14" t="s">
        <v>240</v>
      </c>
      <c r="B17" s="21" t="s">
        <v>241</v>
      </c>
      <c r="C17" s="86" t="s">
        <v>176</v>
      </c>
      <c r="D17" s="87" t="s">
        <v>177</v>
      </c>
      <c r="E17" s="33">
        <v>42125</v>
      </c>
      <c r="F17" s="68"/>
      <c r="G17" s="74">
        <v>42143</v>
      </c>
      <c r="H17" s="24" t="s">
        <v>243</v>
      </c>
      <c r="I17" s="22"/>
      <c r="J17" s="22"/>
      <c r="K17" s="22">
        <f>I17+J17</f>
        <v>0</v>
      </c>
      <c r="L17" s="21" t="s">
        <v>149</v>
      </c>
    </row>
    <row r="18" spans="1:11" s="15" customFormat="1" ht="12">
      <c r="A18" s="14"/>
      <c r="B18" s="21"/>
      <c r="C18" s="103"/>
      <c r="D18" s="31"/>
      <c r="E18" s="32"/>
      <c r="F18" s="68"/>
      <c r="G18" s="74"/>
      <c r="H18" s="24"/>
      <c r="I18" s="22"/>
      <c r="J18" s="22"/>
      <c r="K18" s="22">
        <f>I18+J18</f>
        <v>0</v>
      </c>
    </row>
    <row r="19" spans="1:12" s="101" customFormat="1" ht="12">
      <c r="A19" s="92"/>
      <c r="B19" s="93"/>
      <c r="C19" s="103"/>
      <c r="D19" s="104"/>
      <c r="E19" s="33"/>
      <c r="F19" s="68"/>
      <c r="G19" s="24"/>
      <c r="H19" s="24"/>
      <c r="I19" s="22"/>
      <c r="J19" s="22"/>
      <c r="K19" s="22">
        <f>I19+J19</f>
        <v>0</v>
      </c>
      <c r="L19" s="15"/>
    </row>
    <row r="20" spans="1:12" s="15" customFormat="1" ht="12">
      <c r="A20" s="92"/>
      <c r="B20" s="93"/>
      <c r="C20" s="94"/>
      <c r="D20" s="95"/>
      <c r="E20" s="96"/>
      <c r="F20" s="97"/>
      <c r="G20" s="98"/>
      <c r="H20" s="99"/>
      <c r="I20" s="100"/>
      <c r="J20" s="100"/>
      <c r="K20" s="100">
        <f>I20+J20</f>
        <v>0</v>
      </c>
      <c r="L20" s="101"/>
    </row>
    <row r="21" spans="1:11" s="15" customFormat="1" ht="12">
      <c r="A21" s="14"/>
      <c r="B21" s="21"/>
      <c r="C21" s="94"/>
      <c r="D21" s="95"/>
      <c r="E21" s="96"/>
      <c r="F21" s="68"/>
      <c r="G21" s="74"/>
      <c r="H21" s="74"/>
      <c r="I21" s="22"/>
      <c r="J21" s="22"/>
      <c r="K21" s="22">
        <f>I21+J21</f>
        <v>0</v>
      </c>
    </row>
    <row r="22" spans="1:11" s="15" customFormat="1" ht="12">
      <c r="A22" s="14"/>
      <c r="B22" s="21"/>
      <c r="C22" s="31"/>
      <c r="D22" s="31"/>
      <c r="E22" s="33"/>
      <c r="F22" s="68"/>
      <c r="G22" s="74"/>
      <c r="H22" s="74"/>
      <c r="I22" s="72"/>
      <c r="J22" s="72"/>
      <c r="K22" s="22">
        <f aca="true" t="shared" si="2" ref="K22:K39">I22+J22</f>
        <v>0</v>
      </c>
    </row>
    <row r="23" spans="1:11" s="15" customFormat="1" ht="12">
      <c r="A23" s="45"/>
      <c r="B23" s="21"/>
      <c r="C23" s="31"/>
      <c r="D23" s="31"/>
      <c r="E23" s="33"/>
      <c r="F23" s="68"/>
      <c r="G23" s="74"/>
      <c r="I23" s="72"/>
      <c r="J23" s="72"/>
      <c r="K23" s="22">
        <f t="shared" si="2"/>
        <v>0</v>
      </c>
    </row>
    <row r="24" spans="1:11" s="15" customFormat="1" ht="12">
      <c r="A24" s="45"/>
      <c r="B24" s="21"/>
      <c r="C24" s="30"/>
      <c r="D24" s="31"/>
      <c r="E24" s="33"/>
      <c r="F24" s="70"/>
      <c r="G24" s="24"/>
      <c r="H24" s="74"/>
      <c r="I24" s="22"/>
      <c r="J24" s="22"/>
      <c r="K24" s="22">
        <f t="shared" si="2"/>
        <v>0</v>
      </c>
    </row>
    <row r="25" spans="2:11" s="15" customFormat="1" ht="12">
      <c r="B25" s="21"/>
      <c r="C25" s="90"/>
      <c r="D25" s="90"/>
      <c r="E25" s="32"/>
      <c r="F25" s="68"/>
      <c r="G25" s="74"/>
      <c r="H25" s="74"/>
      <c r="I25" s="72"/>
      <c r="J25" s="72"/>
      <c r="K25" s="22">
        <f t="shared" si="2"/>
        <v>0</v>
      </c>
    </row>
    <row r="26" spans="1:12" s="15" customFormat="1" ht="12">
      <c r="A26" s="45"/>
      <c r="B26" s="21"/>
      <c r="C26" s="30"/>
      <c r="D26" s="31"/>
      <c r="E26" s="33"/>
      <c r="F26" s="68"/>
      <c r="G26" s="74"/>
      <c r="H26" s="24"/>
      <c r="I26" s="22"/>
      <c r="J26" s="22"/>
      <c r="K26" s="22">
        <f t="shared" si="2"/>
        <v>0</v>
      </c>
      <c r="L26" s="21"/>
    </row>
    <row r="27" spans="1:12" s="23" customFormat="1" ht="12">
      <c r="A27" s="45"/>
      <c r="B27" s="21"/>
      <c r="C27" s="30"/>
      <c r="D27" s="31"/>
      <c r="E27" s="33"/>
      <c r="F27" s="68"/>
      <c r="G27" s="74"/>
      <c r="H27" s="74"/>
      <c r="I27" s="22"/>
      <c r="J27" s="22"/>
      <c r="K27" s="22">
        <f t="shared" si="2"/>
        <v>0</v>
      </c>
      <c r="L27" s="21"/>
    </row>
    <row r="28" spans="1:11" s="15" customFormat="1" ht="12">
      <c r="A28" s="45"/>
      <c r="B28" s="21"/>
      <c r="C28" s="67"/>
      <c r="D28" s="40"/>
      <c r="E28" s="33"/>
      <c r="F28" s="68"/>
      <c r="G28" s="74"/>
      <c r="H28" s="74"/>
      <c r="I28" s="22"/>
      <c r="J28" s="22"/>
      <c r="K28" s="22">
        <f t="shared" si="2"/>
        <v>0</v>
      </c>
    </row>
    <row r="29" spans="1:12" s="15" customFormat="1" ht="12">
      <c r="A29" s="45"/>
      <c r="B29" s="21"/>
      <c r="C29" s="40"/>
      <c r="D29" s="40"/>
      <c r="E29" s="32"/>
      <c r="F29" s="68"/>
      <c r="G29" s="24"/>
      <c r="H29" s="68"/>
      <c r="I29" s="22"/>
      <c r="J29" s="22"/>
      <c r="K29" s="22">
        <f>I29+J29</f>
        <v>0</v>
      </c>
      <c r="L29" s="21"/>
    </row>
    <row r="30" spans="1:11" s="15" customFormat="1" ht="12">
      <c r="A30" s="21"/>
      <c r="B30" s="21"/>
      <c r="C30" s="30"/>
      <c r="D30" s="31"/>
      <c r="E30" s="32"/>
      <c r="F30" s="68"/>
      <c r="G30" s="74"/>
      <c r="I30" s="22"/>
      <c r="J30" s="22"/>
      <c r="K30" s="22">
        <f t="shared" si="2"/>
        <v>0</v>
      </c>
    </row>
    <row r="31" spans="1:12" s="15" customFormat="1" ht="12">
      <c r="A31" s="14"/>
      <c r="B31" s="21"/>
      <c r="C31" s="30"/>
      <c r="D31" s="31"/>
      <c r="E31" s="33"/>
      <c r="F31" s="68"/>
      <c r="G31" s="74"/>
      <c r="H31" s="24"/>
      <c r="I31" s="22"/>
      <c r="J31" s="22"/>
      <c r="K31" s="22">
        <f>I31+J31</f>
        <v>0</v>
      </c>
      <c r="L31" s="21"/>
    </row>
    <row r="32" spans="1:11" s="15" customFormat="1" ht="12">
      <c r="A32" s="21"/>
      <c r="B32" s="21"/>
      <c r="C32" s="86"/>
      <c r="D32" s="87"/>
      <c r="E32" s="33"/>
      <c r="F32" s="68"/>
      <c r="G32" s="24"/>
      <c r="H32" s="24"/>
      <c r="I32" s="22"/>
      <c r="J32" s="22"/>
      <c r="K32" s="22">
        <f t="shared" si="2"/>
        <v>0</v>
      </c>
    </row>
    <row r="33" spans="1:11" s="15" customFormat="1" ht="12">
      <c r="A33" s="21"/>
      <c r="B33" s="21"/>
      <c r="C33" s="67"/>
      <c r="D33" s="40"/>
      <c r="E33" s="33"/>
      <c r="F33" s="68"/>
      <c r="G33" s="74"/>
      <c r="I33" s="22"/>
      <c r="J33" s="22"/>
      <c r="K33" s="22">
        <f t="shared" si="2"/>
        <v>0</v>
      </c>
    </row>
    <row r="34" spans="2:12" s="15" customFormat="1" ht="12.75">
      <c r="B34" s="88"/>
      <c r="C34" s="67"/>
      <c r="D34" s="40"/>
      <c r="E34" s="33"/>
      <c r="H34" s="68"/>
      <c r="I34" s="22"/>
      <c r="J34" s="22"/>
      <c r="K34" s="22">
        <f t="shared" si="2"/>
        <v>0</v>
      </c>
      <c r="L34" s="21"/>
    </row>
    <row r="35" spans="1:11" s="15" customFormat="1" ht="12">
      <c r="A35" s="14"/>
      <c r="B35" s="21"/>
      <c r="C35" s="67"/>
      <c r="D35" s="40"/>
      <c r="E35" s="33"/>
      <c r="F35" s="68"/>
      <c r="G35" s="74"/>
      <c r="H35" s="79"/>
      <c r="I35" s="72"/>
      <c r="J35" s="72"/>
      <c r="K35" s="22">
        <f t="shared" si="2"/>
        <v>0</v>
      </c>
    </row>
    <row r="36" spans="1:12" s="23" customFormat="1" ht="12">
      <c r="A36" s="14"/>
      <c r="B36" s="21"/>
      <c r="C36" s="30"/>
      <c r="D36" s="31"/>
      <c r="E36" s="33"/>
      <c r="F36" s="68"/>
      <c r="G36" s="24"/>
      <c r="H36" s="74"/>
      <c r="I36" s="22"/>
      <c r="J36" s="22"/>
      <c r="K36" s="22">
        <f t="shared" si="2"/>
        <v>0</v>
      </c>
      <c r="L36" s="15"/>
    </row>
    <row r="37" spans="1:11" s="15" customFormat="1" ht="12">
      <c r="A37" s="14"/>
      <c r="B37" s="21"/>
      <c r="C37" s="30"/>
      <c r="D37" s="31"/>
      <c r="E37" s="33"/>
      <c r="F37" s="68"/>
      <c r="G37" s="24"/>
      <c r="H37" s="24"/>
      <c r="I37" s="22"/>
      <c r="J37" s="22"/>
      <c r="K37" s="22">
        <f t="shared" si="2"/>
        <v>0</v>
      </c>
    </row>
    <row r="38" spans="1:11" s="15" customFormat="1" ht="12">
      <c r="A38" s="14"/>
      <c r="B38" s="21"/>
      <c r="C38" s="30"/>
      <c r="D38" s="31"/>
      <c r="E38" s="33"/>
      <c r="F38" s="68"/>
      <c r="G38" s="74"/>
      <c r="H38" s="24"/>
      <c r="I38" s="22"/>
      <c r="J38" s="22"/>
      <c r="K38" s="22">
        <f t="shared" si="2"/>
        <v>0</v>
      </c>
    </row>
    <row r="39" spans="1:11" s="15" customFormat="1" ht="12">
      <c r="A39" s="21"/>
      <c r="B39" s="66"/>
      <c r="C39" s="40"/>
      <c r="D39" s="40"/>
      <c r="E39" s="33"/>
      <c r="F39" s="68"/>
      <c r="G39" s="74"/>
      <c r="H39" s="24"/>
      <c r="I39" s="22"/>
      <c r="J39" s="22"/>
      <c r="K39" s="22">
        <f t="shared" si="2"/>
        <v>0</v>
      </c>
    </row>
    <row r="40" spans="1:11" s="15" customFormat="1" ht="12">
      <c r="A40" s="14"/>
      <c r="B40" s="21"/>
      <c r="C40" s="30"/>
      <c r="D40" s="31"/>
      <c r="E40" s="33"/>
      <c r="F40" s="68"/>
      <c r="G40" s="24"/>
      <c r="H40" s="24"/>
      <c r="I40" s="22"/>
      <c r="J40" s="22"/>
      <c r="K40" s="22">
        <f aca="true" t="shared" si="3" ref="K40:K61">I40+J40</f>
        <v>0</v>
      </c>
    </row>
    <row r="41" spans="1:11" s="15" customFormat="1" ht="12">
      <c r="A41" s="21"/>
      <c r="B41" s="21"/>
      <c r="C41" s="30"/>
      <c r="D41" s="31"/>
      <c r="E41" s="33"/>
      <c r="F41" s="68"/>
      <c r="G41" s="24"/>
      <c r="H41" s="24"/>
      <c r="I41" s="22"/>
      <c r="J41" s="22"/>
      <c r="K41" s="22">
        <f t="shared" si="3"/>
        <v>0</v>
      </c>
    </row>
    <row r="42" spans="1:11" s="15" customFormat="1" ht="12">
      <c r="A42" s="14"/>
      <c r="B42" s="21"/>
      <c r="C42" s="40"/>
      <c r="D42" s="40"/>
      <c r="E42" s="33"/>
      <c r="F42" s="68"/>
      <c r="G42" s="24"/>
      <c r="H42" s="24"/>
      <c r="I42" s="22"/>
      <c r="J42" s="22"/>
      <c r="K42" s="22">
        <f t="shared" si="3"/>
        <v>0</v>
      </c>
    </row>
    <row r="43" spans="1:11" s="15" customFormat="1" ht="12">
      <c r="A43" s="45"/>
      <c r="B43" s="21"/>
      <c r="C43" s="40"/>
      <c r="D43" s="40"/>
      <c r="E43" s="33"/>
      <c r="F43" s="68"/>
      <c r="G43" s="24"/>
      <c r="H43" s="68"/>
      <c r="I43" s="22"/>
      <c r="J43" s="22"/>
      <c r="K43" s="22">
        <f t="shared" si="3"/>
        <v>0</v>
      </c>
    </row>
    <row r="44" spans="1:11" s="15" customFormat="1" ht="12">
      <c r="A44" s="45"/>
      <c r="B44" s="21"/>
      <c r="C44" s="31"/>
      <c r="D44" s="31"/>
      <c r="E44" s="33"/>
      <c r="F44" s="68"/>
      <c r="G44" s="24"/>
      <c r="I44" s="22"/>
      <c r="J44" s="22"/>
      <c r="K44" s="22">
        <f t="shared" si="3"/>
        <v>0</v>
      </c>
    </row>
    <row r="45" spans="1:11" s="15" customFormat="1" ht="12">
      <c r="A45" s="14"/>
      <c r="B45" s="21"/>
      <c r="C45" s="46"/>
      <c r="D45" s="40"/>
      <c r="E45" s="33"/>
      <c r="F45" s="68"/>
      <c r="G45" s="24"/>
      <c r="I45" s="22"/>
      <c r="J45" s="22"/>
      <c r="K45" s="22">
        <f t="shared" si="3"/>
        <v>0</v>
      </c>
    </row>
    <row r="46" spans="1:11" s="15" customFormat="1" ht="12">
      <c r="A46" s="45"/>
      <c r="B46" s="21"/>
      <c r="C46" s="30"/>
      <c r="D46" s="31"/>
      <c r="E46" s="33"/>
      <c r="F46" s="68"/>
      <c r="G46" s="68"/>
      <c r="I46" s="22"/>
      <c r="J46" s="22"/>
      <c r="K46" s="22">
        <f t="shared" si="3"/>
        <v>0</v>
      </c>
    </row>
    <row r="47" spans="1:11" s="15" customFormat="1" ht="12">
      <c r="A47" s="21"/>
      <c r="B47" s="66"/>
      <c r="C47" s="42"/>
      <c r="D47" s="42"/>
      <c r="E47" s="33"/>
      <c r="F47" s="68"/>
      <c r="G47" s="68"/>
      <c r="H47" s="24"/>
      <c r="I47" s="22"/>
      <c r="J47" s="22"/>
      <c r="K47" s="22">
        <f t="shared" si="3"/>
        <v>0</v>
      </c>
    </row>
    <row r="48" spans="1:11" s="15" customFormat="1" ht="12">
      <c r="A48" s="14"/>
      <c r="B48" s="21"/>
      <c r="C48" s="40"/>
      <c r="D48" s="40"/>
      <c r="E48" s="33"/>
      <c r="F48" s="68"/>
      <c r="G48" s="24"/>
      <c r="H48" s="24"/>
      <c r="I48" s="22"/>
      <c r="J48" s="22"/>
      <c r="K48" s="22">
        <f t="shared" si="3"/>
        <v>0</v>
      </c>
    </row>
    <row r="49" spans="2:11" s="15" customFormat="1" ht="12">
      <c r="B49" s="21"/>
      <c r="C49" s="41"/>
      <c r="D49" s="42"/>
      <c r="E49" s="32"/>
      <c r="F49" s="68"/>
      <c r="G49" s="68"/>
      <c r="K49" s="22">
        <f t="shared" si="3"/>
        <v>0</v>
      </c>
    </row>
    <row r="50" spans="1:11" s="15" customFormat="1" ht="12">
      <c r="A50" s="45"/>
      <c r="B50" s="21"/>
      <c r="C50" s="67"/>
      <c r="D50" s="40"/>
      <c r="E50" s="32"/>
      <c r="F50" s="68"/>
      <c r="G50" s="68"/>
      <c r="I50" s="22"/>
      <c r="J50" s="22"/>
      <c r="K50" s="22">
        <f t="shared" si="3"/>
        <v>0</v>
      </c>
    </row>
    <row r="51" spans="1:11" s="15" customFormat="1" ht="12">
      <c r="A51" s="21"/>
      <c r="B51" s="21"/>
      <c r="C51" s="40"/>
      <c r="D51" s="40"/>
      <c r="E51" s="33"/>
      <c r="F51" s="68"/>
      <c r="G51" s="68"/>
      <c r="I51" s="22"/>
      <c r="J51" s="22"/>
      <c r="K51" s="22">
        <f t="shared" si="3"/>
        <v>0</v>
      </c>
    </row>
    <row r="52" spans="1:11" s="15" customFormat="1" ht="12">
      <c r="A52" s="45"/>
      <c r="B52" s="21"/>
      <c r="C52" s="40"/>
      <c r="D52" s="40"/>
      <c r="E52" s="32"/>
      <c r="F52" s="68"/>
      <c r="G52" s="68"/>
      <c r="I52" s="22"/>
      <c r="J52" s="22"/>
      <c r="K52" s="22">
        <f t="shared" si="3"/>
        <v>0</v>
      </c>
    </row>
    <row r="53" spans="2:11" s="15" customFormat="1" ht="12">
      <c r="B53" s="21"/>
      <c r="C53" s="30"/>
      <c r="D53" s="31"/>
      <c r="E53" s="33"/>
      <c r="F53" s="68"/>
      <c r="G53" s="68"/>
      <c r="K53" s="22">
        <f t="shared" si="3"/>
        <v>0</v>
      </c>
    </row>
    <row r="54" spans="1:11" s="15" customFormat="1" ht="12">
      <c r="A54" s="21"/>
      <c r="B54" s="21"/>
      <c r="C54" s="40"/>
      <c r="D54" s="40"/>
      <c r="E54" s="33"/>
      <c r="F54" s="68"/>
      <c r="G54" s="68"/>
      <c r="I54" s="22"/>
      <c r="J54" s="22"/>
      <c r="K54" s="22">
        <f t="shared" si="3"/>
        <v>0</v>
      </c>
    </row>
    <row r="55" spans="1:11" s="15" customFormat="1" ht="12">
      <c r="A55" s="21"/>
      <c r="B55" s="21"/>
      <c r="C55" s="40"/>
      <c r="D55" s="40"/>
      <c r="E55" s="33"/>
      <c r="F55" s="68"/>
      <c r="G55" s="68"/>
      <c r="I55" s="22"/>
      <c r="J55" s="22"/>
      <c r="K55" s="22">
        <f t="shared" si="3"/>
        <v>0</v>
      </c>
    </row>
    <row r="56" spans="1:11" s="15" customFormat="1" ht="12">
      <c r="A56" s="14"/>
      <c r="B56" s="21"/>
      <c r="C56" s="40"/>
      <c r="D56" s="40"/>
      <c r="E56" s="33"/>
      <c r="F56" s="68"/>
      <c r="G56" s="68"/>
      <c r="I56" s="22"/>
      <c r="J56" s="22"/>
      <c r="K56" s="22">
        <f t="shared" si="3"/>
        <v>0</v>
      </c>
    </row>
    <row r="57" spans="1:11" s="15" customFormat="1" ht="12">
      <c r="A57" s="21"/>
      <c r="B57" s="21"/>
      <c r="C57" s="30"/>
      <c r="D57" s="31"/>
      <c r="E57" s="33"/>
      <c r="F57" s="68"/>
      <c r="G57" s="68"/>
      <c r="I57" s="22"/>
      <c r="J57" s="22"/>
      <c r="K57" s="22">
        <f t="shared" si="3"/>
        <v>0</v>
      </c>
    </row>
    <row r="58" spans="1:11" s="15" customFormat="1" ht="12">
      <c r="A58" s="21"/>
      <c r="B58" s="21"/>
      <c r="C58" s="30"/>
      <c r="D58" s="31"/>
      <c r="E58" s="33"/>
      <c r="F58" s="68"/>
      <c r="G58" s="68"/>
      <c r="I58" s="22"/>
      <c r="J58" s="22"/>
      <c r="K58" s="22">
        <f t="shared" si="3"/>
        <v>0</v>
      </c>
    </row>
    <row r="59" spans="1:11" s="15" customFormat="1" ht="12">
      <c r="A59" s="14"/>
      <c r="B59" s="21"/>
      <c r="C59" s="30"/>
      <c r="D59" s="31"/>
      <c r="E59" s="32"/>
      <c r="F59" s="68"/>
      <c r="K59" s="22">
        <f t="shared" si="3"/>
        <v>0</v>
      </c>
    </row>
    <row r="60" spans="1:11" s="15" customFormat="1" ht="12">
      <c r="A60" s="45"/>
      <c r="B60" s="21"/>
      <c r="C60" s="30"/>
      <c r="D60" s="31"/>
      <c r="E60" s="32"/>
      <c r="F60" s="68"/>
      <c r="K60" s="22">
        <f t="shared" si="3"/>
        <v>0</v>
      </c>
    </row>
    <row r="61" spans="1:12" ht="12">
      <c r="A61" s="15"/>
      <c r="B61" s="15"/>
      <c r="C61" s="15"/>
      <c r="D61" s="15"/>
      <c r="E61" s="16"/>
      <c r="F61" s="68"/>
      <c r="G61" s="15"/>
      <c r="H61" s="15"/>
      <c r="I61" s="22"/>
      <c r="J61" s="22"/>
      <c r="K61" s="22">
        <f t="shared" si="3"/>
        <v>0</v>
      </c>
      <c r="L61" s="15"/>
    </row>
    <row r="62" spans="1:12" s="15" customFormat="1" ht="12">
      <c r="A62" s="11"/>
      <c r="B62" s="11"/>
      <c r="C62" s="11"/>
      <c r="D62" s="11"/>
      <c r="E62" s="20"/>
      <c r="F62" s="71"/>
      <c r="G62" s="11"/>
      <c r="H62" s="11"/>
      <c r="I62" s="11"/>
      <c r="J62" s="11"/>
      <c r="K62" s="29"/>
      <c r="L62" s="11"/>
    </row>
    <row r="63" s="15" customFormat="1" ht="12">
      <c r="E63" s="16"/>
    </row>
    <row r="64" s="15" customFormat="1" ht="12">
      <c r="E64" s="16"/>
    </row>
    <row r="65" s="15" customFormat="1" ht="12">
      <c r="E65" s="16"/>
    </row>
    <row r="66" spans="5:6" s="15" customFormat="1" ht="12">
      <c r="E66" s="16"/>
      <c r="F66" s="68"/>
    </row>
    <row r="67" spans="1:11" s="15" customFormat="1" ht="12">
      <c r="A67" s="14"/>
      <c r="E67" s="16"/>
      <c r="F67" s="68"/>
      <c r="I67" s="22"/>
      <c r="J67" s="22"/>
      <c r="K67" s="22"/>
    </row>
    <row r="68" spans="2:11" s="15" customFormat="1" ht="12" customHeight="1">
      <c r="B68" s="21"/>
      <c r="C68" s="30"/>
      <c r="D68" s="31"/>
      <c r="E68" s="32"/>
      <c r="F68" s="68"/>
      <c r="G68" s="24"/>
      <c r="I68" s="22"/>
      <c r="J68" s="22"/>
      <c r="K68" s="22"/>
    </row>
    <row r="69" spans="1:11" s="15" customFormat="1" ht="12.75" customHeight="1">
      <c r="A69" s="45"/>
      <c r="B69" s="21"/>
      <c r="C69" s="46"/>
      <c r="D69" s="40"/>
      <c r="E69" s="32"/>
      <c r="F69" s="68"/>
      <c r="I69" s="22"/>
      <c r="J69" s="22"/>
      <c r="K69" s="22"/>
    </row>
    <row r="70" spans="5:11" s="15" customFormat="1" ht="12.75" customHeight="1">
      <c r="E70" s="16"/>
      <c r="F70" s="68"/>
      <c r="I70" s="22"/>
      <c r="J70" s="22"/>
      <c r="K70" s="22"/>
    </row>
    <row r="71" spans="5:11" s="15" customFormat="1" ht="12.75" customHeight="1">
      <c r="E71" s="16"/>
      <c r="F71" s="68"/>
      <c r="I71" s="22"/>
      <c r="J71" s="22"/>
      <c r="K71" s="22"/>
    </row>
    <row r="72" spans="5:11" s="15" customFormat="1" ht="12">
      <c r="E72" s="16"/>
      <c r="F72" s="68"/>
      <c r="I72" s="22"/>
      <c r="J72" s="22"/>
      <c r="K72" s="22"/>
    </row>
    <row r="73" spans="3:11" s="15" customFormat="1" ht="12">
      <c r="C73" s="25"/>
      <c r="D73" s="25"/>
      <c r="E73" s="16"/>
      <c r="F73" s="68"/>
      <c r="I73" s="22"/>
      <c r="J73" s="22"/>
      <c r="K73" s="22"/>
    </row>
    <row r="74" spans="1:12" ht="12">
      <c r="A74" s="15"/>
      <c r="B74" s="15"/>
      <c r="C74" s="25"/>
      <c r="D74" s="25"/>
      <c r="E74" s="16"/>
      <c r="F74" s="68"/>
      <c r="G74" s="15"/>
      <c r="H74" s="15"/>
      <c r="I74" s="22"/>
      <c r="J74" s="22"/>
      <c r="K74" s="22"/>
      <c r="L74" s="15"/>
    </row>
    <row r="82" spans="1:12" s="15" customFormat="1" ht="12">
      <c r="A82" s="11"/>
      <c r="B82" s="11"/>
      <c r="C82" s="11"/>
      <c r="D82" s="11"/>
      <c r="E82" s="20"/>
      <c r="F82" s="71"/>
      <c r="G82" s="11"/>
      <c r="H82" s="11"/>
      <c r="I82" s="11"/>
      <c r="J82" s="11"/>
      <c r="K82" s="29"/>
      <c r="L82" s="11"/>
    </row>
    <row r="83" spans="3:11" s="15" customFormat="1" ht="12">
      <c r="C83" s="2"/>
      <c r="D83" s="1"/>
      <c r="E83" s="16"/>
      <c r="F83" s="68"/>
      <c r="K83" s="22"/>
    </row>
    <row r="84" spans="3:11" s="15" customFormat="1" ht="12">
      <c r="C84" s="2"/>
      <c r="D84" s="1"/>
      <c r="E84" s="16"/>
      <c r="F84" s="68"/>
      <c r="K84" s="22"/>
    </row>
    <row r="85" spans="3:11" s="15" customFormat="1" ht="12">
      <c r="C85" s="2"/>
      <c r="D85" s="1"/>
      <c r="E85" s="16"/>
      <c r="F85" s="68"/>
      <c r="K85" s="22"/>
    </row>
    <row r="86" spans="3:11" s="15" customFormat="1" ht="12">
      <c r="C86" s="2"/>
      <c r="D86" s="1"/>
      <c r="E86" s="16"/>
      <c r="F86" s="68"/>
      <c r="K86" s="22"/>
    </row>
    <row r="87" spans="3:11" s="15" customFormat="1" ht="12">
      <c r="C87" s="2"/>
      <c r="D87" s="1"/>
      <c r="E87" s="16"/>
      <c r="F87" s="68"/>
      <c r="K87" s="22"/>
    </row>
    <row r="88" spans="3:11" s="15" customFormat="1" ht="12">
      <c r="C88" s="2"/>
      <c r="D88" s="1"/>
      <c r="E88" s="16"/>
      <c r="F88" s="68"/>
      <c r="K88" s="22"/>
    </row>
    <row r="89" spans="1:12" ht="12">
      <c r="A89" s="15"/>
      <c r="B89" s="15"/>
      <c r="C89" s="15"/>
      <c r="D89" s="15"/>
      <c r="E89" s="16"/>
      <c r="F89" s="68"/>
      <c r="G89" s="15"/>
      <c r="H89" s="15"/>
      <c r="I89" s="15"/>
      <c r="J89" s="15"/>
      <c r="K89" s="22"/>
      <c r="L89" s="15"/>
    </row>
  </sheetData>
  <sheetProtection/>
  <autoFilter ref="A3:L58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5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2.574218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5">
      <c r="A1" s="8" t="s">
        <v>47</v>
      </c>
      <c r="L1" s="76"/>
    </row>
    <row r="2" spans="2:12" s="10" customFormat="1" ht="12.75" customHeight="1" thickBot="1">
      <c r="B2" s="9"/>
      <c r="D2" s="37"/>
      <c r="E2" s="37"/>
      <c r="F2" s="37"/>
      <c r="G2" s="37"/>
      <c r="H2" s="37"/>
      <c r="I2" s="37"/>
      <c r="J2" s="37"/>
      <c r="L2" s="76"/>
    </row>
    <row r="3" spans="1:12" s="38" customFormat="1" ht="24.75" customHeight="1" thickBot="1">
      <c r="A3" s="81" t="s">
        <v>18</v>
      </c>
      <c r="B3" s="82" t="s">
        <v>19</v>
      </c>
      <c r="C3" s="83" t="s">
        <v>0</v>
      </c>
      <c r="D3" s="84" t="s">
        <v>20</v>
      </c>
      <c r="E3" s="84" t="s">
        <v>21</v>
      </c>
      <c r="F3" s="84" t="s">
        <v>39</v>
      </c>
      <c r="G3" s="84" t="s">
        <v>17</v>
      </c>
      <c r="H3" s="84" t="s">
        <v>4</v>
      </c>
      <c r="I3" s="84" t="s">
        <v>5</v>
      </c>
      <c r="J3" s="85" t="s">
        <v>6</v>
      </c>
      <c r="L3" s="77"/>
    </row>
    <row r="4" spans="1:12" s="11" customFormat="1" ht="12">
      <c r="A4" s="115" t="s">
        <v>218</v>
      </c>
      <c r="B4" s="36" t="s">
        <v>41</v>
      </c>
      <c r="C4" s="13" t="s">
        <v>121</v>
      </c>
      <c r="D4" s="36">
        <v>1</v>
      </c>
      <c r="E4" s="80"/>
      <c r="F4" s="80">
        <v>1</v>
      </c>
      <c r="G4" s="80"/>
      <c r="H4" s="80">
        <v>1</v>
      </c>
      <c r="I4" s="80"/>
      <c r="J4" s="80"/>
      <c r="K4" s="76"/>
      <c r="L4" s="76">
        <v>1</v>
      </c>
    </row>
    <row r="5" spans="1:12" s="11" customFormat="1" ht="12">
      <c r="A5" s="111" t="s">
        <v>156</v>
      </c>
      <c r="B5" s="36" t="s">
        <v>41</v>
      </c>
      <c r="C5" s="13" t="s">
        <v>157</v>
      </c>
      <c r="D5" s="36">
        <v>1</v>
      </c>
      <c r="E5" s="80"/>
      <c r="F5" s="80"/>
      <c r="G5" s="80">
        <v>1</v>
      </c>
      <c r="H5" s="80"/>
      <c r="I5" s="80"/>
      <c r="J5" s="80"/>
      <c r="K5" s="76"/>
      <c r="L5" s="76">
        <v>1</v>
      </c>
    </row>
    <row r="6" spans="1:12" s="11" customFormat="1" ht="12">
      <c r="A6" s="89" t="s">
        <v>80</v>
      </c>
      <c r="B6" s="36" t="s">
        <v>40</v>
      </c>
      <c r="C6" s="13" t="s">
        <v>81</v>
      </c>
      <c r="D6" s="36">
        <v>1</v>
      </c>
      <c r="E6" s="80"/>
      <c r="F6" s="80">
        <v>1</v>
      </c>
      <c r="G6" s="80"/>
      <c r="H6" s="80">
        <v>1</v>
      </c>
      <c r="I6" s="80"/>
      <c r="J6" s="80"/>
      <c r="K6" s="76"/>
      <c r="L6" s="76">
        <v>1</v>
      </c>
    </row>
    <row r="7" spans="1:13" s="76" customFormat="1" ht="12" customHeight="1">
      <c r="A7" s="89" t="s">
        <v>167</v>
      </c>
      <c r="B7" s="36" t="s">
        <v>40</v>
      </c>
      <c r="C7" s="13" t="s">
        <v>133</v>
      </c>
      <c r="D7" s="36">
        <v>1</v>
      </c>
      <c r="E7" s="36"/>
      <c r="F7" s="80">
        <v>1</v>
      </c>
      <c r="G7" s="80"/>
      <c r="H7" s="80">
        <v>1</v>
      </c>
      <c r="I7" s="80"/>
      <c r="J7" s="80"/>
      <c r="L7" s="76">
        <v>1</v>
      </c>
      <c r="M7" s="11"/>
    </row>
    <row r="8" spans="1:12" s="11" customFormat="1" ht="12">
      <c r="A8" s="89" t="s">
        <v>61</v>
      </c>
      <c r="B8" s="36" t="s">
        <v>40</v>
      </c>
      <c r="C8" s="13" t="s">
        <v>62</v>
      </c>
      <c r="D8" s="36">
        <v>2</v>
      </c>
      <c r="E8" s="36"/>
      <c r="F8" s="80"/>
      <c r="G8" s="80">
        <v>2</v>
      </c>
      <c r="H8" s="80"/>
      <c r="I8" s="80"/>
      <c r="J8" s="80"/>
      <c r="K8" s="76"/>
      <c r="L8" s="76">
        <v>1</v>
      </c>
    </row>
    <row r="9" spans="1:13" s="76" customFormat="1" ht="12" customHeight="1">
      <c r="A9" s="107" t="s">
        <v>226</v>
      </c>
      <c r="B9" s="36" t="s">
        <v>41</v>
      </c>
      <c r="C9" s="13" t="s">
        <v>229</v>
      </c>
      <c r="D9" s="36">
        <v>2</v>
      </c>
      <c r="E9" s="80"/>
      <c r="F9" s="80">
        <v>1</v>
      </c>
      <c r="G9" s="80">
        <v>1</v>
      </c>
      <c r="H9" s="80">
        <v>1</v>
      </c>
      <c r="I9" s="80"/>
      <c r="J9" s="80"/>
      <c r="L9" s="76">
        <v>1</v>
      </c>
      <c r="M9" s="11"/>
    </row>
    <row r="10" spans="1:12" s="76" customFormat="1" ht="12">
      <c r="A10" s="107" t="s">
        <v>107</v>
      </c>
      <c r="B10" s="36" t="s">
        <v>41</v>
      </c>
      <c r="C10" s="13" t="s">
        <v>108</v>
      </c>
      <c r="D10" s="36">
        <v>1</v>
      </c>
      <c r="E10" s="80"/>
      <c r="F10" s="80">
        <v>1</v>
      </c>
      <c r="G10" s="80"/>
      <c r="H10" s="80">
        <v>1</v>
      </c>
      <c r="I10" s="80"/>
      <c r="J10" s="80"/>
      <c r="L10" s="76">
        <v>1</v>
      </c>
    </row>
    <row r="11" spans="1:12" s="76" customFormat="1" ht="12">
      <c r="A11" s="89" t="s">
        <v>207</v>
      </c>
      <c r="B11" s="36" t="s">
        <v>40</v>
      </c>
      <c r="C11" s="13" t="s">
        <v>210</v>
      </c>
      <c r="D11" s="36"/>
      <c r="E11" s="36">
        <v>1</v>
      </c>
      <c r="F11" s="80">
        <v>1</v>
      </c>
      <c r="G11" s="80"/>
      <c r="H11" s="80">
        <v>1</v>
      </c>
      <c r="I11" s="80"/>
      <c r="J11" s="80"/>
      <c r="L11" s="76">
        <v>1</v>
      </c>
    </row>
    <row r="12" spans="1:12" s="76" customFormat="1" ht="12" customHeight="1">
      <c r="A12" s="114" t="s">
        <v>179</v>
      </c>
      <c r="B12" s="36" t="s">
        <v>41</v>
      </c>
      <c r="C12" s="13" t="s">
        <v>180</v>
      </c>
      <c r="D12" s="36">
        <v>1</v>
      </c>
      <c r="E12" s="36"/>
      <c r="F12" s="80">
        <v>1</v>
      </c>
      <c r="G12" s="80"/>
      <c r="H12" s="80">
        <v>1</v>
      </c>
      <c r="I12" s="80"/>
      <c r="J12" s="80"/>
      <c r="L12" s="76">
        <v>1</v>
      </c>
    </row>
    <row r="13" spans="1:12" s="76" customFormat="1" ht="12" customHeight="1">
      <c r="A13" s="107" t="s">
        <v>144</v>
      </c>
      <c r="B13" s="36" t="s">
        <v>41</v>
      </c>
      <c r="C13" s="13" t="s">
        <v>145</v>
      </c>
      <c r="D13" s="36">
        <v>1</v>
      </c>
      <c r="E13" s="36"/>
      <c r="F13" s="80"/>
      <c r="G13" s="80">
        <v>1</v>
      </c>
      <c r="H13" s="80"/>
      <c r="I13" s="80"/>
      <c r="J13" s="80"/>
      <c r="L13" s="76">
        <v>1</v>
      </c>
    </row>
    <row r="14" spans="1:12" s="11" customFormat="1" ht="12">
      <c r="A14" s="89" t="s">
        <v>222</v>
      </c>
      <c r="B14" s="36" t="s">
        <v>40</v>
      </c>
      <c r="C14" s="13" t="s">
        <v>118</v>
      </c>
      <c r="D14" s="36">
        <v>1</v>
      </c>
      <c r="E14" s="36"/>
      <c r="F14" s="80"/>
      <c r="G14" s="80">
        <v>1</v>
      </c>
      <c r="H14" s="80"/>
      <c r="I14" s="80"/>
      <c r="J14" s="80"/>
      <c r="K14" s="76"/>
      <c r="L14" s="76">
        <v>1</v>
      </c>
    </row>
    <row r="15" spans="1:12" s="11" customFormat="1" ht="12.75">
      <c r="A15" s="89" t="s">
        <v>119</v>
      </c>
      <c r="B15" s="36" t="s">
        <v>40</v>
      </c>
      <c r="C15" s="13" t="s">
        <v>121</v>
      </c>
      <c r="D15" s="36"/>
      <c r="E15" s="36">
        <v>1</v>
      </c>
      <c r="F15" s="80">
        <v>1</v>
      </c>
      <c r="G15" s="80"/>
      <c r="H15" s="80"/>
      <c r="I15" s="80"/>
      <c r="J15" s="80">
        <v>1</v>
      </c>
      <c r="K15" s="76"/>
      <c r="L15" s="76">
        <v>1</v>
      </c>
    </row>
    <row r="16" spans="1:12" s="11" customFormat="1" ht="12">
      <c r="A16" s="89" t="s">
        <v>173</v>
      </c>
      <c r="B16" s="36" t="s">
        <v>40</v>
      </c>
      <c r="C16" s="13" t="s">
        <v>81</v>
      </c>
      <c r="D16" s="36"/>
      <c r="E16" s="36">
        <v>1</v>
      </c>
      <c r="F16" s="80">
        <v>1</v>
      </c>
      <c r="G16" s="80"/>
      <c r="H16" s="80">
        <v>1</v>
      </c>
      <c r="I16" s="80"/>
      <c r="J16" s="80"/>
      <c r="K16" s="76"/>
      <c r="L16" s="76">
        <v>1</v>
      </c>
    </row>
    <row r="17" spans="1:12" s="11" customFormat="1" ht="12">
      <c r="A17" s="107" t="s">
        <v>113</v>
      </c>
      <c r="B17" s="36" t="s">
        <v>41</v>
      </c>
      <c r="C17" s="13" t="s">
        <v>114</v>
      </c>
      <c r="D17" s="36">
        <v>3</v>
      </c>
      <c r="E17" s="36"/>
      <c r="F17" s="80">
        <v>2</v>
      </c>
      <c r="G17" s="80"/>
      <c r="H17" s="80">
        <v>1</v>
      </c>
      <c r="I17" s="80">
        <v>1</v>
      </c>
      <c r="J17" s="80"/>
      <c r="K17" s="76"/>
      <c r="L17" s="76">
        <v>1</v>
      </c>
    </row>
    <row r="18" spans="1:12" s="11" customFormat="1" ht="12">
      <c r="A18" s="12" t="s">
        <v>174</v>
      </c>
      <c r="B18" s="36" t="s">
        <v>41</v>
      </c>
      <c r="C18" s="13" t="s">
        <v>175</v>
      </c>
      <c r="D18" s="36">
        <v>3</v>
      </c>
      <c r="E18" s="80"/>
      <c r="F18" s="80">
        <v>2</v>
      </c>
      <c r="G18" s="80">
        <v>1</v>
      </c>
      <c r="H18" s="80">
        <v>1</v>
      </c>
      <c r="I18" s="80">
        <v>1</v>
      </c>
      <c r="J18" s="80"/>
      <c r="K18" s="76"/>
      <c r="L18" s="76">
        <v>1</v>
      </c>
    </row>
    <row r="19" spans="1:12" s="11" customFormat="1" ht="12">
      <c r="A19" s="12" t="s">
        <v>43</v>
      </c>
      <c r="B19" s="36" t="s">
        <v>41</v>
      </c>
      <c r="C19" s="13" t="s">
        <v>44</v>
      </c>
      <c r="D19" s="36">
        <v>3</v>
      </c>
      <c r="E19" s="80"/>
      <c r="F19" s="80">
        <v>2</v>
      </c>
      <c r="G19" s="80">
        <v>1</v>
      </c>
      <c r="H19" s="80">
        <v>2</v>
      </c>
      <c r="I19" s="80"/>
      <c r="J19" s="80"/>
      <c r="K19" s="76"/>
      <c r="L19" s="76">
        <v>1</v>
      </c>
    </row>
    <row r="20" spans="1:12" s="11" customFormat="1" ht="12">
      <c r="A20" s="12" t="s">
        <v>131</v>
      </c>
      <c r="B20" s="36" t="s">
        <v>41</v>
      </c>
      <c r="C20" s="13" t="s">
        <v>132</v>
      </c>
      <c r="D20" s="36">
        <v>3</v>
      </c>
      <c r="E20" s="80"/>
      <c r="F20" s="80">
        <v>3</v>
      </c>
      <c r="G20" s="80"/>
      <c r="H20" s="80">
        <v>3</v>
      </c>
      <c r="I20" s="80"/>
      <c r="J20" s="80"/>
      <c r="K20" s="76"/>
      <c r="L20" s="76">
        <v>1</v>
      </c>
    </row>
    <row r="21" spans="1:12" s="11" customFormat="1" ht="12">
      <c r="A21" s="12" t="s">
        <v>192</v>
      </c>
      <c r="B21" s="36" t="s">
        <v>41</v>
      </c>
      <c r="C21" s="13" t="s">
        <v>71</v>
      </c>
      <c r="D21" s="36">
        <v>1</v>
      </c>
      <c r="E21" s="80"/>
      <c r="F21" s="80">
        <v>1</v>
      </c>
      <c r="G21" s="80"/>
      <c r="H21" s="80">
        <v>1</v>
      </c>
      <c r="I21" s="80"/>
      <c r="J21" s="80"/>
      <c r="K21" s="76"/>
      <c r="L21" s="76">
        <v>1</v>
      </c>
    </row>
    <row r="22" spans="1:12" s="11" customFormat="1" ht="12">
      <c r="A22" s="12" t="s">
        <v>212</v>
      </c>
      <c r="B22" s="36" t="s">
        <v>41</v>
      </c>
      <c r="C22" s="13" t="s">
        <v>213</v>
      </c>
      <c r="D22" s="36">
        <v>1</v>
      </c>
      <c r="E22" s="80"/>
      <c r="F22" s="80">
        <v>1</v>
      </c>
      <c r="G22" s="80"/>
      <c r="H22" s="80">
        <v>1</v>
      </c>
      <c r="I22" s="80"/>
      <c r="J22" s="80"/>
      <c r="K22" s="76"/>
      <c r="L22" s="76">
        <v>1</v>
      </c>
    </row>
    <row r="23" spans="1:12" s="11" customFormat="1" ht="12">
      <c r="A23" s="12" t="s">
        <v>142</v>
      </c>
      <c r="B23" s="36" t="s">
        <v>41</v>
      </c>
      <c r="C23" s="13" t="s">
        <v>106</v>
      </c>
      <c r="D23" s="36">
        <v>2</v>
      </c>
      <c r="E23" s="80"/>
      <c r="F23" s="80">
        <v>1</v>
      </c>
      <c r="G23" s="80">
        <v>1</v>
      </c>
      <c r="H23" s="80">
        <v>1</v>
      </c>
      <c r="I23" s="80"/>
      <c r="J23" s="80"/>
      <c r="K23" s="76"/>
      <c r="L23" s="76">
        <v>1</v>
      </c>
    </row>
    <row r="24" spans="1:12" s="11" customFormat="1" ht="12">
      <c r="A24" s="89" t="s">
        <v>187</v>
      </c>
      <c r="B24" s="36" t="s">
        <v>40</v>
      </c>
      <c r="C24" s="13" t="s">
        <v>188</v>
      </c>
      <c r="D24" s="36">
        <v>1</v>
      </c>
      <c r="E24" s="36"/>
      <c r="F24" s="36">
        <v>1</v>
      </c>
      <c r="G24" s="36"/>
      <c r="H24" s="36">
        <v>1</v>
      </c>
      <c r="I24" s="36"/>
      <c r="J24" s="36"/>
      <c r="L24" s="76">
        <v>1</v>
      </c>
    </row>
    <row r="25" spans="1:10" s="11" customFormat="1" ht="12">
      <c r="A25" s="91"/>
      <c r="B25" s="36"/>
      <c r="C25" s="13"/>
      <c r="D25" s="36"/>
      <c r="E25" s="36"/>
      <c r="F25" s="36"/>
      <c r="G25" s="13"/>
      <c r="H25" s="36"/>
      <c r="I25" s="13"/>
      <c r="J25" s="13"/>
    </row>
    <row r="26" spans="1:10" s="11" customFormat="1" ht="12">
      <c r="A26" s="91"/>
      <c r="B26" s="36"/>
      <c r="C26" s="13"/>
      <c r="D26" s="36"/>
      <c r="E26" s="36"/>
      <c r="F26" s="36"/>
      <c r="G26" s="13"/>
      <c r="H26" s="36"/>
      <c r="I26" s="13"/>
      <c r="J26" s="13"/>
    </row>
    <row r="27" spans="1:12" s="11" customFormat="1" ht="12.75" thickBot="1">
      <c r="A27" s="43"/>
      <c r="B27" s="65"/>
      <c r="C27" s="44"/>
      <c r="D27" s="65"/>
      <c r="E27" s="61"/>
      <c r="F27" s="61"/>
      <c r="G27" s="61"/>
      <c r="H27" s="61"/>
      <c r="I27" s="61"/>
      <c r="J27" s="61"/>
      <c r="K27" s="15"/>
      <c r="L27" s="78"/>
    </row>
    <row r="28" spans="1:12" s="39" customFormat="1" ht="12.75" thickBot="1">
      <c r="A28" s="62" t="s">
        <v>22</v>
      </c>
      <c r="B28" s="63">
        <f>SUM(L4:L27)</f>
        <v>21</v>
      </c>
      <c r="C28" s="62" t="s">
        <v>23</v>
      </c>
      <c r="D28" s="64">
        <f aca="true" t="shared" si="0" ref="D28:J28">SUM(D4:D27)</f>
        <v>29</v>
      </c>
      <c r="E28" s="64">
        <f t="shared" si="0"/>
        <v>3</v>
      </c>
      <c r="F28" s="64">
        <f t="shared" si="0"/>
        <v>22</v>
      </c>
      <c r="G28" s="64">
        <f t="shared" si="0"/>
        <v>9</v>
      </c>
      <c r="H28" s="64">
        <f t="shared" si="0"/>
        <v>19</v>
      </c>
      <c r="I28" s="64">
        <f t="shared" si="0"/>
        <v>2</v>
      </c>
      <c r="J28" s="64">
        <f t="shared" si="0"/>
        <v>1</v>
      </c>
      <c r="L28" s="77"/>
    </row>
  </sheetData>
  <sheetProtection/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zoomScalePageLayoutView="0" workbookViewId="0" topLeftCell="B1">
      <pane ySplit="2" topLeftCell="A3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4.57421875" style="27" customWidth="1"/>
    <col min="2" max="2" width="11.421875" style="27" customWidth="1"/>
    <col min="3" max="3" width="71.00390625" style="27" bestFit="1" customWidth="1"/>
    <col min="4" max="4" width="30.140625" style="27" customWidth="1"/>
    <col min="5" max="5" width="12.57421875" style="35" customWidth="1"/>
    <col min="6" max="11" width="9.7109375" style="35" customWidth="1"/>
    <col min="12" max="12" width="21.421875" style="27" customWidth="1"/>
    <col min="13" max="16384" width="11.421875" style="27" customWidth="1"/>
  </cols>
  <sheetData>
    <row r="1" spans="1:12" s="34" customFormat="1" ht="26.25" thickBot="1">
      <c r="A1" s="4"/>
      <c r="B1" s="4" t="s">
        <v>8</v>
      </c>
      <c r="C1" s="4" t="s">
        <v>1</v>
      </c>
      <c r="D1" s="4" t="s">
        <v>0</v>
      </c>
      <c r="E1" s="6" t="s">
        <v>11</v>
      </c>
      <c r="F1" s="6" t="s">
        <v>12</v>
      </c>
      <c r="G1" s="5" t="s">
        <v>39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1" s="34" customFormat="1" ht="14.25" thickBot="1" thickTop="1">
      <c r="A2" s="4" t="s">
        <v>7</v>
      </c>
      <c r="B2" s="5">
        <f>SUM(B3:B86)</f>
        <v>30</v>
      </c>
      <c r="C2" s="4"/>
      <c r="D2" s="4"/>
      <c r="E2" s="5">
        <f aca="true" t="shared" si="0" ref="E2:K2">SUM(E3:E86)</f>
        <v>29</v>
      </c>
      <c r="F2" s="5">
        <f t="shared" si="0"/>
        <v>1</v>
      </c>
      <c r="G2" s="5">
        <f t="shared" si="0"/>
        <v>22</v>
      </c>
      <c r="H2" s="5">
        <f t="shared" si="0"/>
        <v>6</v>
      </c>
      <c r="I2" s="5">
        <f t="shared" si="0"/>
        <v>19</v>
      </c>
      <c r="J2" s="5">
        <f t="shared" si="0"/>
        <v>2</v>
      </c>
      <c r="K2" s="5">
        <f t="shared" si="0"/>
        <v>1</v>
      </c>
    </row>
    <row r="3" spans="2:9" ht="13.5" thickTop="1">
      <c r="B3" s="35">
        <v>1</v>
      </c>
      <c r="C3" s="75" t="s">
        <v>52</v>
      </c>
      <c r="D3" s="27" t="s">
        <v>53</v>
      </c>
      <c r="E3" s="35">
        <v>1</v>
      </c>
      <c r="G3" s="35">
        <v>1</v>
      </c>
      <c r="I3" s="35">
        <v>1</v>
      </c>
    </row>
    <row r="4" spans="2:8" ht="12.75">
      <c r="B4" s="35">
        <v>1</v>
      </c>
      <c r="C4" s="75" t="s">
        <v>55</v>
      </c>
      <c r="D4" s="27" t="s">
        <v>54</v>
      </c>
      <c r="E4" s="35">
        <v>1</v>
      </c>
      <c r="H4" s="35">
        <v>1</v>
      </c>
    </row>
    <row r="5" spans="2:12" ht="12.75">
      <c r="B5" s="35">
        <v>1</v>
      </c>
      <c r="C5" s="75" t="s">
        <v>58</v>
      </c>
      <c r="D5" s="105" t="s">
        <v>57</v>
      </c>
      <c r="E5" s="35">
        <v>1</v>
      </c>
      <c r="H5" s="35">
        <v>1</v>
      </c>
      <c r="L5" s="27" t="s">
        <v>150</v>
      </c>
    </row>
    <row r="6" spans="2:9" ht="12.75">
      <c r="B6" s="35">
        <v>1</v>
      </c>
      <c r="C6" s="75" t="s">
        <v>59</v>
      </c>
      <c r="D6" s="27" t="s">
        <v>60</v>
      </c>
      <c r="E6" s="35">
        <v>1</v>
      </c>
      <c r="G6" s="35">
        <v>1</v>
      </c>
      <c r="I6" s="35">
        <v>1</v>
      </c>
    </row>
    <row r="7" spans="2:9" ht="12.75">
      <c r="B7" s="35">
        <v>1</v>
      </c>
      <c r="C7" s="75" t="s">
        <v>66</v>
      </c>
      <c r="D7" s="27" t="s">
        <v>67</v>
      </c>
      <c r="E7" s="35">
        <v>1</v>
      </c>
      <c r="G7" s="35">
        <v>1</v>
      </c>
      <c r="I7" s="35">
        <v>1</v>
      </c>
    </row>
    <row r="8" spans="2:12" ht="12.75">
      <c r="B8" s="35">
        <v>1</v>
      </c>
      <c r="C8" s="75" t="s">
        <v>68</v>
      </c>
      <c r="D8" s="27" t="s">
        <v>69</v>
      </c>
      <c r="E8" s="35">
        <v>1</v>
      </c>
      <c r="G8" s="35">
        <v>1</v>
      </c>
      <c r="K8" s="35">
        <v>1</v>
      </c>
      <c r="L8" s="27" t="s">
        <v>203</v>
      </c>
    </row>
    <row r="9" spans="2:9" ht="12.75">
      <c r="B9" s="35">
        <v>1</v>
      </c>
      <c r="C9" s="75" t="s">
        <v>86</v>
      </c>
      <c r="D9" s="27" t="s">
        <v>70</v>
      </c>
      <c r="E9" s="35">
        <v>1</v>
      </c>
      <c r="G9" s="35">
        <v>1</v>
      </c>
      <c r="I9" s="35">
        <v>1</v>
      </c>
    </row>
    <row r="10" spans="2:9" ht="12.75">
      <c r="B10" s="35">
        <v>1</v>
      </c>
      <c r="C10" s="75" t="s">
        <v>72</v>
      </c>
      <c r="D10" s="27" t="s">
        <v>90</v>
      </c>
      <c r="E10" s="35">
        <v>1</v>
      </c>
      <c r="G10" s="35">
        <v>1</v>
      </c>
      <c r="I10" s="35">
        <v>1</v>
      </c>
    </row>
    <row r="11" spans="2:9" ht="12.75">
      <c r="B11" s="35">
        <v>1</v>
      </c>
      <c r="C11" s="75" t="s">
        <v>78</v>
      </c>
      <c r="D11" s="27" t="s">
        <v>79</v>
      </c>
      <c r="E11" s="35">
        <v>1</v>
      </c>
      <c r="G11" s="35">
        <v>1</v>
      </c>
      <c r="I11" s="35">
        <v>1</v>
      </c>
    </row>
    <row r="12" spans="2:8" ht="12.75">
      <c r="B12" s="35">
        <v>1</v>
      </c>
      <c r="C12" s="75" t="s">
        <v>88</v>
      </c>
      <c r="D12" s="27" t="s">
        <v>73</v>
      </c>
      <c r="E12" s="35">
        <v>1</v>
      </c>
      <c r="H12" s="35">
        <v>1</v>
      </c>
    </row>
    <row r="13" spans="2:9" ht="12.75">
      <c r="B13" s="35">
        <v>1</v>
      </c>
      <c r="C13" s="75" t="s">
        <v>198</v>
      </c>
      <c r="D13" s="27" t="s">
        <v>74</v>
      </c>
      <c r="E13" s="35">
        <v>1</v>
      </c>
      <c r="G13" s="35">
        <v>1</v>
      </c>
      <c r="I13" s="35">
        <v>1</v>
      </c>
    </row>
    <row r="14" spans="2:10" ht="12.75">
      <c r="B14" s="35">
        <v>1</v>
      </c>
      <c r="C14" s="75" t="s">
        <v>94</v>
      </c>
      <c r="D14" s="27" t="s">
        <v>95</v>
      </c>
      <c r="E14" s="35">
        <v>1</v>
      </c>
      <c r="G14" s="35">
        <v>1</v>
      </c>
      <c r="J14" s="35">
        <v>1</v>
      </c>
    </row>
    <row r="15" spans="2:12" ht="12.75">
      <c r="B15" s="35">
        <v>1</v>
      </c>
      <c r="C15" s="75" t="s">
        <v>96</v>
      </c>
      <c r="D15" s="27" t="s">
        <v>99</v>
      </c>
      <c r="E15" s="35">
        <v>1</v>
      </c>
      <c r="H15" s="35">
        <v>1</v>
      </c>
      <c r="L15" s="27" t="s">
        <v>150</v>
      </c>
    </row>
    <row r="16" spans="2:12" ht="12.75">
      <c r="B16" s="35">
        <v>1</v>
      </c>
      <c r="C16" s="75" t="s">
        <v>97</v>
      </c>
      <c r="D16" s="27" t="s">
        <v>98</v>
      </c>
      <c r="E16" s="35">
        <v>1</v>
      </c>
      <c r="H16" s="35">
        <v>1</v>
      </c>
      <c r="L16" s="27" t="s">
        <v>150</v>
      </c>
    </row>
    <row r="17" spans="2:9" ht="12.75">
      <c r="B17" s="35">
        <v>1</v>
      </c>
      <c r="C17" s="75" t="s">
        <v>166</v>
      </c>
      <c r="D17" s="27" t="s">
        <v>122</v>
      </c>
      <c r="E17" s="35">
        <v>1</v>
      </c>
      <c r="G17" s="35">
        <v>1</v>
      </c>
      <c r="I17" s="35">
        <v>1</v>
      </c>
    </row>
    <row r="18" spans="2:6" ht="12.75">
      <c r="B18" s="35">
        <v>1</v>
      </c>
      <c r="C18" s="75" t="s">
        <v>123</v>
      </c>
      <c r="D18" s="27" t="s">
        <v>124</v>
      </c>
      <c r="F18" s="35">
        <v>1</v>
      </c>
    </row>
    <row r="19" spans="2:9" ht="12.75">
      <c r="B19" s="35">
        <v>1</v>
      </c>
      <c r="C19" s="75" t="s">
        <v>129</v>
      </c>
      <c r="D19" s="27" t="s">
        <v>125</v>
      </c>
      <c r="E19" s="35">
        <v>1</v>
      </c>
      <c r="G19" s="35">
        <v>1</v>
      </c>
      <c r="I19" s="35">
        <v>1</v>
      </c>
    </row>
    <row r="20" spans="2:9" ht="12.75">
      <c r="B20" s="35">
        <v>1</v>
      </c>
      <c r="C20" s="75" t="s">
        <v>128</v>
      </c>
      <c r="D20" s="27" t="s">
        <v>130</v>
      </c>
      <c r="E20" s="35">
        <v>1</v>
      </c>
      <c r="G20" s="35">
        <v>1</v>
      </c>
      <c r="I20" s="35">
        <v>1</v>
      </c>
    </row>
    <row r="21" spans="2:9" ht="12.75">
      <c r="B21" s="35">
        <v>1</v>
      </c>
      <c r="C21" s="75" t="s">
        <v>127</v>
      </c>
      <c r="D21" s="27" t="s">
        <v>126</v>
      </c>
      <c r="E21" s="35">
        <v>1</v>
      </c>
      <c r="G21" s="35">
        <v>1</v>
      </c>
      <c r="I21" s="35">
        <v>1</v>
      </c>
    </row>
    <row r="22" spans="2:9" ht="12.75">
      <c r="B22" s="35">
        <v>1</v>
      </c>
      <c r="C22" s="75" t="s">
        <v>152</v>
      </c>
      <c r="D22" s="27" t="s">
        <v>153</v>
      </c>
      <c r="E22" s="35">
        <v>1</v>
      </c>
      <c r="G22" s="35">
        <v>1</v>
      </c>
      <c r="I22" s="35">
        <v>1</v>
      </c>
    </row>
    <row r="23" spans="2:9" ht="12.75">
      <c r="B23" s="35">
        <v>1</v>
      </c>
      <c r="C23" s="75" t="s">
        <v>154</v>
      </c>
      <c r="D23" s="27" t="s">
        <v>155</v>
      </c>
      <c r="E23" s="35">
        <v>1</v>
      </c>
      <c r="G23" s="35">
        <v>1</v>
      </c>
      <c r="I23" s="35">
        <v>1</v>
      </c>
    </row>
    <row r="24" spans="2:9" ht="12.75">
      <c r="B24" s="35">
        <v>1</v>
      </c>
      <c r="C24" s="75" t="s">
        <v>162</v>
      </c>
      <c r="D24" s="27" t="s">
        <v>163</v>
      </c>
      <c r="E24" s="35">
        <v>1</v>
      </c>
      <c r="G24" s="35">
        <v>1</v>
      </c>
      <c r="I24" s="35">
        <v>1</v>
      </c>
    </row>
    <row r="25" spans="2:9" ht="12.75">
      <c r="B25" s="35">
        <v>1</v>
      </c>
      <c r="C25" s="75" t="s">
        <v>185</v>
      </c>
      <c r="D25" s="27" t="s">
        <v>186</v>
      </c>
      <c r="E25" s="35">
        <v>1</v>
      </c>
      <c r="G25" s="35">
        <v>1</v>
      </c>
      <c r="I25" s="35">
        <v>1</v>
      </c>
    </row>
    <row r="26" spans="2:9" ht="12.75">
      <c r="B26" s="35">
        <v>1</v>
      </c>
      <c r="C26" s="75" t="s">
        <v>194</v>
      </c>
      <c r="D26" s="27" t="s">
        <v>195</v>
      </c>
      <c r="E26" s="35">
        <v>1</v>
      </c>
      <c r="G26" s="35">
        <v>1</v>
      </c>
      <c r="I26" s="35">
        <v>1</v>
      </c>
    </row>
    <row r="27" spans="2:9" ht="12.75">
      <c r="B27" s="35">
        <v>1</v>
      </c>
      <c r="C27" s="75" t="s">
        <v>199</v>
      </c>
      <c r="D27" s="27" t="s">
        <v>200</v>
      </c>
      <c r="E27" s="35">
        <v>1</v>
      </c>
      <c r="G27" s="35">
        <v>1</v>
      </c>
      <c r="I27" s="35">
        <v>1</v>
      </c>
    </row>
    <row r="28" spans="2:9" ht="12.75">
      <c r="B28" s="35">
        <v>1</v>
      </c>
      <c r="C28" s="75" t="s">
        <v>208</v>
      </c>
      <c r="D28" s="27" t="s">
        <v>209</v>
      </c>
      <c r="E28" s="35">
        <v>1</v>
      </c>
      <c r="G28" s="35">
        <v>1</v>
      </c>
      <c r="I28" s="35">
        <v>1</v>
      </c>
    </row>
    <row r="29" spans="2:12" ht="12.75">
      <c r="B29" s="35">
        <v>1</v>
      </c>
      <c r="C29" s="75" t="s">
        <v>224</v>
      </c>
      <c r="D29" s="27" t="s">
        <v>225</v>
      </c>
      <c r="E29" s="35">
        <v>1</v>
      </c>
      <c r="H29" s="35">
        <v>1</v>
      </c>
      <c r="L29" s="27" t="s">
        <v>150</v>
      </c>
    </row>
    <row r="30" spans="2:9" ht="12.75">
      <c r="B30" s="35">
        <v>1</v>
      </c>
      <c r="C30" s="75" t="s">
        <v>235</v>
      </c>
      <c r="D30" s="27" t="s">
        <v>236</v>
      </c>
      <c r="E30" s="35">
        <v>1</v>
      </c>
      <c r="G30" s="35">
        <v>1</v>
      </c>
      <c r="I30" s="35">
        <v>1</v>
      </c>
    </row>
    <row r="31" spans="2:12" ht="12.75">
      <c r="B31" s="35">
        <v>1</v>
      </c>
      <c r="C31" s="75" t="s">
        <v>240</v>
      </c>
      <c r="D31" s="27" t="s">
        <v>242</v>
      </c>
      <c r="E31" s="35">
        <v>1</v>
      </c>
      <c r="G31" s="35">
        <v>1</v>
      </c>
      <c r="J31" s="35">
        <v>1</v>
      </c>
      <c r="L31" s="27" t="s">
        <v>150</v>
      </c>
    </row>
    <row r="32" spans="2:5" ht="12.75">
      <c r="B32" s="35">
        <v>1</v>
      </c>
      <c r="C32" s="75" t="s">
        <v>245</v>
      </c>
      <c r="D32" s="27" t="s">
        <v>244</v>
      </c>
      <c r="E32" s="35">
        <v>1</v>
      </c>
    </row>
    <row r="33" ht="12.75">
      <c r="B33" s="35"/>
    </row>
    <row r="34" ht="12.75">
      <c r="B34" s="35"/>
    </row>
    <row r="35" ht="12.75">
      <c r="B35" s="35"/>
    </row>
    <row r="36" ht="12.75">
      <c r="B36" s="35"/>
    </row>
    <row r="37" ht="12.75">
      <c r="B37" s="35"/>
    </row>
    <row r="38" ht="12.75">
      <c r="B38" s="35"/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</sheetData>
  <sheetProtection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1">
      <pane ySplit="3" topLeftCell="A17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2" width="12.00390625" style="11" customWidth="1"/>
    <col min="13" max="16384" width="11.421875" style="11" customWidth="1"/>
  </cols>
  <sheetData>
    <row r="1" spans="1:11" s="15" customFormat="1" ht="15">
      <c r="A1" s="26" t="s">
        <v>48</v>
      </c>
      <c r="D1" s="15" t="s">
        <v>49</v>
      </c>
      <c r="E1" s="16"/>
      <c r="F1" s="68"/>
      <c r="K1" s="22"/>
    </row>
    <row r="2" spans="5:11" s="15" customFormat="1" ht="12">
      <c r="E2" s="16"/>
      <c r="F2" s="68"/>
      <c r="K2" s="22"/>
    </row>
    <row r="3" spans="1:12" s="17" customFormat="1" ht="24.75" thickBot="1">
      <c r="A3" s="17" t="s">
        <v>1</v>
      </c>
      <c r="B3" s="17" t="s">
        <v>42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2" s="15" customFormat="1" ht="48.75" thickTop="1">
      <c r="A4" s="45" t="s">
        <v>141</v>
      </c>
      <c r="B4" s="21" t="s">
        <v>135</v>
      </c>
      <c r="C4" s="94" t="s">
        <v>136</v>
      </c>
      <c r="D4" s="95" t="s">
        <v>137</v>
      </c>
      <c r="E4" s="32">
        <v>41974</v>
      </c>
      <c r="F4" s="68"/>
      <c r="G4" s="108">
        <v>41996</v>
      </c>
      <c r="H4" s="74">
        <v>42055</v>
      </c>
      <c r="I4" s="22">
        <v>6</v>
      </c>
      <c r="J4" s="22">
        <v>5</v>
      </c>
      <c r="K4" s="22">
        <f aca="true" t="shared" si="0" ref="K4:K12">I4+J4</f>
        <v>11</v>
      </c>
      <c r="L4" s="21"/>
    </row>
    <row r="5" spans="1:12" s="15" customFormat="1" ht="48">
      <c r="A5" s="45" t="s">
        <v>170</v>
      </c>
      <c r="B5" s="21" t="s">
        <v>159</v>
      </c>
      <c r="C5" s="40" t="s">
        <v>171</v>
      </c>
      <c r="D5" s="40" t="s">
        <v>85</v>
      </c>
      <c r="E5" s="32">
        <v>42036</v>
      </c>
      <c r="F5" s="70" t="s">
        <v>172</v>
      </c>
      <c r="G5" s="74">
        <v>42043</v>
      </c>
      <c r="H5" s="102">
        <v>42102</v>
      </c>
      <c r="I5" s="72">
        <v>3</v>
      </c>
      <c r="J5" s="72">
        <v>3</v>
      </c>
      <c r="K5" s="22">
        <f t="shared" si="0"/>
        <v>6</v>
      </c>
      <c r="L5" s="1"/>
    </row>
    <row r="6" spans="1:11" s="15" customFormat="1" ht="48">
      <c r="A6" s="21" t="s">
        <v>82</v>
      </c>
      <c r="B6" s="21" t="s">
        <v>83</v>
      </c>
      <c r="C6" s="46" t="s">
        <v>84</v>
      </c>
      <c r="D6" s="40" t="s">
        <v>85</v>
      </c>
      <c r="E6" s="32">
        <v>42005</v>
      </c>
      <c r="F6" s="68"/>
      <c r="G6" s="24">
        <v>42055</v>
      </c>
      <c r="H6" s="74">
        <v>42114</v>
      </c>
      <c r="I6" s="22">
        <v>2</v>
      </c>
      <c r="J6" s="22">
        <v>7</v>
      </c>
      <c r="K6" s="22">
        <f t="shared" si="0"/>
        <v>9</v>
      </c>
    </row>
    <row r="7" spans="1:12" s="15" customFormat="1" ht="48">
      <c r="A7" s="45" t="s">
        <v>185</v>
      </c>
      <c r="B7" s="21" t="s">
        <v>234</v>
      </c>
      <c r="C7" s="46" t="s">
        <v>189</v>
      </c>
      <c r="D7" s="40" t="s">
        <v>190</v>
      </c>
      <c r="E7" s="33">
        <v>42036</v>
      </c>
      <c r="F7" s="23"/>
      <c r="G7" s="108">
        <v>42057</v>
      </c>
      <c r="H7" s="74">
        <v>42116</v>
      </c>
      <c r="I7" s="22">
        <v>1</v>
      </c>
      <c r="J7" s="22">
        <v>10</v>
      </c>
      <c r="K7" s="22">
        <f>I7+J7</f>
        <v>11</v>
      </c>
      <c r="L7" s="21"/>
    </row>
    <row r="8" spans="1:12" s="15" customFormat="1" ht="48">
      <c r="A8" s="14" t="s">
        <v>129</v>
      </c>
      <c r="B8" s="21" t="s">
        <v>138</v>
      </c>
      <c r="C8" s="94" t="s">
        <v>136</v>
      </c>
      <c r="D8" s="95" t="s">
        <v>137</v>
      </c>
      <c r="E8" s="32">
        <v>42005</v>
      </c>
      <c r="F8" s="68"/>
      <c r="G8" s="108">
        <v>42066</v>
      </c>
      <c r="H8" s="74">
        <v>42127</v>
      </c>
      <c r="I8" s="22">
        <v>3</v>
      </c>
      <c r="J8" s="22">
        <v>11</v>
      </c>
      <c r="K8" s="22">
        <f>I8+J8</f>
        <v>14</v>
      </c>
      <c r="L8" s="21"/>
    </row>
    <row r="9" spans="1:11" s="15" customFormat="1" ht="48">
      <c r="A9" s="45" t="s">
        <v>165</v>
      </c>
      <c r="B9" s="21" t="s">
        <v>164</v>
      </c>
      <c r="C9" s="94" t="s">
        <v>136</v>
      </c>
      <c r="D9" s="95" t="s">
        <v>137</v>
      </c>
      <c r="E9" s="32">
        <v>42036</v>
      </c>
      <c r="F9" s="68" t="s">
        <v>191</v>
      </c>
      <c r="G9" s="74">
        <v>42071</v>
      </c>
      <c r="H9" s="74">
        <v>42128</v>
      </c>
      <c r="I9" s="22">
        <v>7</v>
      </c>
      <c r="J9" s="22">
        <v>2</v>
      </c>
      <c r="K9" s="22">
        <f>I9+J9</f>
        <v>9</v>
      </c>
    </row>
    <row r="10" spans="1:11" s="15" customFormat="1" ht="48">
      <c r="A10" s="45" t="s">
        <v>100</v>
      </c>
      <c r="B10" s="21" t="s">
        <v>103</v>
      </c>
      <c r="C10" s="30" t="s">
        <v>101</v>
      </c>
      <c r="D10" s="31" t="s">
        <v>102</v>
      </c>
      <c r="E10" s="32">
        <v>42005</v>
      </c>
      <c r="F10" s="68"/>
      <c r="G10" s="74">
        <v>42068</v>
      </c>
      <c r="H10" s="74">
        <v>42130</v>
      </c>
      <c r="I10" s="22">
        <v>6</v>
      </c>
      <c r="J10" s="22">
        <v>5</v>
      </c>
      <c r="K10" s="22">
        <f>I10+J10</f>
        <v>11</v>
      </c>
    </row>
    <row r="11" spans="1:12" s="15" customFormat="1" ht="60">
      <c r="A11" s="14" t="s">
        <v>94</v>
      </c>
      <c r="B11" s="109" t="s">
        <v>109</v>
      </c>
      <c r="C11" s="30" t="s">
        <v>110</v>
      </c>
      <c r="D11" s="31" t="s">
        <v>111</v>
      </c>
      <c r="E11" s="32">
        <v>41944</v>
      </c>
      <c r="F11" s="68"/>
      <c r="G11" s="74">
        <v>42058</v>
      </c>
      <c r="H11" s="74" t="s">
        <v>5</v>
      </c>
      <c r="I11" s="22"/>
      <c r="J11" s="22"/>
      <c r="K11" s="22">
        <f>I11+J11</f>
        <v>0</v>
      </c>
      <c r="L11" s="21"/>
    </row>
    <row r="12" spans="1:11" s="15" customFormat="1" ht="48">
      <c r="A12" s="45" t="s">
        <v>66</v>
      </c>
      <c r="B12" s="21" t="s">
        <v>112</v>
      </c>
      <c r="C12" s="30" t="s">
        <v>110</v>
      </c>
      <c r="D12" s="31" t="s">
        <v>111</v>
      </c>
      <c r="E12" s="33">
        <v>42005</v>
      </c>
      <c r="F12" s="68" t="s">
        <v>202</v>
      </c>
      <c r="G12" s="74">
        <v>42080</v>
      </c>
      <c r="H12" s="74">
        <v>42139</v>
      </c>
      <c r="I12" s="22">
        <v>3</v>
      </c>
      <c r="J12" s="22">
        <v>3</v>
      </c>
      <c r="K12" s="22">
        <f t="shared" si="0"/>
        <v>6</v>
      </c>
    </row>
    <row r="13" spans="1:11" s="15" customFormat="1" ht="48">
      <c r="A13" s="14" t="s">
        <v>211</v>
      </c>
      <c r="B13" s="21" t="s">
        <v>215</v>
      </c>
      <c r="C13" s="94" t="s">
        <v>214</v>
      </c>
      <c r="D13" s="95" t="s">
        <v>213</v>
      </c>
      <c r="E13" s="32">
        <v>42064</v>
      </c>
      <c r="F13" s="68"/>
      <c r="G13" s="24">
        <v>42091</v>
      </c>
      <c r="H13" s="74">
        <v>42151</v>
      </c>
      <c r="I13" s="22">
        <v>4</v>
      </c>
      <c r="J13" s="22">
        <v>7</v>
      </c>
      <c r="K13" s="22">
        <f aca="true" t="shared" si="1" ref="K13:K20">I13+J13</f>
        <v>11</v>
      </c>
    </row>
    <row r="14" spans="1:12" s="23" customFormat="1" ht="48">
      <c r="A14" s="14" t="s">
        <v>128</v>
      </c>
      <c r="B14" s="21" t="s">
        <v>139</v>
      </c>
      <c r="C14" s="30" t="s">
        <v>168</v>
      </c>
      <c r="D14" s="31" t="s">
        <v>140</v>
      </c>
      <c r="E14" s="32">
        <v>42005</v>
      </c>
      <c r="F14" s="68" t="s">
        <v>232</v>
      </c>
      <c r="G14" s="74">
        <v>42092</v>
      </c>
      <c r="H14" s="74">
        <v>42154</v>
      </c>
      <c r="I14" s="22">
        <v>3</v>
      </c>
      <c r="J14" s="22">
        <v>4</v>
      </c>
      <c r="K14" s="22">
        <f t="shared" si="1"/>
        <v>7</v>
      </c>
      <c r="L14" s="15"/>
    </row>
    <row r="15" spans="1:11" s="15" customFormat="1" ht="72">
      <c r="A15" s="21" t="s">
        <v>219</v>
      </c>
      <c r="B15" s="21" t="s">
        <v>220</v>
      </c>
      <c r="C15" s="30" t="s">
        <v>221</v>
      </c>
      <c r="D15" s="95" t="s">
        <v>213</v>
      </c>
      <c r="E15" s="32">
        <v>42064</v>
      </c>
      <c r="F15" s="68" t="s">
        <v>233</v>
      </c>
      <c r="G15" s="24">
        <v>42100</v>
      </c>
      <c r="H15" s="24">
        <v>42161</v>
      </c>
      <c r="I15" s="22">
        <v>2</v>
      </c>
      <c r="J15" s="22">
        <v>4</v>
      </c>
      <c r="K15" s="22">
        <f t="shared" si="1"/>
        <v>6</v>
      </c>
    </row>
    <row r="16" spans="1:11" s="15" customFormat="1" ht="48">
      <c r="A16" s="14" t="s">
        <v>89</v>
      </c>
      <c r="B16" s="21" t="s">
        <v>91</v>
      </c>
      <c r="C16" s="30" t="s">
        <v>193</v>
      </c>
      <c r="D16" s="31" t="s">
        <v>196</v>
      </c>
      <c r="E16" s="32">
        <v>42064</v>
      </c>
      <c r="F16" s="68" t="s">
        <v>239</v>
      </c>
      <c r="G16" s="24">
        <v>42114</v>
      </c>
      <c r="H16" s="74">
        <v>42174</v>
      </c>
      <c r="I16" s="22">
        <v>4</v>
      </c>
      <c r="J16" s="22">
        <v>5</v>
      </c>
      <c r="K16" s="22">
        <f t="shared" si="1"/>
        <v>9</v>
      </c>
    </row>
    <row r="17" spans="1:11" s="15" customFormat="1" ht="48">
      <c r="A17" s="14" t="s">
        <v>237</v>
      </c>
      <c r="B17" s="21" t="s">
        <v>238</v>
      </c>
      <c r="C17" s="30" t="s">
        <v>227</v>
      </c>
      <c r="D17" s="31" t="s">
        <v>228</v>
      </c>
      <c r="E17" s="32">
        <v>42095</v>
      </c>
      <c r="F17" s="68"/>
      <c r="G17" s="24">
        <v>42116</v>
      </c>
      <c r="H17" s="24">
        <v>42179</v>
      </c>
      <c r="I17" s="22">
        <v>1</v>
      </c>
      <c r="J17" s="22">
        <v>1</v>
      </c>
      <c r="K17" s="22">
        <f t="shared" si="1"/>
        <v>2</v>
      </c>
    </row>
    <row r="18" spans="1:12" s="15" customFormat="1" ht="72">
      <c r="A18" s="14" t="s">
        <v>68</v>
      </c>
      <c r="B18" s="110" t="s">
        <v>115</v>
      </c>
      <c r="C18" s="40" t="s">
        <v>223</v>
      </c>
      <c r="D18" s="40" t="s">
        <v>117</v>
      </c>
      <c r="E18" s="32">
        <v>42005</v>
      </c>
      <c r="F18" s="68"/>
      <c r="G18" s="74" t="s">
        <v>148</v>
      </c>
      <c r="H18" s="74"/>
      <c r="I18" s="22"/>
      <c r="J18" s="22"/>
      <c r="K18" s="22">
        <f t="shared" si="1"/>
        <v>0</v>
      </c>
      <c r="L18" s="21"/>
    </row>
    <row r="19" spans="1:11" s="15" customFormat="1" ht="48">
      <c r="A19" s="45" t="s">
        <v>75</v>
      </c>
      <c r="B19" s="21" t="s">
        <v>77</v>
      </c>
      <c r="C19" s="94" t="s">
        <v>146</v>
      </c>
      <c r="D19" s="95" t="s">
        <v>147</v>
      </c>
      <c r="E19" s="32">
        <v>42005</v>
      </c>
      <c r="F19" s="68"/>
      <c r="G19" s="74" t="s">
        <v>148</v>
      </c>
      <c r="H19" s="74"/>
      <c r="I19" s="22"/>
      <c r="J19" s="22"/>
      <c r="K19" s="22">
        <f t="shared" si="1"/>
        <v>0</v>
      </c>
    </row>
    <row r="20" spans="1:12" s="15" customFormat="1" ht="72">
      <c r="A20" s="14" t="s">
        <v>224</v>
      </c>
      <c r="B20" s="21" t="s">
        <v>230</v>
      </c>
      <c r="C20" s="30" t="s">
        <v>227</v>
      </c>
      <c r="D20" s="31" t="s">
        <v>228</v>
      </c>
      <c r="E20" s="32">
        <v>42095</v>
      </c>
      <c r="F20" s="68"/>
      <c r="G20" s="74" t="s">
        <v>148</v>
      </c>
      <c r="I20" s="22"/>
      <c r="J20" s="22"/>
      <c r="K20" s="22">
        <f t="shared" si="1"/>
        <v>0</v>
      </c>
      <c r="L20" s="21" t="s">
        <v>150</v>
      </c>
    </row>
    <row r="21" spans="1:11" s="15" customFormat="1" ht="12" customHeight="1">
      <c r="A21" s="14" t="s">
        <v>245</v>
      </c>
      <c r="B21" s="21" t="s">
        <v>248</v>
      </c>
      <c r="C21" s="103" t="s">
        <v>246</v>
      </c>
      <c r="D21" s="31" t="s">
        <v>247</v>
      </c>
      <c r="E21" s="32">
        <v>42339</v>
      </c>
      <c r="F21" s="68"/>
      <c r="I21" s="22"/>
      <c r="J21" s="22"/>
      <c r="K21" s="22">
        <f aca="true" t="shared" si="2" ref="K21:K26">I21+J21</f>
        <v>0</v>
      </c>
    </row>
    <row r="22" spans="5:11" s="15" customFormat="1" ht="12.75" customHeight="1">
      <c r="E22" s="16"/>
      <c r="F22" s="68"/>
      <c r="I22" s="22"/>
      <c r="J22" s="22"/>
      <c r="K22" s="22">
        <f t="shared" si="2"/>
        <v>0</v>
      </c>
    </row>
    <row r="23" spans="5:11" s="15" customFormat="1" ht="12.75" customHeight="1">
      <c r="E23" s="16"/>
      <c r="F23" s="68"/>
      <c r="I23" s="22"/>
      <c r="J23" s="22"/>
      <c r="K23" s="22">
        <f t="shared" si="2"/>
        <v>0</v>
      </c>
    </row>
    <row r="24" spans="5:11" s="15" customFormat="1" ht="12.75" customHeight="1">
      <c r="E24" s="16"/>
      <c r="F24" s="68"/>
      <c r="I24" s="22"/>
      <c r="J24" s="22"/>
      <c r="K24" s="22">
        <f t="shared" si="2"/>
        <v>0</v>
      </c>
    </row>
    <row r="25" spans="3:11" s="15" customFormat="1" ht="12">
      <c r="C25" s="25"/>
      <c r="D25" s="25"/>
      <c r="E25" s="16"/>
      <c r="F25" s="68"/>
      <c r="I25" s="22"/>
      <c r="J25" s="22"/>
      <c r="K25" s="22">
        <f t="shared" si="2"/>
        <v>0</v>
      </c>
    </row>
    <row r="26" spans="3:11" s="15" customFormat="1" ht="12">
      <c r="C26" s="25"/>
      <c r="D26" s="25"/>
      <c r="E26" s="16"/>
      <c r="F26" s="68"/>
      <c r="I26" s="22"/>
      <c r="J26" s="22"/>
      <c r="K26" s="22">
        <f t="shared" si="2"/>
        <v>0</v>
      </c>
    </row>
    <row r="27" spans="1:11" s="15" customFormat="1" ht="12">
      <c r="A27" s="23"/>
      <c r="B27" s="25"/>
      <c r="C27" s="25"/>
      <c r="D27" s="25"/>
      <c r="E27" s="16"/>
      <c r="F27" s="68"/>
      <c r="K27" s="22"/>
    </row>
    <row r="28" spans="1:11" s="15" customFormat="1" ht="12">
      <c r="A28" s="25"/>
      <c r="B28" s="47"/>
      <c r="C28" s="1"/>
      <c r="D28" s="47"/>
      <c r="E28" s="16"/>
      <c r="F28" s="68"/>
      <c r="K28" s="22"/>
    </row>
    <row r="29" spans="1:11" s="15" customFormat="1" ht="12">
      <c r="A29" s="25"/>
      <c r="B29" s="47"/>
      <c r="C29" s="1"/>
      <c r="D29" s="47"/>
      <c r="E29" s="16"/>
      <c r="F29" s="68"/>
      <c r="K29" s="22"/>
    </row>
    <row r="30" spans="1:11" s="15" customFormat="1" ht="12">
      <c r="A30" s="1"/>
      <c r="B30" s="47"/>
      <c r="C30" s="1"/>
      <c r="D30" s="47"/>
      <c r="E30" s="16"/>
      <c r="F30" s="68"/>
      <c r="K30" s="22"/>
    </row>
    <row r="31" spans="1:11" s="15" customFormat="1" ht="12">
      <c r="A31" s="1"/>
      <c r="B31" s="47"/>
      <c r="C31" s="1"/>
      <c r="D31" s="47"/>
      <c r="E31" s="16"/>
      <c r="F31" s="68"/>
      <c r="K31" s="22"/>
    </row>
    <row r="32" spans="1:11" s="15" customFormat="1" ht="12">
      <c r="A32" s="1"/>
      <c r="B32" s="47"/>
      <c r="C32" s="1"/>
      <c r="D32" s="47"/>
      <c r="E32" s="16"/>
      <c r="F32" s="68"/>
      <c r="K32" s="22"/>
    </row>
    <row r="33" spans="1:11" s="15" customFormat="1" ht="12.75" customHeight="1">
      <c r="A33" s="1"/>
      <c r="B33" s="47"/>
      <c r="C33" s="1"/>
      <c r="D33" s="47"/>
      <c r="E33" s="16"/>
      <c r="F33" s="68"/>
      <c r="K33" s="22"/>
    </row>
    <row r="34" spans="1:11" s="15" customFormat="1" ht="12.75" customHeight="1">
      <c r="A34" s="1"/>
      <c r="B34" s="47"/>
      <c r="C34" s="1"/>
      <c r="D34" s="47"/>
      <c r="E34" s="16"/>
      <c r="F34" s="68"/>
      <c r="K34" s="22"/>
    </row>
    <row r="35" spans="1:11" s="15" customFormat="1" ht="12">
      <c r="A35" s="25"/>
      <c r="B35" s="25"/>
      <c r="C35" s="2"/>
      <c r="D35" s="1"/>
      <c r="E35" s="16"/>
      <c r="F35" s="68"/>
      <c r="K35" s="22"/>
    </row>
    <row r="36" spans="3:11" s="15" customFormat="1" ht="12">
      <c r="C36" s="2"/>
      <c r="D36" s="1"/>
      <c r="E36" s="16"/>
      <c r="F36" s="68"/>
      <c r="K36" s="22"/>
    </row>
    <row r="37" spans="3:11" s="15" customFormat="1" ht="12">
      <c r="C37" s="2"/>
      <c r="D37" s="1"/>
      <c r="E37" s="16"/>
      <c r="F37" s="68"/>
      <c r="K37" s="22"/>
    </row>
    <row r="38" spans="3:11" s="15" customFormat="1" ht="12">
      <c r="C38" s="2"/>
      <c r="D38" s="1"/>
      <c r="E38" s="16"/>
      <c r="F38" s="68"/>
      <c r="K38" s="22"/>
    </row>
    <row r="39" spans="3:11" s="15" customFormat="1" ht="12">
      <c r="C39" s="2"/>
      <c r="D39" s="1"/>
      <c r="E39" s="16"/>
      <c r="F39" s="68"/>
      <c r="K39" s="22"/>
    </row>
    <row r="40" spans="3:11" s="15" customFormat="1" ht="12">
      <c r="C40" s="2"/>
      <c r="D40" s="1"/>
      <c r="E40" s="16"/>
      <c r="F40" s="68"/>
      <c r="K40" s="22"/>
    </row>
    <row r="41" spans="5:11" s="15" customFormat="1" ht="12">
      <c r="E41" s="16"/>
      <c r="F41" s="68"/>
      <c r="K41" s="22"/>
    </row>
  </sheetData>
  <sheetProtection/>
  <autoFilter ref="A3:L10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LVESO</cp:lastModifiedBy>
  <cp:lastPrinted>2012-03-01T18:04:38Z</cp:lastPrinted>
  <dcterms:created xsi:type="dcterms:W3CDTF">2005-08-04T07:52:42Z</dcterms:created>
  <dcterms:modified xsi:type="dcterms:W3CDTF">2015-07-30T20:49:36Z</dcterms:modified>
  <cp:category/>
  <cp:version/>
  <cp:contentType/>
  <cp:contentStatus/>
</cp:coreProperties>
</file>