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1596" windowWidth="15456" windowHeight="10920" activeTab="0"/>
  </bookViews>
  <sheets>
    <sheet name="Status" sheetId="1" r:id="rId1"/>
    <sheet name="Anbefalinger" sheetId="2" r:id="rId2"/>
    <sheet name="Godkjenninger" sheetId="3" r:id="rId3"/>
    <sheet name="Hannhundbruk" sheetId="4" r:id="rId4"/>
    <sheet name="Forespørsler" sheetId="5" r:id="rId5"/>
  </sheets>
  <definedNames>
    <definedName name="_xlnm._FilterDatabase" localSheetId="1" hidden="1">'Anbefalinger'!$A$3:$L$55</definedName>
    <definedName name="_xlnm._FilterDatabase" localSheetId="2" hidden="1">'Godkjenninger'!$A$3:$L$7</definedName>
    <definedName name="_xlnm.Print_Area" localSheetId="3">'Hannhundbruk'!$A:$J</definedName>
    <definedName name="_xlnm.Print_Titles" localSheetId="1">'Anbefalinger'!$1:$3</definedName>
    <definedName name="_xlnm.Print_Titles" localSheetId="2">'Godkjenninger'!$1:$3</definedName>
  </definedNames>
  <calcPr fullCalcOnLoad="1"/>
</workbook>
</file>

<file path=xl/sharedStrings.xml><?xml version="1.0" encoding="utf-8"?>
<sst xmlns="http://schemas.openxmlformats.org/spreadsheetml/2006/main" count="464" uniqueCount="301">
  <si>
    <t>Eier</t>
  </si>
  <si>
    <t>Tispe</t>
  </si>
  <si>
    <t>Hannhund</t>
  </si>
  <si>
    <t>Forventet
parring</t>
  </si>
  <si>
    <t>Kull</t>
  </si>
  <si>
    <t>Tom</t>
  </si>
  <si>
    <t>Annet</t>
  </si>
  <si>
    <t>Sum</t>
  </si>
  <si>
    <t>Forespørsel</t>
  </si>
  <si>
    <t>Ant.
Hann</t>
  </si>
  <si>
    <t>Ant.
Tisper</t>
  </si>
  <si>
    <t>Anbefaling/
Godkjenning</t>
  </si>
  <si>
    <t>Ikke
anbefalt</t>
  </si>
  <si>
    <t>Parret
dato</t>
  </si>
  <si>
    <t>Født dato/
Status</t>
  </si>
  <si>
    <t>Tot.</t>
  </si>
  <si>
    <t>Kommentarer</t>
  </si>
  <si>
    <t>Ikke
brukt</t>
  </si>
  <si>
    <t>Tittel / Navn / Reg. nr.</t>
  </si>
  <si>
    <t>F</t>
  </si>
  <si>
    <t>Anbef</t>
  </si>
  <si>
    <t>Altern</t>
  </si>
  <si>
    <t xml:space="preserve">Antall hanner : </t>
  </si>
  <si>
    <t xml:space="preserve">Resultat : </t>
  </si>
  <si>
    <t>Kommentar</t>
  </si>
  <si>
    <t>Levende valper i snitt pr. kull:</t>
  </si>
  <si>
    <t>Levende valper:</t>
  </si>
  <si>
    <t>Forespørsler:</t>
  </si>
  <si>
    <t>Ikke behandlede forespørsler:</t>
  </si>
  <si>
    <t>Anbefalte/godkjente forespørsler:</t>
  </si>
  <si>
    <t>Ikke anbefalte/godkjente forespørsler:</t>
  </si>
  <si>
    <t>Parringer er utført:</t>
  </si>
  <si>
    <t>Anbefalinger/godkjenninger blir ikke brukt:</t>
  </si>
  <si>
    <t>Anbefalinger/godkjenninger gjenstår å bruke:</t>
  </si>
  <si>
    <t>Parringer tomme:</t>
  </si>
  <si>
    <t>Andre årsaker (Kompl./ forulykket / dødfødte):</t>
  </si>
  <si>
    <t>Kull er født:</t>
  </si>
  <si>
    <t>Hanner:</t>
  </si>
  <si>
    <t>Tisper:</t>
  </si>
  <si>
    <t>D</t>
  </si>
  <si>
    <r>
      <t>N UCH</t>
    </r>
    <r>
      <rPr>
        <b/>
        <sz val="9"/>
        <color indexed="17"/>
        <rFont val="Arial"/>
        <family val="2"/>
      </rPr>
      <t xml:space="preserve"> Perro </t>
    </r>
    <r>
      <rPr>
        <sz val="9"/>
        <color indexed="17"/>
        <rFont val="Arial"/>
        <family val="2"/>
      </rPr>
      <t>09638/06</t>
    </r>
  </si>
  <si>
    <t>Gjems, Knut Arne</t>
  </si>
  <si>
    <t>N UCH Perro 09638/06</t>
  </si>
  <si>
    <t>Gjems, Knut Arne
2280 Gjesåsen
Tlf. 918 77 874</t>
  </si>
  <si>
    <t>BS-Tinka 04763/06</t>
  </si>
  <si>
    <t>Johnsen, Steinar</t>
  </si>
  <si>
    <r>
      <t xml:space="preserve">Teira 04657/07 </t>
    </r>
    <r>
      <rPr>
        <sz val="10"/>
        <rFont val="Arial"/>
        <family val="2"/>
      </rPr>
      <t>(S48066/2007)</t>
    </r>
  </si>
  <si>
    <t>Lagerberg, Patrik</t>
  </si>
  <si>
    <r>
      <t xml:space="preserve">Teira 04657/07 </t>
    </r>
    <r>
      <rPr>
        <sz val="9"/>
        <rFont val="Arial"/>
        <family val="2"/>
      </rPr>
      <t>(S48066/2007)</t>
    </r>
  </si>
  <si>
    <t>S</t>
  </si>
  <si>
    <t>Heidi 10326/02</t>
  </si>
  <si>
    <t>Faråsengen, Victor</t>
  </si>
  <si>
    <r>
      <t xml:space="preserve">N S UCH N JCH RR </t>
    </r>
    <r>
      <rPr>
        <b/>
        <sz val="9"/>
        <color indexed="16"/>
        <rFont val="Arial"/>
        <family val="2"/>
      </rPr>
      <t xml:space="preserve">Slengslias Kaiser </t>
    </r>
    <r>
      <rPr>
        <sz val="9"/>
        <color indexed="16"/>
        <rFont val="Arial"/>
        <family val="2"/>
      </rPr>
      <t>00660/08</t>
    </r>
  </si>
  <si>
    <t>Melfald, Simen A.</t>
  </si>
  <si>
    <r>
      <t xml:space="preserve">N JCH </t>
    </r>
    <r>
      <rPr>
        <b/>
        <sz val="9"/>
        <color indexed="16"/>
        <rFont val="Arial"/>
        <family val="2"/>
      </rPr>
      <t>Slengslia's Måffelåffen</t>
    </r>
    <r>
      <rPr>
        <sz val="9"/>
        <color indexed="16"/>
        <rFont val="Arial"/>
        <family val="2"/>
      </rPr>
      <t xml:space="preserve"> 00664/08</t>
    </r>
  </si>
  <si>
    <t>Rønning, Per M.</t>
  </si>
  <si>
    <t>N JCH Slengslia's Måffelåffen 00664/08</t>
  </si>
  <si>
    <t xml:space="preserve">Rønning, Per Magne
7623 Ronglan
Tlf. 74 09 98 92 / 913 60 692
</t>
  </si>
  <si>
    <r>
      <t xml:space="preserve">Heidi 10326/02
</t>
    </r>
    <r>
      <rPr>
        <sz val="9"/>
        <rFont val="Arial"/>
        <family val="2"/>
      </rPr>
      <t>Alternativ</t>
    </r>
  </si>
  <si>
    <t>N S UCH N JCH RR Slengslias Kaiser
00660/08</t>
  </si>
  <si>
    <t>Melfald, Simen Are
3715 Skien
Tlf. 917 18 787</t>
  </si>
  <si>
    <t>Mjønli, Trond</t>
  </si>
  <si>
    <r>
      <t>N UCH</t>
    </r>
    <r>
      <rPr>
        <b/>
        <sz val="10"/>
        <rFont val="Arial"/>
        <family val="2"/>
      </rPr>
      <t xml:space="preserve"> Bella 14700/04</t>
    </r>
  </si>
  <si>
    <r>
      <t xml:space="preserve">N UCH </t>
    </r>
    <r>
      <rPr>
        <b/>
        <sz val="9"/>
        <rFont val="Arial"/>
        <family val="2"/>
      </rPr>
      <t>Bella 14700/04</t>
    </r>
  </si>
  <si>
    <t xml:space="preserve">Mjønli, Trond
1912 Enebakk
Tlf. 64 92 70 66
</t>
  </si>
  <si>
    <t>Hero 06081/05</t>
  </si>
  <si>
    <t>Holen, Magnar
2380 Brumunddal
Tlf. 62 34 00 30</t>
  </si>
  <si>
    <r>
      <t xml:space="preserve">Hero </t>
    </r>
    <r>
      <rPr>
        <sz val="9"/>
        <color indexed="16"/>
        <rFont val="Arial"/>
        <family val="2"/>
      </rPr>
      <t>06081/05</t>
    </r>
  </si>
  <si>
    <t>Holen, Magnar</t>
  </si>
  <si>
    <t xml:space="preserve">Faråsengen, Victor
2848 Skreia
Tlf. 61 16 44 52 / 976 65 551
</t>
  </si>
  <si>
    <t>(fom 01.11.10 tom 31.12.11</t>
  </si>
  <si>
    <r>
      <t>Følgende er anbefalt parring avlssesongen 2011</t>
    </r>
    <r>
      <rPr>
        <sz val="11"/>
        <rFont val="Arial"/>
        <family val="2"/>
      </rPr>
      <t xml:space="preserve">       </t>
    </r>
  </si>
  <si>
    <r>
      <t>Følgende er godkjent parring avlssesongen 2011</t>
    </r>
    <r>
      <rPr>
        <sz val="11"/>
        <rFont val="Arial"/>
        <family val="2"/>
      </rPr>
      <t xml:space="preserve">        </t>
    </r>
  </si>
  <si>
    <t>(fom 01.11.10 tom 31.12.11)</t>
  </si>
  <si>
    <r>
      <t>Hannhunder, bruk og resultat i avlssesongen 2011</t>
    </r>
    <r>
      <rPr>
        <sz val="9"/>
        <rFont val="Helvetica"/>
        <family val="0"/>
      </rPr>
      <t xml:space="preserve">   </t>
    </r>
    <r>
      <rPr>
        <sz val="8"/>
        <rFont val="Helvetica"/>
        <family val="0"/>
      </rPr>
      <t>(fom 01.11.10 tom 31.12.11)</t>
    </r>
  </si>
  <si>
    <t>Bjønnli Binna 03424/03</t>
  </si>
  <si>
    <t>Lie, Kjell Trygve</t>
  </si>
  <si>
    <r>
      <t>Mozart</t>
    </r>
    <r>
      <rPr>
        <sz val="9"/>
        <color indexed="16"/>
        <rFont val="Arial"/>
        <family val="2"/>
      </rPr>
      <t xml:space="preserve"> 19805/03</t>
    </r>
  </si>
  <si>
    <t>Nordmarken, A</t>
  </si>
  <si>
    <t xml:space="preserve">Lie, Kjell Trygve
3170 Sem
Tlf. 33 39 66 21
</t>
  </si>
  <si>
    <t>Mozart 19805/03</t>
  </si>
  <si>
    <t>Nordmarken, Arvid
2770 Jaren
Tlf. 61 32 92 09</t>
  </si>
  <si>
    <t>Freia 14089/06</t>
  </si>
  <si>
    <t>Gikas, Kosta</t>
  </si>
  <si>
    <r>
      <t xml:space="preserve">AB King Olympus </t>
    </r>
    <r>
      <rPr>
        <sz val="9"/>
        <color indexed="16"/>
        <rFont val="Arial"/>
        <family val="2"/>
      </rPr>
      <t>11331/06</t>
    </r>
  </si>
  <si>
    <t>Gikas, Kosta
Koropi 19400, Greece
Tlf. +306947783160</t>
  </si>
  <si>
    <t>AB King Olympus 11331/06</t>
  </si>
  <si>
    <t xml:space="preserve">Gikas, Kosta
Koropi 19400, Greece
Tlf. +306947783160
</t>
  </si>
  <si>
    <t>Lussi 00352/07</t>
  </si>
  <si>
    <t>Go'jenta Zita 27499/07</t>
  </si>
  <si>
    <t>Stella 15491/04</t>
  </si>
  <si>
    <t>Iversen, Jan Rune</t>
  </si>
  <si>
    <t xml:space="preserve">Lagerberg, Patrik
S-78230 MALUNG, Sverige
Tlf. +46 702281719
Web: http://www.wix.com/lagerberg/dunkergladje
</t>
  </si>
  <si>
    <t>Edholm, Alice/Øibo, Anders</t>
  </si>
  <si>
    <t>Mølland, Helge</t>
  </si>
  <si>
    <t>Skogstad, Kent Tore</t>
  </si>
  <si>
    <t>Skei, Arnt/Kirkeaune Arne M.</t>
  </si>
  <si>
    <t>Klara 00707/08</t>
  </si>
  <si>
    <t>Hagren, Tormod</t>
  </si>
  <si>
    <r>
      <t xml:space="preserve">N JCH </t>
    </r>
    <r>
      <rPr>
        <b/>
        <sz val="10"/>
        <rFont val="Arial"/>
        <family val="2"/>
      </rPr>
      <t>Ayla Di Centa 15492/04</t>
    </r>
  </si>
  <si>
    <r>
      <t xml:space="preserve">Basse </t>
    </r>
    <r>
      <rPr>
        <sz val="9"/>
        <color indexed="17"/>
        <rFont val="Arial"/>
        <family val="2"/>
      </rPr>
      <t>22584/07</t>
    </r>
  </si>
  <si>
    <t>Hval, Reidar</t>
  </si>
  <si>
    <t>Basse 22584/07</t>
  </si>
  <si>
    <t>Ronya 15433/08</t>
  </si>
  <si>
    <t>Larsen, Stig</t>
  </si>
  <si>
    <r>
      <t xml:space="preserve">N UCH N JCH </t>
    </r>
    <r>
      <rPr>
        <b/>
        <sz val="10"/>
        <rFont val="Arial"/>
        <family val="2"/>
      </rPr>
      <t>Lissi 17948/04</t>
    </r>
  </si>
  <si>
    <t>AB Heidi 11338/06</t>
  </si>
  <si>
    <t>Landgraff, Jan Snorre</t>
  </si>
  <si>
    <r>
      <t>N UCH N JCH</t>
    </r>
    <r>
      <rPr>
        <b/>
        <sz val="10"/>
        <rFont val="Arial"/>
        <family val="2"/>
      </rPr>
      <t xml:space="preserve"> AB Oleane 15812/05</t>
    </r>
  </si>
  <si>
    <t>Bakkestuen, Arne H.</t>
  </si>
  <si>
    <t>Randem, Torkel</t>
  </si>
  <si>
    <t>Kvisler, Øystein</t>
  </si>
  <si>
    <r>
      <t>INT N UCH NV-10</t>
    </r>
    <r>
      <rPr>
        <b/>
        <sz val="10"/>
        <rFont val="Arial"/>
        <family val="2"/>
      </rPr>
      <t xml:space="preserve"> Gabbro 07326/05</t>
    </r>
  </si>
  <si>
    <t>N UCH Hero 20367/05</t>
  </si>
  <si>
    <r>
      <t>N UCH</t>
    </r>
    <r>
      <rPr>
        <b/>
        <sz val="9"/>
        <color indexed="17"/>
        <rFont val="Arial"/>
        <family val="2"/>
      </rPr>
      <t xml:space="preserve"> Hero </t>
    </r>
    <r>
      <rPr>
        <sz val="9"/>
        <color indexed="17"/>
        <rFont val="Arial"/>
        <family val="2"/>
      </rPr>
      <t>20367/05</t>
    </r>
  </si>
  <si>
    <t xml:space="preserve">Landgraff, Jan Snorre
2836 Biri
Tlf. 473 75 369
</t>
  </si>
  <si>
    <t>Turkay, Sami Metin</t>
  </si>
  <si>
    <r>
      <t xml:space="preserve">N JCH </t>
    </r>
    <r>
      <rPr>
        <b/>
        <sz val="10"/>
        <rFont val="Arial"/>
        <family val="2"/>
      </rPr>
      <t>Ar Kaisa 00194/07</t>
    </r>
  </si>
  <si>
    <t>Foss, Jan Ståle</t>
  </si>
  <si>
    <t xml:space="preserve">Iversen, Jan Rune
2836 Biri
Tlf. 994 07 890
</t>
  </si>
  <si>
    <r>
      <t xml:space="preserve">N UCH </t>
    </r>
    <r>
      <rPr>
        <b/>
        <sz val="10"/>
        <rFont val="Arial"/>
        <family val="2"/>
      </rPr>
      <t>Siri 04659/07</t>
    </r>
  </si>
  <si>
    <t>Haugom, Kristian og Ole Anders</t>
  </si>
  <si>
    <t>Heidi II 25644/05</t>
  </si>
  <si>
    <t>Ke Thea 16730/05</t>
  </si>
  <si>
    <t>Moen, Frode</t>
  </si>
  <si>
    <t>Ikke brukt</t>
  </si>
  <si>
    <r>
      <t xml:space="preserve">NORD JCH RR </t>
    </r>
    <r>
      <rPr>
        <b/>
        <sz val="10"/>
        <rFont val="Arial"/>
        <family val="2"/>
      </rPr>
      <t>Stella 12295/03</t>
    </r>
  </si>
  <si>
    <r>
      <t xml:space="preserve">N UCH </t>
    </r>
    <r>
      <rPr>
        <b/>
        <sz val="9"/>
        <rFont val="Arial"/>
        <family val="2"/>
      </rPr>
      <t>Siri 04659/07</t>
    </r>
  </si>
  <si>
    <r>
      <t xml:space="preserve">N UCH N JCH </t>
    </r>
    <r>
      <rPr>
        <b/>
        <sz val="9"/>
        <color indexed="17"/>
        <rFont val="Arial"/>
        <family val="2"/>
      </rPr>
      <t xml:space="preserve">AB Olaf </t>
    </r>
    <r>
      <rPr>
        <sz val="9"/>
        <color indexed="17"/>
        <rFont val="Arial"/>
        <family val="2"/>
      </rPr>
      <t>11333/06</t>
    </r>
  </si>
  <si>
    <t>N UCH N JCH AB Olaf 11333/06</t>
  </si>
  <si>
    <t xml:space="preserve">Bakkestuen, Arne H.
2651 Østre Gausdal
Tlf. 958 35 905
E-mail: abakkest@bbnett.no
</t>
  </si>
  <si>
    <t xml:space="preserve">Kvisler, Øystein
1816 Skiptvet
Tlf. 928 16 654
</t>
  </si>
  <si>
    <r>
      <t xml:space="preserve">NORD JCH RR </t>
    </r>
    <r>
      <rPr>
        <b/>
        <sz val="9"/>
        <rFont val="Arial"/>
        <family val="2"/>
      </rPr>
      <t xml:space="preserve">Stella 12295/03   </t>
    </r>
  </si>
  <si>
    <t>Grøstad, Kolbjørn/Moen, Frode</t>
  </si>
  <si>
    <t>Skjæveland, Åge</t>
  </si>
  <si>
    <t>Skjæveland, Åge
4308 Sandnes
Tlf. 51 67 34 04</t>
  </si>
  <si>
    <r>
      <t>N JCH</t>
    </r>
    <r>
      <rPr>
        <b/>
        <sz val="9"/>
        <rFont val="Arial"/>
        <family val="2"/>
      </rPr>
      <t xml:space="preserve"> Ar Kaisa 00194/07</t>
    </r>
  </si>
  <si>
    <t xml:space="preserve">Grøstad, Kolbjørn/Moen, Frode
3090 Hof
Tlf. 414 79 393
</t>
  </si>
  <si>
    <t xml:space="preserve">Turkai, Sami Metin
4980 Gjerstad
Tlf. 483 02 271
</t>
  </si>
  <si>
    <t xml:space="preserve">Larsen, Stig
9303 Silsand
Tlf. 990 44 434
</t>
  </si>
  <si>
    <t xml:space="preserve">Haugom, Kristian og Ole A.
2324 Vang i Hedmark
Tlf. 62 59 82 85 / 924 05 108
</t>
  </si>
  <si>
    <t xml:space="preserve">Edholm, Alice/Øibo, Anders
1626 Manstad
Tlf. 909 56 210 / 464 10 329
</t>
  </si>
  <si>
    <t xml:space="preserve">Hagren, Tormod
1747 Skjeberg
Tlf. 69 15 18 21 / 909 61 157
</t>
  </si>
  <si>
    <t>Hval, Reidar
1870 Ørje
Tlf. 69 81 43 87</t>
  </si>
  <si>
    <r>
      <t xml:space="preserve">N JCH </t>
    </r>
    <r>
      <rPr>
        <b/>
        <sz val="10"/>
        <rFont val="Arial"/>
        <family val="2"/>
      </rPr>
      <t>Kiara X-02865/04</t>
    </r>
  </si>
  <si>
    <t>Gaathaug, Morten</t>
  </si>
  <si>
    <r>
      <t xml:space="preserve">N JCH </t>
    </r>
    <r>
      <rPr>
        <b/>
        <sz val="9"/>
        <rFont val="Arial"/>
        <family val="2"/>
      </rPr>
      <t>Kiara X-02865/04</t>
    </r>
  </si>
  <si>
    <t xml:space="preserve">Gaathaug, Morten
3330 Skotselv
Tlf. 32 75 98 48 / 971 83 344
 </t>
  </si>
  <si>
    <t>Juvet, Yngvar</t>
  </si>
  <si>
    <t xml:space="preserve">Juvet, Yngvar
3681 Notodden
Tlf. 35 01 87 19 </t>
  </si>
  <si>
    <r>
      <t xml:space="preserve">Karo </t>
    </r>
    <r>
      <rPr>
        <sz val="9"/>
        <color indexed="16"/>
        <rFont val="Arial"/>
        <family val="2"/>
      </rPr>
      <t>20369/05</t>
    </r>
  </si>
  <si>
    <t>Ottosen, Geir A.</t>
  </si>
  <si>
    <r>
      <t xml:space="preserve">Stella 15491/04
</t>
    </r>
    <r>
      <rPr>
        <sz val="9"/>
        <rFont val="Arial"/>
        <family val="2"/>
      </rPr>
      <t>Alternativ</t>
    </r>
  </si>
  <si>
    <t>Karo 20369/05</t>
  </si>
  <si>
    <t>Ottosen, Geir Arne
2350 Nes på Hedmark
Tlf. 62 35 22 62 / 909 59 694</t>
  </si>
  <si>
    <r>
      <t xml:space="preserve">N JCH </t>
    </r>
    <r>
      <rPr>
        <b/>
        <sz val="9"/>
        <color indexed="16"/>
        <rFont val="Arial"/>
        <family val="2"/>
      </rPr>
      <t xml:space="preserve">Klang </t>
    </r>
    <r>
      <rPr>
        <sz val="9"/>
        <color indexed="16"/>
        <rFont val="Arial"/>
        <family val="2"/>
      </rPr>
      <t>19811/03</t>
    </r>
  </si>
  <si>
    <t>Dalby, Egil</t>
  </si>
  <si>
    <r>
      <t>INT N UCH NV-10</t>
    </r>
    <r>
      <rPr>
        <b/>
        <sz val="9"/>
        <rFont val="Arial"/>
        <family val="2"/>
      </rPr>
      <t xml:space="preserve"> Gabbro 07326/05</t>
    </r>
  </si>
  <si>
    <t>N JCH Klang 19811/03</t>
  </si>
  <si>
    <t>Dalby, Egil
2827 Hunndalen
Tlf. 61 18 83 95 / 414 17 943</t>
  </si>
  <si>
    <t>Tortåsen's Susi 09158/06</t>
  </si>
  <si>
    <t>Solhaug, Øystein</t>
  </si>
  <si>
    <t>Wiwi 15334/04</t>
  </si>
  <si>
    <t>Sageng, Heidi</t>
  </si>
  <si>
    <t xml:space="preserve">Randem, Torkel
1430 Ås
Tlf. 991 68 897
E-mail: kampenhaug@gmail.com
</t>
  </si>
  <si>
    <t>18.-</t>
  </si>
  <si>
    <t xml:space="preserve">Moen, Frode
3090 Hof
Tlf. 414 79 393
</t>
  </si>
  <si>
    <t>12294/03 Balder</t>
  </si>
  <si>
    <t>Skalleberg, Cecilie
3280 Tjodalyng
Tlf. 33 12 01 31 / 920 38 029</t>
  </si>
  <si>
    <r>
      <t xml:space="preserve">Balder </t>
    </r>
    <r>
      <rPr>
        <sz val="9"/>
        <color indexed="17"/>
        <rFont val="Arial"/>
        <family val="2"/>
      </rPr>
      <t>12294/03</t>
    </r>
  </si>
  <si>
    <t>Skalleberg, Cecilie</t>
  </si>
  <si>
    <t>Dale, Bjørnar</t>
  </si>
  <si>
    <t>X</t>
  </si>
  <si>
    <t>Dyste, Magne Kr.</t>
  </si>
  <si>
    <r>
      <t xml:space="preserve">Tortåsen's Otto </t>
    </r>
    <r>
      <rPr>
        <sz val="9"/>
        <color indexed="18"/>
        <rFont val="Arial"/>
        <family val="2"/>
      </rPr>
      <t>X-02749/08</t>
    </r>
  </si>
  <si>
    <t>Tortåsen's Otto X-02749/08</t>
  </si>
  <si>
    <t xml:space="preserve">Dyste, Magne Kr.
2847 Kolbu
Tlf. 61 16 79 00 / 959 09 333
</t>
  </si>
  <si>
    <t xml:space="preserve">Dale, Bjørnar
4820 Froland
Tlf. 915 32 216
</t>
  </si>
  <si>
    <t>N UCH N JCH Warg 15328/04</t>
  </si>
  <si>
    <t>Sunde, Svein
4647 Brennåsen
Tlf. 926 61 547</t>
  </si>
  <si>
    <r>
      <t xml:space="preserve">N UCH N JCH </t>
    </r>
    <r>
      <rPr>
        <b/>
        <sz val="9"/>
        <color indexed="16"/>
        <rFont val="Arial"/>
        <family val="2"/>
      </rPr>
      <t xml:space="preserve">Warg </t>
    </r>
    <r>
      <rPr>
        <sz val="9"/>
        <color indexed="16"/>
        <rFont val="Arial"/>
        <family val="2"/>
      </rPr>
      <t>15328/04</t>
    </r>
  </si>
  <si>
    <t>Sunde, Svein</t>
  </si>
  <si>
    <r>
      <t xml:space="preserve">N UCH N JCH </t>
    </r>
    <r>
      <rPr>
        <b/>
        <sz val="9"/>
        <rFont val="Arial"/>
        <family val="2"/>
      </rPr>
      <t xml:space="preserve">AB Oleane 15812/05  </t>
    </r>
  </si>
  <si>
    <t>Tortåsen's Zenta NO60140/09</t>
  </si>
  <si>
    <t>Homdrom, Knut</t>
  </si>
  <si>
    <t>14.-</t>
  </si>
  <si>
    <t>Risholt, Lars Arild</t>
  </si>
  <si>
    <t>19.-</t>
  </si>
  <si>
    <t xml:space="preserve">Risholt, Lars Arild
4821 Rykene
Tlf.: 37 09 35 84 / 950 41 005
</t>
  </si>
  <si>
    <t>BS-Topsi 16711/08</t>
  </si>
  <si>
    <t>Steen, Birger</t>
  </si>
  <si>
    <t>Klinge 09641/06</t>
  </si>
  <si>
    <t>Pedersen, Simen</t>
  </si>
  <si>
    <t>Pedersen, Simen
Tlf. 930 08 905
2480 Koppang</t>
  </si>
  <si>
    <r>
      <t xml:space="preserve">N UCH N JCH </t>
    </r>
    <r>
      <rPr>
        <b/>
        <sz val="10"/>
        <rFont val="Arial"/>
        <family val="2"/>
      </rPr>
      <t>LR Frøya 15213/03</t>
    </r>
  </si>
  <si>
    <t>29.-</t>
  </si>
  <si>
    <r>
      <t xml:space="preserve">N UCH N JCH </t>
    </r>
    <r>
      <rPr>
        <b/>
        <sz val="9"/>
        <rFont val="Arial"/>
        <family val="2"/>
      </rPr>
      <t>LR Frøya 15213/03</t>
    </r>
  </si>
  <si>
    <t xml:space="preserve">Homdrom, Knut
4980 Gjerstad
Tlf. 90 55 45 43
E-mail: k-homdr@online.no
</t>
  </si>
  <si>
    <t>02.-</t>
  </si>
  <si>
    <t>04.-</t>
  </si>
  <si>
    <r>
      <rPr>
        <sz val="10"/>
        <rFont val="Arial"/>
        <family val="2"/>
      </rPr>
      <t xml:space="preserve">N JCH </t>
    </r>
    <r>
      <rPr>
        <b/>
        <sz val="10"/>
        <rFont val="Arial"/>
        <family val="2"/>
      </rPr>
      <t>Gjermaa's Toya 08491/08</t>
    </r>
  </si>
  <si>
    <r>
      <rPr>
        <sz val="9"/>
        <rFont val="Arial"/>
        <family val="2"/>
      </rPr>
      <t xml:space="preserve">N JCH </t>
    </r>
    <r>
      <rPr>
        <b/>
        <sz val="9"/>
        <rFont val="Arial"/>
        <family val="2"/>
      </rPr>
      <t>Gjermaa's Toya 08491/08</t>
    </r>
  </si>
  <si>
    <t>BS-Lissi 04762/06</t>
  </si>
  <si>
    <t>Lie, Ingar Tallakstad</t>
  </si>
  <si>
    <t>07.-</t>
  </si>
  <si>
    <r>
      <t xml:space="preserve">N UCH N S JCH RR </t>
    </r>
    <r>
      <rPr>
        <b/>
        <sz val="10"/>
        <rFont val="Arial"/>
        <family val="2"/>
      </rPr>
      <t>Hera 04062/02</t>
    </r>
  </si>
  <si>
    <t>Rønning, Per Magne</t>
  </si>
  <si>
    <r>
      <t xml:space="preserve">AB Zorro </t>
    </r>
    <r>
      <rPr>
        <sz val="9"/>
        <color indexed="16"/>
        <rFont val="Arial"/>
        <family val="2"/>
      </rPr>
      <t>08739/04</t>
    </r>
  </si>
  <si>
    <t>Andersen, Jørn H.</t>
  </si>
  <si>
    <t xml:space="preserve">Lie, Ingar Tallakstad
3175 Ramnes
Tlf. 33 39 66 10 / 909 58 907
</t>
  </si>
  <si>
    <t>AB Zorro 08739/04</t>
  </si>
  <si>
    <t>Kristiansen, Torbjørn</t>
  </si>
  <si>
    <t>Kristiansen, Torbjørn
3744 Skien
Tlf. 950 75 918</t>
  </si>
  <si>
    <r>
      <rPr>
        <sz val="9"/>
        <rFont val="Arial"/>
        <family val="2"/>
      </rPr>
      <t xml:space="preserve">N JCH </t>
    </r>
    <r>
      <rPr>
        <b/>
        <sz val="9"/>
        <rFont val="Arial"/>
        <family val="2"/>
      </rPr>
      <t>Ayla Di Centa 15492/04</t>
    </r>
  </si>
  <si>
    <t xml:space="preserve">Skogstad, K.T./Finstad, Sverre
2130 Knapper
Tlf. 950 79 749 
</t>
  </si>
  <si>
    <t xml:space="preserve">Solhaug, Øystein
2822 Bybrua
Tlf. 61 18 69 71 / 994 23 405
</t>
  </si>
  <si>
    <t>Aggi 09737/07</t>
  </si>
  <si>
    <t>Vatland, Ansgar</t>
  </si>
  <si>
    <r>
      <rPr>
        <sz val="10"/>
        <rFont val="Arial"/>
        <family val="2"/>
      </rPr>
      <t xml:space="preserve">RR </t>
    </r>
    <r>
      <rPr>
        <b/>
        <sz val="10"/>
        <rFont val="Arial"/>
        <family val="2"/>
      </rPr>
      <t>Slengslias Heija NO53464/09</t>
    </r>
  </si>
  <si>
    <r>
      <rPr>
        <sz val="9"/>
        <rFont val="Arial"/>
        <family val="2"/>
      </rPr>
      <t xml:space="preserve">RR </t>
    </r>
    <r>
      <rPr>
        <b/>
        <sz val="9"/>
        <rFont val="Arial"/>
        <family val="2"/>
      </rPr>
      <t>Slengslias Heija NO53464/09</t>
    </r>
  </si>
  <si>
    <r>
      <rPr>
        <sz val="10"/>
        <rFont val="Arial"/>
        <family val="2"/>
      </rPr>
      <t xml:space="preserve">N JCH </t>
    </r>
    <r>
      <rPr>
        <b/>
        <sz val="10"/>
        <rFont val="Arial"/>
        <family val="2"/>
      </rPr>
      <t>Tea 17370/06</t>
    </r>
  </si>
  <si>
    <t>Andersen, Jørn Hogne
2836 Biri
Tlf. 91819690</t>
  </si>
  <si>
    <t>Bs-Topsi 16711/08</t>
  </si>
  <si>
    <t xml:space="preserve">Steen, Birger
3612 Kongsberg
Tlf. 948 15 131
E-mail: ste1@hotmail.no
</t>
  </si>
  <si>
    <r>
      <t xml:space="preserve">Loke </t>
    </r>
    <r>
      <rPr>
        <sz val="9"/>
        <color indexed="17"/>
        <rFont val="Arial"/>
        <family val="2"/>
      </rPr>
      <t>14361/02</t>
    </r>
  </si>
  <si>
    <t>Løvseth, Odd</t>
  </si>
  <si>
    <t>Loke 14361/02</t>
  </si>
  <si>
    <t>Løvseth, Odd
2635 Tretten
Tlf. 61 27 68 06</t>
  </si>
  <si>
    <t>12.-</t>
  </si>
  <si>
    <r>
      <rPr>
        <sz val="9"/>
        <color indexed="16"/>
        <rFont val="Arial"/>
        <family val="2"/>
      </rPr>
      <t xml:space="preserve">N UCH </t>
    </r>
    <r>
      <rPr>
        <b/>
        <sz val="9"/>
        <color indexed="16"/>
        <rFont val="Arial"/>
        <family val="2"/>
      </rPr>
      <t>Skipp</t>
    </r>
    <r>
      <rPr>
        <sz val="9"/>
        <color indexed="16"/>
        <rFont val="Arial"/>
        <family val="2"/>
      </rPr>
      <t xml:space="preserve"> 07323/05</t>
    </r>
  </si>
  <si>
    <t>N UCH Skipp 07323/05</t>
  </si>
  <si>
    <t xml:space="preserve">Sageng, Heidi
3478 Nærsnes
Tlf. 412 09 109
E-mail: sageng-h@online.no
</t>
  </si>
  <si>
    <r>
      <rPr>
        <b/>
        <sz val="9"/>
        <color indexed="17"/>
        <rFont val="Arial"/>
        <family val="2"/>
      </rPr>
      <t>Romsjøens Jakken</t>
    </r>
    <r>
      <rPr>
        <sz val="9"/>
        <color indexed="17"/>
        <rFont val="Arial"/>
        <family val="2"/>
      </rPr>
      <t xml:space="preserve"> 07071/05</t>
    </r>
  </si>
  <si>
    <t>Åsvang, Olav</t>
  </si>
  <si>
    <r>
      <t xml:space="preserve">N UCH N S JCH RR </t>
    </r>
    <r>
      <rPr>
        <b/>
        <sz val="9"/>
        <rFont val="Arial"/>
        <family val="2"/>
      </rPr>
      <t>Hera 04062/02</t>
    </r>
  </si>
  <si>
    <t>07071/05 Romsjøens Jakken</t>
  </si>
  <si>
    <r>
      <t xml:space="preserve">N UCH N JCH </t>
    </r>
    <r>
      <rPr>
        <b/>
        <sz val="9"/>
        <rFont val="Arial"/>
        <family val="2"/>
      </rPr>
      <t>Lissi 17948/04</t>
    </r>
  </si>
  <si>
    <t>Skei, Arnt / Kirkeaune, Arne M.
7227 Gimse
Tlf. 72 87 14 84</t>
  </si>
  <si>
    <t>Åsvang, Olav
7517 Hell
Tlf. (74800209, Ansgar)</t>
  </si>
  <si>
    <t xml:space="preserve">Foss, Jan Ståle
7228 Kvål
Tlf. 400 93 459
</t>
  </si>
  <si>
    <t>26.02.-</t>
  </si>
  <si>
    <t>Hauge, Hans Chr.</t>
  </si>
  <si>
    <r>
      <rPr>
        <sz val="10"/>
        <rFont val="Arial"/>
        <family val="2"/>
      </rPr>
      <t>N JCH</t>
    </r>
    <r>
      <rPr>
        <b/>
        <sz val="10"/>
        <rFont val="Arial"/>
        <family val="2"/>
      </rPr>
      <t xml:space="preserve"> Tortåsen's Valborg X-02753/08</t>
    </r>
  </si>
  <si>
    <r>
      <t xml:space="preserve">Bjønnli Binna 03424/03
</t>
    </r>
    <r>
      <rPr>
        <sz val="9"/>
        <rFont val="Arial"/>
        <family val="2"/>
      </rPr>
      <t>Alternativ</t>
    </r>
  </si>
  <si>
    <t>08.-</t>
  </si>
  <si>
    <r>
      <t xml:space="preserve">Bs-Sikker </t>
    </r>
    <r>
      <rPr>
        <sz val="9"/>
        <color indexed="17"/>
        <rFont val="Arial"/>
        <family val="2"/>
      </rPr>
      <t>21769/08</t>
    </r>
  </si>
  <si>
    <t>Enger, Hans Petter</t>
  </si>
  <si>
    <t>Bs-Sikker 21769/08</t>
  </si>
  <si>
    <t>Enger, Hans Petter
2960 Røn
Tlf. 976 06 405</t>
  </si>
  <si>
    <t>Vestlund's Signe 14094/06</t>
  </si>
  <si>
    <t>Burås, Ivar/Kristiansen, Willy</t>
  </si>
  <si>
    <t xml:space="preserve">Burås, Ivar/Kristiansen, Willy
1960 Løken
Tlf. 976 62 350
</t>
  </si>
  <si>
    <t xml:space="preserve">Johnsen, Steinar
2080 Eidsvoll
Tlf. 63 96 00 90 / 412 27 000 
E-mail: johnsen.steinar@gmail.com
</t>
  </si>
  <si>
    <t>Ølstøren, Bård
7316 Lensvik
Tlf. 72 49 28 86</t>
  </si>
  <si>
    <t>Ølstøren, Bård</t>
  </si>
  <si>
    <t>N JCH Caro 19813/03</t>
  </si>
  <si>
    <r>
      <rPr>
        <sz val="9"/>
        <color indexed="17"/>
        <rFont val="Arial"/>
        <family val="2"/>
      </rPr>
      <t xml:space="preserve">N JCH </t>
    </r>
    <r>
      <rPr>
        <b/>
        <sz val="9"/>
        <color indexed="17"/>
        <rFont val="Arial"/>
        <family val="2"/>
      </rPr>
      <t xml:space="preserve">Caro </t>
    </r>
    <r>
      <rPr>
        <sz val="9"/>
        <color indexed="17"/>
        <rFont val="Arial"/>
        <family val="2"/>
      </rPr>
      <t>19813/03</t>
    </r>
  </si>
  <si>
    <r>
      <t xml:space="preserve">Dd Rap </t>
    </r>
    <r>
      <rPr>
        <sz val="9"/>
        <color indexed="16"/>
        <rFont val="Arial"/>
        <family val="2"/>
      </rPr>
      <t>NO31597/10</t>
    </r>
  </si>
  <si>
    <r>
      <t xml:space="preserve">BS-Lissi 04762/06
</t>
    </r>
    <r>
      <rPr>
        <sz val="9"/>
        <rFont val="Arial"/>
        <family val="2"/>
      </rPr>
      <t>Alternativ</t>
    </r>
  </si>
  <si>
    <t>Dd Rap NO31597/10</t>
  </si>
  <si>
    <t>Pilotprosjekt, (inseminert)</t>
  </si>
  <si>
    <t>Inseminert</t>
  </si>
  <si>
    <t>16.-</t>
  </si>
  <si>
    <r>
      <rPr>
        <sz val="9"/>
        <rFont val="Arial"/>
        <family val="2"/>
      </rPr>
      <t>N JCH</t>
    </r>
    <r>
      <rPr>
        <b/>
        <sz val="9"/>
        <rFont val="Arial"/>
        <family val="2"/>
      </rPr>
      <t xml:space="preserve"> Tortåsen's Valborg X-02753/08</t>
    </r>
  </si>
  <si>
    <t>Paret</t>
  </si>
  <si>
    <t>22.-</t>
  </si>
  <si>
    <r>
      <t xml:space="preserve">Teira 04657/07 </t>
    </r>
    <r>
      <rPr>
        <sz val="9"/>
        <rFont val="Arial"/>
        <family val="2"/>
      </rPr>
      <t>(S48066/2007)
Alternativ</t>
    </r>
  </si>
  <si>
    <r>
      <t xml:space="preserve">BS-Tinka 04763/06
</t>
    </r>
    <r>
      <rPr>
        <sz val="9"/>
        <rFont val="Arial"/>
        <family val="2"/>
      </rPr>
      <t>Alternativ</t>
    </r>
  </si>
  <si>
    <r>
      <rPr>
        <sz val="10"/>
        <rFont val="Arial"/>
        <family val="2"/>
      </rPr>
      <t>N JCH</t>
    </r>
    <r>
      <rPr>
        <b/>
        <sz val="10"/>
        <rFont val="Arial"/>
        <family val="2"/>
      </rPr>
      <t xml:space="preserve"> Bs-Ma-Rita 04764/06</t>
    </r>
  </si>
  <si>
    <r>
      <t xml:space="preserve">Gjermaa's Gorm </t>
    </r>
    <r>
      <rPr>
        <sz val="9"/>
        <color indexed="16"/>
        <rFont val="Arial"/>
        <family val="2"/>
      </rPr>
      <t>NO46542/09</t>
    </r>
  </si>
  <si>
    <r>
      <rPr>
        <sz val="9"/>
        <rFont val="Arial"/>
        <family val="2"/>
      </rPr>
      <t>N JCH</t>
    </r>
    <r>
      <rPr>
        <b/>
        <sz val="9"/>
        <rFont val="Arial"/>
        <family val="2"/>
      </rPr>
      <t xml:space="preserve"> Bs-Ma-Rita 04764/06</t>
    </r>
  </si>
  <si>
    <t>Gjermaa's Gorm NO46542/09</t>
  </si>
  <si>
    <t>Aas, Peder</t>
  </si>
  <si>
    <t xml:space="preserve">Aas, Peder
3618 Skollenborg
Tlf. 32 76 93 47 / 481 29 347
</t>
  </si>
  <si>
    <t>Overføres neste sesong</t>
  </si>
  <si>
    <t>Overføres
neste sesong</t>
  </si>
  <si>
    <t xml:space="preserve">Vatland, Ansgar
4070 Randaberg
Tlf. 918 15 111
E-mail: ansgar.vatland@hotmail.com
</t>
  </si>
  <si>
    <t>15.-</t>
  </si>
  <si>
    <r>
      <t xml:space="preserve">Aggi 09737/07
</t>
    </r>
    <r>
      <rPr>
        <sz val="10"/>
        <rFont val="Arial"/>
        <family val="2"/>
      </rPr>
      <t>Alternativ</t>
    </r>
  </si>
  <si>
    <t>Balder 12294/03</t>
  </si>
  <si>
    <t>N UCH Brage 13836/07</t>
  </si>
  <si>
    <t>Overført 
neste sesong</t>
  </si>
  <si>
    <t xml:space="preserve">Finstad, Sverre
2130 Knapper
Tlf. 950 79 749 
</t>
  </si>
  <si>
    <t>Tyra 15489/04</t>
  </si>
  <si>
    <t>Rorgemoen, Tore</t>
  </si>
  <si>
    <t xml:space="preserve">Rorgemoen, Tore
3731 Skien
Tlf. 35 54 55 86 / 901 96 055
</t>
  </si>
  <si>
    <t>Hero 13355/04</t>
  </si>
  <si>
    <t xml:space="preserve">Rønningen, Knut
2870 Dokka
Tlf. 61 11 23 69 / 418 58 226 /
413 45 245
</t>
  </si>
  <si>
    <r>
      <t xml:space="preserve">Hero </t>
    </r>
    <r>
      <rPr>
        <sz val="9"/>
        <color indexed="16"/>
        <rFont val="Arial"/>
        <family val="2"/>
      </rPr>
      <t>13355/04</t>
    </r>
  </si>
  <si>
    <t>Rønningen, Knut</t>
  </si>
  <si>
    <r>
      <t xml:space="preserve">N JCH </t>
    </r>
    <r>
      <rPr>
        <b/>
        <sz val="10"/>
        <rFont val="Arial"/>
        <family val="2"/>
      </rPr>
      <t xml:space="preserve">Mia 13837/07 </t>
    </r>
  </si>
  <si>
    <t xml:space="preserve">Hauge, Hans Chr.
0694 Oslo
Tlf. 901 09 204 / 22 29 99 71
E-mail: hans-chr.hauge@husbanken.no
</t>
  </si>
  <si>
    <r>
      <t xml:space="preserve">N JCH </t>
    </r>
    <r>
      <rPr>
        <b/>
        <sz val="9"/>
        <rFont val="Arial"/>
        <family val="2"/>
      </rPr>
      <t xml:space="preserve">Mia 13837/07 </t>
    </r>
  </si>
  <si>
    <t xml:space="preserve">Dyste, Magne Kr.
2847 Kolbu
Tlf. 61 16 79 00
</t>
  </si>
  <si>
    <t>Holsing, Ola A.</t>
  </si>
  <si>
    <r>
      <t xml:space="preserve">N JCH </t>
    </r>
    <r>
      <rPr>
        <b/>
        <sz val="10"/>
        <rFont val="Arial"/>
        <family val="2"/>
      </rPr>
      <t>Tortåsen’s Kora 09160/06</t>
    </r>
  </si>
  <si>
    <r>
      <t xml:space="preserve">N JCH </t>
    </r>
    <r>
      <rPr>
        <b/>
        <sz val="9"/>
        <rFont val="Arial"/>
        <family val="2"/>
      </rPr>
      <t>Tortåsen’s Kora 09160/06</t>
    </r>
  </si>
  <si>
    <t xml:space="preserve">Holsing, Ola A.
7760 Snåsa
Tlf. 74 15 21 73 / 478 15 958
</t>
  </si>
  <si>
    <t>11.-</t>
  </si>
  <si>
    <r>
      <rPr>
        <sz val="9"/>
        <color indexed="17"/>
        <rFont val="Arial"/>
        <family val="2"/>
      </rPr>
      <t xml:space="preserve">N UCH N JCH </t>
    </r>
    <r>
      <rPr>
        <b/>
        <sz val="9"/>
        <color indexed="17"/>
        <rFont val="Arial"/>
        <family val="2"/>
      </rPr>
      <t xml:space="preserve">Brage </t>
    </r>
    <r>
      <rPr>
        <sz val="9"/>
        <color indexed="17"/>
        <rFont val="Arial"/>
        <family val="2"/>
      </rPr>
      <t>13836/07</t>
    </r>
  </si>
  <si>
    <t>Status pr. 12.12.2011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</si>
</sst>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414]d\.\ mmmm\ yyyy"/>
    <numFmt numFmtId="173" formatCode="[$-414]mmmm\ yyyy;@"/>
    <numFmt numFmtId="174" formatCode="&quot;Ja&quot;;&quot;Ja&quot;;&quot;Nei&quot;"/>
    <numFmt numFmtId="175" formatCode="&quot;Sann&quot;;&quot;Sann&quot;;&quot;Usann&quot;"/>
    <numFmt numFmtId="176" formatCode="&quot;På&quot;;&quot;På&quot;;&quot;Av&quot;"/>
    <numFmt numFmtId="177" formatCode="[$-414]mmm\.\ yy;@"/>
    <numFmt numFmtId="178" formatCode="0.000000"/>
    <numFmt numFmtId="179" formatCode="0.00000"/>
    <numFmt numFmtId="180" formatCode="0.0000"/>
    <numFmt numFmtId="181" formatCode="0.000"/>
  </numFmts>
  <fonts count="5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Helvetica"/>
      <family val="0"/>
    </font>
    <font>
      <sz val="9"/>
      <name val="Helvetica"/>
      <family val="0"/>
    </font>
    <font>
      <sz val="8"/>
      <name val="Helvetica"/>
      <family val="0"/>
    </font>
    <font>
      <sz val="9"/>
      <color indexed="16"/>
      <name val="Arial"/>
      <family val="2"/>
    </font>
    <font>
      <b/>
      <sz val="9"/>
      <color indexed="16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Helvetica"/>
      <family val="0"/>
    </font>
    <font>
      <b/>
      <sz val="8"/>
      <name val="Arial"/>
      <family val="2"/>
    </font>
    <font>
      <b/>
      <sz val="7"/>
      <name val="Arial"/>
      <family val="2"/>
    </font>
    <font>
      <sz val="9"/>
      <color indexed="2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47" fillId="23" borderId="1" applyNumberFormat="0" applyAlignment="0" applyProtection="0"/>
    <xf numFmtId="0" fontId="48" fillId="0" borderId="2" applyNumberFormat="0" applyFill="0" applyAlignment="0" applyProtection="0"/>
    <xf numFmtId="171" fontId="0" fillId="0" borderId="0" applyFont="0" applyFill="0" applyBorder="0" applyAlignment="0" applyProtection="0"/>
    <xf numFmtId="0" fontId="49" fillId="24" borderId="3" applyNumberFormat="0" applyAlignment="0" applyProtection="0"/>
    <xf numFmtId="0" fontId="0" fillId="25" borderId="4" applyNumberFormat="0" applyFont="0" applyAlignment="0" applyProtection="0"/>
    <xf numFmtId="0" fontId="50" fillId="26" borderId="0" applyNumberFormat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69" fontId="0" fillId="0" borderId="0" applyFont="0" applyFill="0" applyBorder="0" applyAlignment="0" applyProtection="0"/>
    <xf numFmtId="0" fontId="56" fillId="20" borderId="9" applyNumberFormat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3" fillId="0" borderId="11" xfId="0" applyFont="1" applyBorder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 vertical="top"/>
    </xf>
    <xf numFmtId="14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17" fontId="3" fillId="0" borderId="0" xfId="0" applyNumberFormat="1" applyFont="1" applyAlignment="1">
      <alignment horizontal="left" vertical="top"/>
    </xf>
    <xf numFmtId="177" fontId="3" fillId="0" borderId="0" xfId="0" applyNumberFormat="1" applyFont="1" applyAlignment="1">
      <alignment horizontal="left" vertical="top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7" fillId="0" borderId="0" xfId="0" applyFont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3" fillId="0" borderId="13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horizontal="center" vertical="top"/>
    </xf>
    <xf numFmtId="0" fontId="0" fillId="0" borderId="16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right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vertical="top"/>
    </xf>
    <xf numFmtId="0" fontId="10" fillId="0" borderId="11" xfId="0" applyFont="1" applyBorder="1" applyAlignment="1">
      <alignment/>
    </xf>
    <xf numFmtId="0" fontId="3" fillId="0" borderId="0" xfId="0" applyFont="1" applyAlignment="1">
      <alignment horizontal="right" vertical="top"/>
    </xf>
    <xf numFmtId="0" fontId="2" fillId="0" borderId="10" xfId="0" applyFont="1" applyBorder="1" applyAlignment="1">
      <alignment horizontal="right" vertical="top" wrapText="1"/>
    </xf>
    <xf numFmtId="173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2" fontId="0" fillId="0" borderId="19" xfId="0" applyNumberFormat="1" applyFont="1" applyBorder="1" applyAlignment="1">
      <alignment horizontal="center" vertical="top"/>
    </xf>
    <xf numFmtId="14" fontId="3" fillId="0" borderId="0" xfId="0" applyNumberFormat="1" applyFont="1" applyAlignment="1">
      <alignment horizontal="right" vertical="top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14" fontId="3" fillId="0" borderId="0" xfId="0" applyNumberFormat="1" applyFont="1" applyBorder="1" applyAlignment="1">
      <alignment horizontal="right" vertical="top" wrapText="1"/>
    </xf>
    <xf numFmtId="0" fontId="3" fillId="0" borderId="22" xfId="0" applyFont="1" applyBorder="1" applyAlignment="1">
      <alignment horizontal="center"/>
    </xf>
    <xf numFmtId="0" fontId="14" fillId="0" borderId="23" xfId="0" applyFont="1" applyBorder="1" applyAlignment="1">
      <alignment vertical="top" wrapText="1"/>
    </xf>
    <xf numFmtId="0" fontId="15" fillId="0" borderId="24" xfId="0" applyFont="1" applyBorder="1" applyAlignment="1">
      <alignment horizontal="center" vertical="top" wrapText="1"/>
    </xf>
    <xf numFmtId="0" fontId="15" fillId="0" borderId="25" xfId="0" applyFont="1" applyBorder="1" applyAlignment="1">
      <alignment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9" fillId="0" borderId="11" xfId="0" applyFont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9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11" fillId="0" borderId="11" xfId="0" applyFont="1" applyBorder="1" applyAlignment="1">
      <alignment/>
    </xf>
    <xf numFmtId="0" fontId="10" fillId="0" borderId="22" xfId="0" applyFont="1" applyBorder="1" applyAlignment="1">
      <alignment/>
    </xf>
    <xf numFmtId="0" fontId="20" fillId="0" borderId="22" xfId="0" applyFont="1" applyBorder="1" applyAlignment="1">
      <alignment/>
    </xf>
    <xf numFmtId="0" fontId="21" fillId="0" borderId="0" xfId="0" applyFont="1" applyAlignment="1">
      <alignment vertical="top" wrapText="1"/>
    </xf>
    <xf numFmtId="0" fontId="8" fillId="0" borderId="11" xfId="0" applyFont="1" applyBorder="1" applyAlignment="1">
      <alignment/>
    </xf>
    <xf numFmtId="14" fontId="58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 wrapText="1"/>
    </xf>
    <xf numFmtId="17" fontId="3" fillId="0" borderId="0" xfId="0" applyNumberFormat="1" applyFont="1" applyBorder="1" applyAlignment="1">
      <alignment horizontal="left" vertical="top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38.57421875" style="0" customWidth="1"/>
    <col min="2" max="2" width="9.7109375" style="0" customWidth="1"/>
    <col min="3" max="3" width="38.57421875" style="0" customWidth="1"/>
    <col min="4" max="4" width="9.7109375" style="0" customWidth="1"/>
  </cols>
  <sheetData>
    <row r="1" spans="1:11" s="50" customFormat="1" ht="12" customHeight="1" thickBot="1">
      <c r="A1" s="49" t="s">
        <v>300</v>
      </c>
      <c r="C1" s="51"/>
      <c r="D1" s="51"/>
      <c r="E1" s="52"/>
      <c r="F1" s="52"/>
      <c r="K1" s="53"/>
    </row>
    <row r="2" spans="1:11" s="50" customFormat="1" ht="12" customHeight="1">
      <c r="A2" s="54" t="s">
        <v>27</v>
      </c>
      <c r="B2" s="55">
        <f>Forespørsler!B2</f>
        <v>41</v>
      </c>
      <c r="C2" s="56" t="s">
        <v>34</v>
      </c>
      <c r="D2" s="55">
        <f>Forespørsler!J2</f>
        <v>7</v>
      </c>
      <c r="E2" s="52"/>
      <c r="F2" s="52"/>
      <c r="K2" s="53"/>
    </row>
    <row r="3" spans="1:11" s="50" customFormat="1" ht="12" customHeight="1">
      <c r="A3" s="57" t="s">
        <v>28</v>
      </c>
      <c r="B3" s="58">
        <f>B2-B4-B5</f>
        <v>0</v>
      </c>
      <c r="C3" s="59" t="s">
        <v>35</v>
      </c>
      <c r="D3" s="58">
        <f>Forespørsler!K2</f>
        <v>1</v>
      </c>
      <c r="E3" s="52"/>
      <c r="F3" s="52"/>
      <c r="K3" s="53"/>
    </row>
    <row r="4" spans="1:11" s="50" customFormat="1" ht="12" customHeight="1">
      <c r="A4" s="59" t="s">
        <v>29</v>
      </c>
      <c r="B4" s="58">
        <f>Forespørsler!E2</f>
        <v>40</v>
      </c>
      <c r="C4" s="59" t="s">
        <v>36</v>
      </c>
      <c r="D4" s="58">
        <f>Forespørsler!I2</f>
        <v>17</v>
      </c>
      <c r="E4" s="52"/>
      <c r="F4" s="52"/>
      <c r="K4" s="53"/>
    </row>
    <row r="5" spans="1:11" s="50" customFormat="1" ht="12" customHeight="1">
      <c r="A5" s="59" t="s">
        <v>30</v>
      </c>
      <c r="B5" s="58">
        <f>Forespørsler!F2</f>
        <v>1</v>
      </c>
      <c r="C5" s="59" t="s">
        <v>37</v>
      </c>
      <c r="D5" s="58">
        <f>SUM(Anbefalinger!I4:I71)+SUM(Godkjenninger!I4:I28)</f>
        <v>82</v>
      </c>
      <c r="E5" s="52"/>
      <c r="F5" s="52"/>
      <c r="K5" s="53"/>
    </row>
    <row r="6" spans="1:11" s="50" customFormat="1" ht="12" customHeight="1">
      <c r="A6" s="59" t="s">
        <v>31</v>
      </c>
      <c r="B6" s="58">
        <f>Forespørsler!G2</f>
        <v>25</v>
      </c>
      <c r="C6" s="59" t="s">
        <v>38</v>
      </c>
      <c r="D6" s="58">
        <f>SUM(Anbefalinger!J4:J71)+SUM(Godkjenninger!J4:J28)</f>
        <v>68</v>
      </c>
      <c r="E6" s="52"/>
      <c r="F6" s="52"/>
      <c r="K6" s="53"/>
    </row>
    <row r="7" spans="1:11" s="50" customFormat="1" ht="12" customHeight="1">
      <c r="A7" s="59" t="s">
        <v>32</v>
      </c>
      <c r="B7" s="58">
        <f>Forespørsler!H2</f>
        <v>15</v>
      </c>
      <c r="C7" s="59" t="s">
        <v>26</v>
      </c>
      <c r="D7" s="58">
        <f>D5+D6</f>
        <v>150</v>
      </c>
      <c r="E7" s="52"/>
      <c r="F7" s="52"/>
      <c r="K7" s="53"/>
    </row>
    <row r="8" spans="1:11" s="50" customFormat="1" ht="12" customHeight="1" thickBot="1">
      <c r="A8" s="60" t="s">
        <v>33</v>
      </c>
      <c r="B8" s="61">
        <f>B4-B6-B7</f>
        <v>0</v>
      </c>
      <c r="C8" s="60" t="s">
        <v>25</v>
      </c>
      <c r="D8" s="78">
        <f>D7/D4</f>
        <v>8.823529411764707</v>
      </c>
      <c r="E8" s="52"/>
      <c r="F8" s="52"/>
      <c r="K8" s="53"/>
    </row>
    <row r="9" s="28" customFormat="1" ht="12.75"/>
  </sheetData>
  <sheetProtection/>
  <printOptions/>
  <pageMargins left="0.75" right="0.75" top="1" bottom="1" header="0.5" footer="0.5"/>
  <pageSetup horizontalDpi="300" verticalDpi="300" orientation="portrait" paperSize="9" scale="90" r:id="rId1"/>
  <headerFooter alignWithMargins="0">
    <oddFooter>&amp;LPer Harald Sivesind&amp;CSide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6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I20" sqref="I20"/>
    </sheetView>
  </sheetViews>
  <sheetFormatPr defaultColWidth="11.421875" defaultRowHeight="12.75"/>
  <cols>
    <col min="1" max="1" width="34.140625" style="11" customWidth="1"/>
    <col min="2" max="2" width="25.7109375" style="11" customWidth="1"/>
    <col min="3" max="3" width="34.00390625" style="11" customWidth="1"/>
    <col min="4" max="4" width="25.7109375" style="11" customWidth="1"/>
    <col min="5" max="5" width="10.7109375" style="21" customWidth="1"/>
    <col min="6" max="6" width="5.8515625" style="76" customWidth="1"/>
    <col min="7" max="7" width="9.57421875" style="11" customWidth="1"/>
    <col min="8" max="8" width="10.7109375" style="11" customWidth="1"/>
    <col min="9" max="9" width="7.421875" style="11" customWidth="1"/>
    <col min="10" max="10" width="7.28125" style="11" customWidth="1"/>
    <col min="11" max="11" width="6.57421875" style="30" customWidth="1"/>
    <col min="12" max="16384" width="11.421875" style="11" customWidth="1"/>
  </cols>
  <sheetData>
    <row r="1" spans="1:11" s="16" customFormat="1" ht="13.5">
      <c r="A1" s="27" t="s">
        <v>71</v>
      </c>
      <c r="D1" s="16" t="s">
        <v>70</v>
      </c>
      <c r="E1" s="17"/>
      <c r="F1" s="73"/>
      <c r="K1" s="23"/>
    </row>
    <row r="2" spans="5:11" s="16" customFormat="1" ht="11.25">
      <c r="E2" s="17"/>
      <c r="F2" s="73"/>
      <c r="K2" s="23"/>
    </row>
    <row r="3" spans="1:12" s="18" customFormat="1" ht="24" thickBot="1">
      <c r="A3" s="18" t="s">
        <v>1</v>
      </c>
      <c r="B3" s="18" t="s">
        <v>0</v>
      </c>
      <c r="C3" s="18" t="s">
        <v>2</v>
      </c>
      <c r="D3" s="18" t="s">
        <v>0</v>
      </c>
      <c r="E3" s="19" t="s">
        <v>3</v>
      </c>
      <c r="F3" s="74"/>
      <c r="G3" s="20" t="s">
        <v>13</v>
      </c>
      <c r="H3" s="20" t="s">
        <v>14</v>
      </c>
      <c r="I3" s="20" t="s">
        <v>9</v>
      </c>
      <c r="J3" s="20" t="s">
        <v>10</v>
      </c>
      <c r="K3" s="29" t="s">
        <v>15</v>
      </c>
      <c r="L3" s="18" t="s">
        <v>24</v>
      </c>
    </row>
    <row r="4" spans="1:11" s="16" customFormat="1" ht="45.75" thickTop="1">
      <c r="A4" s="15" t="s">
        <v>122</v>
      </c>
      <c r="B4" s="22" t="s">
        <v>137</v>
      </c>
      <c r="C4" s="94" t="s">
        <v>65</v>
      </c>
      <c r="D4" s="95" t="s">
        <v>66</v>
      </c>
      <c r="E4" s="34">
        <v>40544</v>
      </c>
      <c r="F4" s="73" t="s">
        <v>195</v>
      </c>
      <c r="G4" s="25">
        <v>40574</v>
      </c>
      <c r="H4" s="79">
        <v>40634</v>
      </c>
      <c r="I4" s="23">
        <v>8</v>
      </c>
      <c r="J4" s="23">
        <v>6</v>
      </c>
      <c r="K4" s="23">
        <f>I4+J4</f>
        <v>14</v>
      </c>
    </row>
    <row r="5" spans="1:11" s="16" customFormat="1" ht="52.5">
      <c r="A5" s="46" t="s">
        <v>219</v>
      </c>
      <c r="B5" s="96" t="s">
        <v>188</v>
      </c>
      <c r="C5" s="31" t="s">
        <v>158</v>
      </c>
      <c r="D5" s="32" t="s">
        <v>159</v>
      </c>
      <c r="E5" s="34">
        <v>40603</v>
      </c>
      <c r="F5" s="73" t="s">
        <v>199</v>
      </c>
      <c r="G5" s="79">
        <v>40580</v>
      </c>
      <c r="H5" s="79">
        <v>40640</v>
      </c>
      <c r="I5" s="23">
        <v>2</v>
      </c>
      <c r="J5" s="23">
        <v>8</v>
      </c>
      <c r="K5" s="23">
        <f>I5+J5</f>
        <v>10</v>
      </c>
    </row>
    <row r="6" spans="1:11" s="16" customFormat="1" ht="57">
      <c r="A6" s="15" t="s">
        <v>183</v>
      </c>
      <c r="B6" s="22" t="s">
        <v>197</v>
      </c>
      <c r="C6" s="94" t="s">
        <v>65</v>
      </c>
      <c r="D6" s="95" t="s">
        <v>66</v>
      </c>
      <c r="E6" s="33">
        <v>40575</v>
      </c>
      <c r="F6" s="73" t="s">
        <v>204</v>
      </c>
      <c r="G6" s="79">
        <v>40582</v>
      </c>
      <c r="H6" s="25">
        <v>40641</v>
      </c>
      <c r="I6" s="23">
        <v>8</v>
      </c>
      <c r="J6" s="23">
        <v>5</v>
      </c>
      <c r="K6" s="23">
        <f>I6+J6</f>
        <v>13</v>
      </c>
    </row>
    <row r="7" spans="1:11" s="16" customFormat="1" ht="45">
      <c r="A7" s="15" t="s">
        <v>106</v>
      </c>
      <c r="B7" s="22" t="s">
        <v>115</v>
      </c>
      <c r="C7" s="31" t="s">
        <v>153</v>
      </c>
      <c r="D7" s="32" t="s">
        <v>154</v>
      </c>
      <c r="E7" s="34">
        <v>40544</v>
      </c>
      <c r="F7" s="73"/>
      <c r="G7" s="25">
        <v>40597</v>
      </c>
      <c r="H7" s="25">
        <v>40658</v>
      </c>
      <c r="I7" s="23">
        <v>5</v>
      </c>
      <c r="J7" s="23">
        <v>5</v>
      </c>
      <c r="K7" s="23">
        <f aca="true" t="shared" si="0" ref="K7:K16">I7+J7</f>
        <v>10</v>
      </c>
    </row>
    <row r="8" spans="1:11" s="16" customFormat="1" ht="57">
      <c r="A8" s="16" t="s">
        <v>182</v>
      </c>
      <c r="B8" s="22" t="s">
        <v>130</v>
      </c>
      <c r="C8" s="71" t="s">
        <v>279</v>
      </c>
      <c r="D8" s="41" t="s">
        <v>168</v>
      </c>
      <c r="E8" s="33">
        <v>40575</v>
      </c>
      <c r="F8" s="73" t="s">
        <v>240</v>
      </c>
      <c r="G8" s="79">
        <v>40603</v>
      </c>
      <c r="H8" s="25">
        <v>40665</v>
      </c>
      <c r="I8" s="23">
        <v>1</v>
      </c>
      <c r="J8" s="23">
        <v>3</v>
      </c>
      <c r="K8" s="23">
        <f t="shared" si="0"/>
        <v>4</v>
      </c>
    </row>
    <row r="9" spans="1:11" s="16" customFormat="1" ht="45">
      <c r="A9" s="15" t="s">
        <v>75</v>
      </c>
      <c r="B9" s="22" t="s">
        <v>79</v>
      </c>
      <c r="C9" s="31" t="s">
        <v>80</v>
      </c>
      <c r="D9" s="32" t="s">
        <v>81</v>
      </c>
      <c r="E9" s="34">
        <v>40544</v>
      </c>
      <c r="F9" s="73"/>
      <c r="G9" s="79" t="s">
        <v>125</v>
      </c>
      <c r="H9" s="79"/>
      <c r="I9" s="23"/>
      <c r="J9" s="23"/>
      <c r="K9" s="23">
        <f t="shared" si="0"/>
        <v>0</v>
      </c>
    </row>
    <row r="10" spans="1:11" s="16" customFormat="1" ht="45">
      <c r="A10" s="46" t="s">
        <v>243</v>
      </c>
      <c r="B10" s="22" t="s">
        <v>79</v>
      </c>
      <c r="C10" s="31" t="s">
        <v>153</v>
      </c>
      <c r="D10" s="32" t="s">
        <v>154</v>
      </c>
      <c r="E10" s="34">
        <v>40544</v>
      </c>
      <c r="F10" s="73" t="s">
        <v>244</v>
      </c>
      <c r="G10" s="79">
        <v>40611</v>
      </c>
      <c r="H10" s="79">
        <v>40675</v>
      </c>
      <c r="I10" s="23">
        <v>4</v>
      </c>
      <c r="J10" s="23">
        <v>4</v>
      </c>
      <c r="K10" s="23">
        <f t="shared" si="0"/>
        <v>8</v>
      </c>
    </row>
    <row r="11" spans="1:11" s="16" customFormat="1" ht="79.5">
      <c r="A11" s="46" t="s">
        <v>48</v>
      </c>
      <c r="B11" s="22" t="s">
        <v>92</v>
      </c>
      <c r="C11" s="41" t="s">
        <v>42</v>
      </c>
      <c r="D11" s="41" t="s">
        <v>43</v>
      </c>
      <c r="E11" s="34">
        <v>40603</v>
      </c>
      <c r="F11" s="73"/>
      <c r="G11" s="79" t="s">
        <v>125</v>
      </c>
      <c r="H11" s="25"/>
      <c r="I11" s="23"/>
      <c r="J11" s="23"/>
      <c r="K11" s="23">
        <f t="shared" si="0"/>
        <v>0</v>
      </c>
    </row>
    <row r="12" spans="1:11" s="16" customFormat="1" ht="79.5">
      <c r="A12" s="46" t="s">
        <v>266</v>
      </c>
      <c r="B12" s="22" t="s">
        <v>92</v>
      </c>
      <c r="C12" s="41" t="s">
        <v>247</v>
      </c>
      <c r="D12" s="41" t="s">
        <v>248</v>
      </c>
      <c r="E12" s="34">
        <v>40603</v>
      </c>
      <c r="F12" s="73"/>
      <c r="G12" s="79">
        <v>40626</v>
      </c>
      <c r="H12" s="79">
        <v>40685</v>
      </c>
      <c r="I12" s="23">
        <v>6</v>
      </c>
      <c r="J12" s="23">
        <v>2</v>
      </c>
      <c r="K12" s="23">
        <f t="shared" si="0"/>
        <v>8</v>
      </c>
    </row>
    <row r="13" spans="1:11" s="16" customFormat="1" ht="68.25">
      <c r="A13" s="46" t="s">
        <v>44</v>
      </c>
      <c r="B13" s="22" t="s">
        <v>252</v>
      </c>
      <c r="C13" s="41" t="s">
        <v>42</v>
      </c>
      <c r="D13" s="41" t="s">
        <v>43</v>
      </c>
      <c r="E13" s="34">
        <v>40603</v>
      </c>
      <c r="F13" s="73"/>
      <c r="G13" s="79" t="s">
        <v>125</v>
      </c>
      <c r="H13" s="25"/>
      <c r="I13" s="23"/>
      <c r="J13" s="23"/>
      <c r="K13" s="23">
        <f t="shared" si="0"/>
        <v>0</v>
      </c>
    </row>
    <row r="14" spans="1:11" s="16" customFormat="1" ht="68.25">
      <c r="A14" s="46" t="s">
        <v>267</v>
      </c>
      <c r="B14" s="22" t="s">
        <v>252</v>
      </c>
      <c r="C14" s="41" t="s">
        <v>255</v>
      </c>
      <c r="D14" s="41" t="s">
        <v>253</v>
      </c>
      <c r="E14" s="34">
        <v>40603</v>
      </c>
      <c r="F14" s="73"/>
      <c r="G14" s="79">
        <v>40629</v>
      </c>
      <c r="H14" s="25">
        <v>40692</v>
      </c>
      <c r="I14" s="23">
        <v>7</v>
      </c>
      <c r="J14" s="23">
        <v>4</v>
      </c>
      <c r="K14" s="23">
        <f t="shared" si="0"/>
        <v>11</v>
      </c>
    </row>
    <row r="15" spans="1:12" s="16" customFormat="1" ht="68.25">
      <c r="A15" s="1" t="s">
        <v>157</v>
      </c>
      <c r="B15" s="22" t="s">
        <v>164</v>
      </c>
      <c r="C15" s="31" t="s">
        <v>158</v>
      </c>
      <c r="D15" s="32" t="s">
        <v>159</v>
      </c>
      <c r="E15" s="34">
        <v>40603</v>
      </c>
      <c r="F15" s="73"/>
      <c r="G15" s="79">
        <v>40655</v>
      </c>
      <c r="H15" s="25">
        <v>40714</v>
      </c>
      <c r="I15" s="23">
        <v>4</v>
      </c>
      <c r="J15" s="23">
        <v>4</v>
      </c>
      <c r="K15" s="23">
        <f t="shared" si="0"/>
        <v>8</v>
      </c>
      <c r="L15" s="16" t="s">
        <v>261</v>
      </c>
    </row>
    <row r="16" spans="1:12" s="24" customFormat="1" ht="78.75">
      <c r="A16" s="107" t="s">
        <v>278</v>
      </c>
      <c r="B16" s="96" t="s">
        <v>276</v>
      </c>
      <c r="C16" s="71" t="s">
        <v>279</v>
      </c>
      <c r="D16" s="41" t="s">
        <v>168</v>
      </c>
      <c r="E16" s="34">
        <v>40634</v>
      </c>
      <c r="F16" s="73"/>
      <c r="G16" s="79">
        <v>40657</v>
      </c>
      <c r="H16" s="79">
        <v>40717</v>
      </c>
      <c r="I16" s="23">
        <v>7</v>
      </c>
      <c r="J16" s="23">
        <v>6</v>
      </c>
      <c r="K16" s="23">
        <f t="shared" si="0"/>
        <v>13</v>
      </c>
      <c r="L16" s="16"/>
    </row>
    <row r="17" spans="1:12" s="16" customFormat="1" ht="68.25">
      <c r="A17" s="46" t="s">
        <v>263</v>
      </c>
      <c r="B17" s="22" t="s">
        <v>291</v>
      </c>
      <c r="C17" s="41" t="s">
        <v>247</v>
      </c>
      <c r="D17" s="41" t="s">
        <v>248</v>
      </c>
      <c r="E17" s="33">
        <v>40664</v>
      </c>
      <c r="F17" s="73"/>
      <c r="G17" s="25">
        <v>40683</v>
      </c>
      <c r="H17" s="79">
        <v>40742</v>
      </c>
      <c r="I17" s="23">
        <v>3</v>
      </c>
      <c r="J17" s="23">
        <v>1</v>
      </c>
      <c r="K17" s="23">
        <f aca="true" t="shared" si="1" ref="K17:K36">I17+J17</f>
        <v>4</v>
      </c>
      <c r="L17" s="22"/>
    </row>
    <row r="18" spans="1:12" s="16" customFormat="1" ht="45">
      <c r="A18" s="16" t="s">
        <v>292</v>
      </c>
      <c r="B18" s="22" t="s">
        <v>293</v>
      </c>
      <c r="C18" s="31" t="s">
        <v>153</v>
      </c>
      <c r="D18" s="32" t="s">
        <v>154</v>
      </c>
      <c r="E18" s="34">
        <v>40756</v>
      </c>
      <c r="F18" s="73"/>
      <c r="G18" s="79">
        <v>40826</v>
      </c>
      <c r="H18" s="85">
        <v>40886</v>
      </c>
      <c r="I18" s="77">
        <v>7</v>
      </c>
      <c r="J18" s="77">
        <v>3</v>
      </c>
      <c r="K18" s="23">
        <f>I18+J18</f>
        <v>10</v>
      </c>
      <c r="L18" s="22"/>
    </row>
    <row r="19" spans="1:12" s="16" customFormat="1" ht="45">
      <c r="A19" s="16" t="s">
        <v>296</v>
      </c>
      <c r="B19" s="22" t="s">
        <v>297</v>
      </c>
      <c r="C19" s="31" t="s">
        <v>153</v>
      </c>
      <c r="D19" s="32" t="s">
        <v>154</v>
      </c>
      <c r="E19" s="108">
        <v>40817</v>
      </c>
      <c r="F19" s="73" t="s">
        <v>298</v>
      </c>
      <c r="G19" s="25">
        <v>40828</v>
      </c>
      <c r="H19" s="25">
        <v>40886</v>
      </c>
      <c r="I19" s="23">
        <v>3</v>
      </c>
      <c r="J19" s="23">
        <v>9</v>
      </c>
      <c r="K19" s="23">
        <f>I19+J19</f>
        <v>12</v>
      </c>
      <c r="L19" s="22"/>
    </row>
    <row r="20" spans="1:11" s="16" customFormat="1" ht="57">
      <c r="A20" s="49" t="s">
        <v>191</v>
      </c>
      <c r="B20" s="96" t="s">
        <v>193</v>
      </c>
      <c r="C20" s="41" t="s">
        <v>129</v>
      </c>
      <c r="D20" s="41" t="s">
        <v>130</v>
      </c>
      <c r="E20" s="33">
        <v>40575</v>
      </c>
      <c r="F20" s="73" t="s">
        <v>198</v>
      </c>
      <c r="G20" s="25">
        <v>40578</v>
      </c>
      <c r="H20" s="79" t="s">
        <v>6</v>
      </c>
      <c r="I20" s="23"/>
      <c r="J20" s="23"/>
      <c r="K20" s="23">
        <f t="shared" si="1"/>
        <v>0</v>
      </c>
    </row>
    <row r="21" spans="1:11" s="16" customFormat="1" ht="45">
      <c r="A21" s="15" t="s">
        <v>90</v>
      </c>
      <c r="B21" s="22" t="s">
        <v>119</v>
      </c>
      <c r="C21" s="31" t="s">
        <v>80</v>
      </c>
      <c r="D21" s="32" t="s">
        <v>81</v>
      </c>
      <c r="E21" s="33">
        <v>40513</v>
      </c>
      <c r="F21" s="73"/>
      <c r="G21" s="79" t="s">
        <v>125</v>
      </c>
      <c r="H21" s="106" t="s">
        <v>5</v>
      </c>
      <c r="I21" s="23"/>
      <c r="J21" s="23"/>
      <c r="K21" s="23">
        <f t="shared" si="1"/>
        <v>0</v>
      </c>
    </row>
    <row r="22" spans="1:11" s="16" customFormat="1" ht="45">
      <c r="A22" s="46" t="s">
        <v>152</v>
      </c>
      <c r="B22" s="22" t="s">
        <v>119</v>
      </c>
      <c r="C22" s="31" t="s">
        <v>153</v>
      </c>
      <c r="D22" s="32" t="s">
        <v>154</v>
      </c>
      <c r="E22" s="33">
        <v>40513</v>
      </c>
      <c r="F22" s="73" t="s">
        <v>165</v>
      </c>
      <c r="G22" s="25">
        <v>40532</v>
      </c>
      <c r="H22" s="79" t="s">
        <v>5</v>
      </c>
      <c r="I22" s="23"/>
      <c r="J22" s="23"/>
      <c r="K22" s="23">
        <f t="shared" si="1"/>
        <v>0</v>
      </c>
    </row>
    <row r="23" spans="1:11" s="16" customFormat="1" ht="52.5">
      <c r="A23" s="15" t="s">
        <v>50</v>
      </c>
      <c r="B23" s="96" t="s">
        <v>69</v>
      </c>
      <c r="C23" s="32" t="s">
        <v>56</v>
      </c>
      <c r="D23" s="32" t="s">
        <v>57</v>
      </c>
      <c r="E23" s="34">
        <v>40544</v>
      </c>
      <c r="F23" s="73" t="s">
        <v>228</v>
      </c>
      <c r="G23" s="79">
        <v>40590</v>
      </c>
      <c r="H23" s="79" t="s">
        <v>5</v>
      </c>
      <c r="I23" s="77"/>
      <c r="J23" s="77"/>
      <c r="K23" s="23">
        <f t="shared" si="1"/>
        <v>0</v>
      </c>
    </row>
    <row r="24" spans="1:11" s="16" customFormat="1" ht="52.5">
      <c r="A24" s="46" t="s">
        <v>58</v>
      </c>
      <c r="B24" s="96" t="s">
        <v>69</v>
      </c>
      <c r="C24" s="32" t="s">
        <v>59</v>
      </c>
      <c r="D24" s="32" t="s">
        <v>60</v>
      </c>
      <c r="E24" s="34">
        <v>40544</v>
      </c>
      <c r="F24" s="73"/>
      <c r="G24" s="79" t="s">
        <v>125</v>
      </c>
      <c r="I24" s="77"/>
      <c r="J24" s="77"/>
      <c r="K24" s="23">
        <f t="shared" si="1"/>
        <v>0</v>
      </c>
    </row>
    <row r="25" spans="1:11" s="16" customFormat="1" ht="45">
      <c r="A25" s="46" t="s">
        <v>88</v>
      </c>
      <c r="B25" s="22" t="s">
        <v>138</v>
      </c>
      <c r="C25" s="31" t="s">
        <v>178</v>
      </c>
      <c r="D25" s="32" t="s">
        <v>179</v>
      </c>
      <c r="E25" s="34">
        <v>40544</v>
      </c>
      <c r="F25" s="75"/>
      <c r="G25" s="25">
        <v>40596</v>
      </c>
      <c r="H25" s="79" t="s">
        <v>5</v>
      </c>
      <c r="I25" s="23"/>
      <c r="J25" s="23"/>
      <c r="K25" s="23">
        <f t="shared" si="1"/>
        <v>0</v>
      </c>
    </row>
    <row r="26" spans="1:11" s="16" customFormat="1" ht="45">
      <c r="A26" s="16" t="s">
        <v>196</v>
      </c>
      <c r="B26" s="22" t="s">
        <v>177</v>
      </c>
      <c r="C26" s="104" t="s">
        <v>175</v>
      </c>
      <c r="D26" s="104" t="s">
        <v>176</v>
      </c>
      <c r="E26" s="33">
        <v>40575</v>
      </c>
      <c r="F26" s="73"/>
      <c r="G26" s="79">
        <v>40597</v>
      </c>
      <c r="H26" s="79" t="s">
        <v>5</v>
      </c>
      <c r="I26" s="77"/>
      <c r="J26" s="77"/>
      <c r="K26" s="23">
        <f t="shared" si="1"/>
        <v>0</v>
      </c>
    </row>
    <row r="27" spans="1:12" s="16" customFormat="1" ht="45">
      <c r="A27" s="46" t="s">
        <v>202</v>
      </c>
      <c r="B27" s="22" t="s">
        <v>209</v>
      </c>
      <c r="C27" s="31" t="s">
        <v>210</v>
      </c>
      <c r="D27" s="32" t="s">
        <v>221</v>
      </c>
      <c r="E27" s="34">
        <v>40603</v>
      </c>
      <c r="F27" s="73"/>
      <c r="G27" s="79" t="s">
        <v>125</v>
      </c>
      <c r="H27" s="25"/>
      <c r="I27" s="23"/>
      <c r="J27" s="23"/>
      <c r="K27" s="23">
        <f t="shared" si="1"/>
        <v>0</v>
      </c>
      <c r="L27" s="22"/>
    </row>
    <row r="28" spans="1:12" s="16" customFormat="1" ht="45">
      <c r="A28" s="46" t="s">
        <v>258</v>
      </c>
      <c r="B28" s="22" t="s">
        <v>209</v>
      </c>
      <c r="C28" s="31" t="s">
        <v>259</v>
      </c>
      <c r="D28" s="32" t="s">
        <v>176</v>
      </c>
      <c r="E28" s="34">
        <v>40603</v>
      </c>
      <c r="F28" s="73" t="s">
        <v>262</v>
      </c>
      <c r="G28" s="79">
        <v>40620</v>
      </c>
      <c r="H28" s="79" t="s">
        <v>5</v>
      </c>
      <c r="I28" s="23"/>
      <c r="J28" s="23"/>
      <c r="K28" s="23">
        <f t="shared" si="1"/>
        <v>0</v>
      </c>
      <c r="L28" s="22"/>
    </row>
    <row r="29" spans="1:11" s="16" customFormat="1" ht="45">
      <c r="A29" s="22" t="s">
        <v>146</v>
      </c>
      <c r="B29" s="22" t="s">
        <v>147</v>
      </c>
      <c r="C29" s="31" t="s">
        <v>80</v>
      </c>
      <c r="D29" s="32" t="s">
        <v>81</v>
      </c>
      <c r="E29" s="33">
        <v>40513</v>
      </c>
      <c r="F29" s="73"/>
      <c r="G29" s="79" t="s">
        <v>125</v>
      </c>
      <c r="I29" s="23"/>
      <c r="J29" s="23"/>
      <c r="K29" s="23">
        <f t="shared" si="1"/>
        <v>0</v>
      </c>
    </row>
    <row r="30" spans="1:12" s="16" customFormat="1" ht="45">
      <c r="A30" s="15" t="s">
        <v>160</v>
      </c>
      <c r="B30" s="22" t="s">
        <v>215</v>
      </c>
      <c r="C30" s="31" t="s">
        <v>230</v>
      </c>
      <c r="D30" s="32" t="s">
        <v>212</v>
      </c>
      <c r="E30" s="34">
        <v>40603</v>
      </c>
      <c r="F30" s="73"/>
      <c r="G30" s="79" t="s">
        <v>125</v>
      </c>
      <c r="H30" s="25"/>
      <c r="I30" s="23"/>
      <c r="J30" s="23"/>
      <c r="K30" s="23">
        <f t="shared" si="1"/>
        <v>0</v>
      </c>
      <c r="L30" s="22" t="s">
        <v>281</v>
      </c>
    </row>
    <row r="31" spans="1:11" s="16" customFormat="1" ht="45">
      <c r="A31" s="22" t="s">
        <v>63</v>
      </c>
      <c r="B31" s="22" t="s">
        <v>64</v>
      </c>
      <c r="C31" s="94" t="s">
        <v>65</v>
      </c>
      <c r="D31" s="95" t="s">
        <v>66</v>
      </c>
      <c r="E31" s="34">
        <v>40603</v>
      </c>
      <c r="F31" s="73"/>
      <c r="G31" s="79" t="s">
        <v>125</v>
      </c>
      <c r="H31" s="25"/>
      <c r="I31" s="23"/>
      <c r="J31" s="23"/>
      <c r="K31" s="23">
        <f t="shared" si="1"/>
        <v>0</v>
      </c>
    </row>
    <row r="32" spans="1:11" s="16" customFormat="1" ht="45">
      <c r="A32" s="22" t="s">
        <v>234</v>
      </c>
      <c r="B32" s="22" t="s">
        <v>57</v>
      </c>
      <c r="C32" s="71" t="s">
        <v>235</v>
      </c>
      <c r="D32" s="41" t="s">
        <v>238</v>
      </c>
      <c r="E32" s="34">
        <v>40603</v>
      </c>
      <c r="F32" s="73"/>
      <c r="G32" s="79" t="s">
        <v>125</v>
      </c>
      <c r="I32" s="23"/>
      <c r="J32" s="23"/>
      <c r="K32" s="23">
        <f t="shared" si="1"/>
        <v>0</v>
      </c>
    </row>
    <row r="33" spans="1:12" s="16" customFormat="1" ht="52.5">
      <c r="A33" s="16" t="s">
        <v>236</v>
      </c>
      <c r="B33" s="96" t="s">
        <v>237</v>
      </c>
      <c r="C33" s="71" t="s">
        <v>235</v>
      </c>
      <c r="D33" s="41" t="s">
        <v>238</v>
      </c>
      <c r="E33" s="34">
        <v>40603</v>
      </c>
      <c r="G33" s="79" t="s">
        <v>125</v>
      </c>
      <c r="H33" s="73"/>
      <c r="I33" s="23"/>
      <c r="J33" s="23"/>
      <c r="K33" s="23">
        <f t="shared" si="1"/>
        <v>0</v>
      </c>
      <c r="L33" s="22"/>
    </row>
    <row r="34" spans="1:12" s="24" customFormat="1" ht="45">
      <c r="A34" s="15" t="s">
        <v>123</v>
      </c>
      <c r="B34" s="22" t="s">
        <v>166</v>
      </c>
      <c r="C34" s="71" t="s">
        <v>167</v>
      </c>
      <c r="D34" s="41" t="s">
        <v>168</v>
      </c>
      <c r="E34" s="34">
        <v>40787</v>
      </c>
      <c r="F34" s="73"/>
      <c r="G34" s="79" t="s">
        <v>125</v>
      </c>
      <c r="H34" s="79"/>
      <c r="I34" s="23"/>
      <c r="J34" s="23"/>
      <c r="K34" s="23">
        <f t="shared" si="1"/>
        <v>0</v>
      </c>
      <c r="L34" s="16"/>
    </row>
    <row r="35" spans="1:11" s="16" customFormat="1" ht="12">
      <c r="A35" s="15"/>
      <c r="B35" s="22"/>
      <c r="C35" s="31"/>
      <c r="D35" s="32"/>
      <c r="E35" s="34"/>
      <c r="F35" s="73"/>
      <c r="G35" s="79"/>
      <c r="H35" s="25"/>
      <c r="I35" s="23"/>
      <c r="J35" s="23"/>
      <c r="K35" s="23">
        <f t="shared" si="1"/>
        <v>0</v>
      </c>
    </row>
    <row r="36" spans="1:11" s="16" customFormat="1" ht="11.25">
      <c r="A36" s="22"/>
      <c r="B36" s="70"/>
      <c r="C36" s="41"/>
      <c r="D36" s="41"/>
      <c r="E36" s="34"/>
      <c r="F36" s="73"/>
      <c r="G36" s="79"/>
      <c r="H36" s="25"/>
      <c r="I36" s="23"/>
      <c r="J36" s="23"/>
      <c r="K36" s="23">
        <f t="shared" si="1"/>
        <v>0</v>
      </c>
    </row>
    <row r="37" spans="1:11" s="16" customFormat="1" ht="12">
      <c r="A37" s="15"/>
      <c r="B37" s="22"/>
      <c r="C37" s="31"/>
      <c r="D37" s="32"/>
      <c r="E37" s="34"/>
      <c r="F37" s="73"/>
      <c r="G37" s="25"/>
      <c r="H37" s="25"/>
      <c r="I37" s="23"/>
      <c r="J37" s="23"/>
      <c r="K37" s="23">
        <f aca="true" t="shared" si="2" ref="K37:K58">I37+J37</f>
        <v>0</v>
      </c>
    </row>
    <row r="38" spans="1:11" s="16" customFormat="1" ht="11.25">
      <c r="A38" s="22"/>
      <c r="B38" s="22"/>
      <c r="C38" s="31"/>
      <c r="D38" s="32"/>
      <c r="E38" s="34"/>
      <c r="F38" s="73"/>
      <c r="G38" s="25"/>
      <c r="H38" s="25"/>
      <c r="I38" s="23"/>
      <c r="J38" s="23"/>
      <c r="K38" s="23">
        <f t="shared" si="2"/>
        <v>0</v>
      </c>
    </row>
    <row r="39" spans="1:11" s="16" customFormat="1" ht="12">
      <c r="A39" s="15"/>
      <c r="B39" s="22"/>
      <c r="C39" s="41"/>
      <c r="D39" s="41"/>
      <c r="E39" s="34"/>
      <c r="F39" s="73"/>
      <c r="G39" s="25"/>
      <c r="H39" s="25"/>
      <c r="I39" s="23"/>
      <c r="J39" s="23"/>
      <c r="K39" s="23">
        <f t="shared" si="2"/>
        <v>0</v>
      </c>
    </row>
    <row r="40" spans="1:11" s="16" customFormat="1" ht="12">
      <c r="A40" s="46"/>
      <c r="B40" s="22"/>
      <c r="C40" s="41"/>
      <c r="D40" s="41"/>
      <c r="E40" s="34"/>
      <c r="F40" s="73"/>
      <c r="G40" s="25"/>
      <c r="H40" s="73"/>
      <c r="I40" s="23"/>
      <c r="J40" s="23"/>
      <c r="K40" s="23">
        <f t="shared" si="2"/>
        <v>0</v>
      </c>
    </row>
    <row r="41" spans="1:11" s="16" customFormat="1" ht="12">
      <c r="A41" s="46"/>
      <c r="B41" s="22"/>
      <c r="C41" s="32"/>
      <c r="D41" s="32"/>
      <c r="E41" s="34"/>
      <c r="F41" s="73"/>
      <c r="G41" s="25"/>
      <c r="I41" s="23"/>
      <c r="J41" s="23"/>
      <c r="K41" s="23">
        <f t="shared" si="2"/>
        <v>0</v>
      </c>
    </row>
    <row r="42" spans="1:11" s="16" customFormat="1" ht="12">
      <c r="A42" s="15"/>
      <c r="B42" s="22"/>
      <c r="C42" s="47"/>
      <c r="D42" s="41"/>
      <c r="E42" s="34"/>
      <c r="F42" s="73"/>
      <c r="G42" s="25"/>
      <c r="I42" s="23"/>
      <c r="J42" s="23"/>
      <c r="K42" s="23">
        <f t="shared" si="2"/>
        <v>0</v>
      </c>
    </row>
    <row r="43" spans="1:11" s="16" customFormat="1" ht="12">
      <c r="A43" s="46"/>
      <c r="B43" s="22"/>
      <c r="C43" s="31"/>
      <c r="D43" s="32"/>
      <c r="E43" s="34"/>
      <c r="F43" s="73"/>
      <c r="G43" s="73"/>
      <c r="I43" s="23"/>
      <c r="J43" s="23"/>
      <c r="K43" s="23">
        <f t="shared" si="2"/>
        <v>0</v>
      </c>
    </row>
    <row r="44" spans="1:11" s="16" customFormat="1" ht="11.25">
      <c r="A44" s="22"/>
      <c r="B44" s="70"/>
      <c r="C44" s="43"/>
      <c r="D44" s="43"/>
      <c r="E44" s="34"/>
      <c r="F44" s="73"/>
      <c r="G44" s="73"/>
      <c r="H44" s="25"/>
      <c r="I44" s="23"/>
      <c r="J44" s="23"/>
      <c r="K44" s="23">
        <f t="shared" si="2"/>
        <v>0</v>
      </c>
    </row>
    <row r="45" spans="1:11" s="16" customFormat="1" ht="12">
      <c r="A45" s="15"/>
      <c r="B45" s="22"/>
      <c r="C45" s="41"/>
      <c r="D45" s="41"/>
      <c r="E45" s="34"/>
      <c r="F45" s="73"/>
      <c r="G45" s="25"/>
      <c r="H45" s="25"/>
      <c r="I45" s="23"/>
      <c r="J45" s="23"/>
      <c r="K45" s="23">
        <f t="shared" si="2"/>
        <v>0</v>
      </c>
    </row>
    <row r="46" spans="2:11" s="16" customFormat="1" ht="11.25">
      <c r="B46" s="22"/>
      <c r="C46" s="42"/>
      <c r="D46" s="43"/>
      <c r="E46" s="33"/>
      <c r="F46" s="73"/>
      <c r="G46" s="73"/>
      <c r="K46" s="23">
        <f t="shared" si="2"/>
        <v>0</v>
      </c>
    </row>
    <row r="47" spans="1:11" s="16" customFormat="1" ht="12">
      <c r="A47" s="46"/>
      <c r="B47" s="22"/>
      <c r="C47" s="71"/>
      <c r="D47" s="41"/>
      <c r="E47" s="33"/>
      <c r="F47" s="73"/>
      <c r="G47" s="73"/>
      <c r="I47" s="23"/>
      <c r="J47" s="23"/>
      <c r="K47" s="23">
        <f t="shared" si="2"/>
        <v>0</v>
      </c>
    </row>
    <row r="48" spans="1:11" s="16" customFormat="1" ht="11.25">
      <c r="A48" s="22"/>
      <c r="B48" s="22"/>
      <c r="C48" s="41"/>
      <c r="D48" s="41"/>
      <c r="E48" s="34"/>
      <c r="F48" s="73"/>
      <c r="G48" s="73"/>
      <c r="I48" s="23"/>
      <c r="J48" s="23"/>
      <c r="K48" s="23">
        <f t="shared" si="2"/>
        <v>0</v>
      </c>
    </row>
    <row r="49" spans="1:11" s="16" customFormat="1" ht="12">
      <c r="A49" s="46"/>
      <c r="B49" s="22"/>
      <c r="C49" s="41"/>
      <c r="D49" s="41"/>
      <c r="E49" s="33"/>
      <c r="F49" s="73"/>
      <c r="G49" s="73"/>
      <c r="I49" s="23"/>
      <c r="J49" s="23"/>
      <c r="K49" s="23">
        <f t="shared" si="2"/>
        <v>0</v>
      </c>
    </row>
    <row r="50" spans="2:11" s="16" customFormat="1" ht="11.25">
      <c r="B50" s="22"/>
      <c r="C50" s="31"/>
      <c r="D50" s="32"/>
      <c r="E50" s="34"/>
      <c r="F50" s="73"/>
      <c r="G50" s="73"/>
      <c r="K50" s="23">
        <f t="shared" si="2"/>
        <v>0</v>
      </c>
    </row>
    <row r="51" spans="1:11" s="16" customFormat="1" ht="11.25">
      <c r="A51" s="22"/>
      <c r="B51" s="22"/>
      <c r="C51" s="41"/>
      <c r="D51" s="41"/>
      <c r="E51" s="34"/>
      <c r="F51" s="73"/>
      <c r="G51" s="73"/>
      <c r="I51" s="23"/>
      <c r="J51" s="23"/>
      <c r="K51" s="23">
        <f t="shared" si="2"/>
        <v>0</v>
      </c>
    </row>
    <row r="52" spans="1:11" s="16" customFormat="1" ht="11.25">
      <c r="A52" s="22"/>
      <c r="B52" s="22"/>
      <c r="C52" s="41"/>
      <c r="D52" s="41"/>
      <c r="E52" s="34"/>
      <c r="F52" s="73"/>
      <c r="G52" s="73"/>
      <c r="I52" s="23"/>
      <c r="J52" s="23"/>
      <c r="K52" s="23">
        <f t="shared" si="2"/>
        <v>0</v>
      </c>
    </row>
    <row r="53" spans="1:11" s="16" customFormat="1" ht="12">
      <c r="A53" s="15"/>
      <c r="B53" s="22"/>
      <c r="C53" s="41"/>
      <c r="D53" s="41"/>
      <c r="E53" s="34"/>
      <c r="F53" s="73"/>
      <c r="G53" s="73"/>
      <c r="I53" s="23"/>
      <c r="J53" s="23"/>
      <c r="K53" s="23">
        <f t="shared" si="2"/>
        <v>0</v>
      </c>
    </row>
    <row r="54" spans="1:11" s="16" customFormat="1" ht="11.25">
      <c r="A54" s="22"/>
      <c r="B54" s="22"/>
      <c r="C54" s="31"/>
      <c r="D54" s="32"/>
      <c r="E54" s="34"/>
      <c r="F54" s="73"/>
      <c r="G54" s="73"/>
      <c r="I54" s="23"/>
      <c r="J54" s="23"/>
      <c r="K54" s="23">
        <f t="shared" si="2"/>
        <v>0</v>
      </c>
    </row>
    <row r="55" spans="1:11" s="16" customFormat="1" ht="11.25">
      <c r="A55" s="22"/>
      <c r="B55" s="22"/>
      <c r="C55" s="31"/>
      <c r="D55" s="32"/>
      <c r="E55" s="34"/>
      <c r="F55" s="73"/>
      <c r="G55" s="73"/>
      <c r="I55" s="23"/>
      <c r="J55" s="23"/>
      <c r="K55" s="23">
        <f t="shared" si="2"/>
        <v>0</v>
      </c>
    </row>
    <row r="56" spans="1:11" s="16" customFormat="1" ht="12">
      <c r="A56" s="15"/>
      <c r="B56" s="22"/>
      <c r="C56" s="31"/>
      <c r="D56" s="32"/>
      <c r="E56" s="33"/>
      <c r="F56" s="73"/>
      <c r="K56" s="23">
        <f t="shared" si="2"/>
        <v>0</v>
      </c>
    </row>
    <row r="57" spans="1:11" s="16" customFormat="1" ht="12">
      <c r="A57" s="46"/>
      <c r="B57" s="22"/>
      <c r="C57" s="31"/>
      <c r="D57" s="32"/>
      <c r="E57" s="33"/>
      <c r="F57" s="73"/>
      <c r="K57" s="23">
        <f t="shared" si="2"/>
        <v>0</v>
      </c>
    </row>
    <row r="58" spans="5:11" s="16" customFormat="1" ht="11.25">
      <c r="E58" s="17"/>
      <c r="F58" s="73"/>
      <c r="I58" s="23"/>
      <c r="J58" s="23"/>
      <c r="K58" s="23">
        <f t="shared" si="2"/>
        <v>0</v>
      </c>
    </row>
    <row r="60" s="16" customFormat="1" ht="11.25">
      <c r="E60" s="17"/>
    </row>
    <row r="61" s="16" customFormat="1" ht="11.25">
      <c r="E61" s="17"/>
    </row>
    <row r="62" s="16" customFormat="1" ht="11.25">
      <c r="E62" s="17"/>
    </row>
    <row r="63" spans="5:6" s="16" customFormat="1" ht="11.25">
      <c r="E63" s="17"/>
      <c r="F63" s="73"/>
    </row>
    <row r="64" spans="1:11" s="16" customFormat="1" ht="12">
      <c r="A64" s="15"/>
      <c r="E64" s="17"/>
      <c r="F64" s="73"/>
      <c r="I64" s="23"/>
      <c r="J64" s="23"/>
      <c r="K64" s="23"/>
    </row>
    <row r="65" spans="2:11" s="16" customFormat="1" ht="11.25">
      <c r="B65" s="22"/>
      <c r="C65" s="31"/>
      <c r="D65" s="32"/>
      <c r="E65" s="33"/>
      <c r="F65" s="73"/>
      <c r="G65" s="25"/>
      <c r="I65" s="23"/>
      <c r="J65" s="23"/>
      <c r="K65" s="23"/>
    </row>
    <row r="66" spans="1:11" s="16" customFormat="1" ht="12" customHeight="1">
      <c r="A66" s="46"/>
      <c r="B66" s="22"/>
      <c r="C66" s="47"/>
      <c r="D66" s="41"/>
      <c r="E66" s="33"/>
      <c r="F66" s="73"/>
      <c r="I66" s="23"/>
      <c r="J66" s="23"/>
      <c r="K66" s="23"/>
    </row>
    <row r="67" spans="5:11" s="16" customFormat="1" ht="12.75" customHeight="1">
      <c r="E67" s="17"/>
      <c r="F67" s="73"/>
      <c r="I67" s="23"/>
      <c r="J67" s="23"/>
      <c r="K67" s="23"/>
    </row>
    <row r="68" spans="5:11" s="16" customFormat="1" ht="12.75" customHeight="1">
      <c r="E68" s="17"/>
      <c r="F68" s="73"/>
      <c r="I68" s="23"/>
      <c r="J68" s="23"/>
      <c r="K68" s="23"/>
    </row>
    <row r="69" spans="5:11" s="16" customFormat="1" ht="12.75" customHeight="1">
      <c r="E69" s="17"/>
      <c r="F69" s="73"/>
      <c r="I69" s="23"/>
      <c r="J69" s="23"/>
      <c r="K69" s="23"/>
    </row>
    <row r="70" spans="3:11" s="16" customFormat="1" ht="11.25">
      <c r="C70" s="26"/>
      <c r="D70" s="26"/>
      <c r="E70" s="17"/>
      <c r="F70" s="73"/>
      <c r="I70" s="23"/>
      <c r="J70" s="23"/>
      <c r="K70" s="23"/>
    </row>
    <row r="71" spans="3:11" s="16" customFormat="1" ht="11.25">
      <c r="C71" s="26"/>
      <c r="D71" s="26"/>
      <c r="E71" s="17"/>
      <c r="F71" s="73"/>
      <c r="I71" s="23"/>
      <c r="J71" s="23"/>
      <c r="K71" s="23"/>
    </row>
    <row r="80" spans="3:11" s="16" customFormat="1" ht="12">
      <c r="C80" s="2"/>
      <c r="D80" s="1"/>
      <c r="E80" s="17"/>
      <c r="F80" s="73"/>
      <c r="K80" s="23"/>
    </row>
    <row r="81" spans="3:11" s="16" customFormat="1" ht="12">
      <c r="C81" s="2"/>
      <c r="D81" s="1"/>
      <c r="E81" s="17"/>
      <c r="F81" s="73"/>
      <c r="K81" s="23"/>
    </row>
    <row r="82" spans="3:11" s="16" customFormat="1" ht="12">
      <c r="C82" s="2"/>
      <c r="D82" s="1"/>
      <c r="E82" s="17"/>
      <c r="F82" s="73"/>
      <c r="K82" s="23"/>
    </row>
    <row r="83" spans="3:11" s="16" customFormat="1" ht="12">
      <c r="C83" s="2"/>
      <c r="D83" s="1"/>
      <c r="E83" s="17"/>
      <c r="F83" s="73"/>
      <c r="K83" s="23"/>
    </row>
    <row r="84" spans="3:11" s="16" customFormat="1" ht="12">
      <c r="C84" s="2"/>
      <c r="D84" s="1"/>
      <c r="E84" s="17"/>
      <c r="F84" s="73"/>
      <c r="K84" s="23"/>
    </row>
    <row r="85" spans="3:11" s="16" customFormat="1" ht="12">
      <c r="C85" s="2"/>
      <c r="D85" s="1"/>
      <c r="E85" s="17"/>
      <c r="F85" s="73"/>
      <c r="K85" s="23"/>
    </row>
    <row r="86" spans="5:11" s="16" customFormat="1" ht="11.25">
      <c r="E86" s="17"/>
      <c r="F86" s="73"/>
      <c r="K86" s="23"/>
    </row>
  </sheetData>
  <sheetProtection/>
  <autoFilter ref="A3:L55"/>
  <printOptions/>
  <pageMargins left="0.75" right="0.75" top="1" bottom="1" header="0.5" footer="0.5"/>
  <pageSetup horizontalDpi="600" verticalDpi="600" orientation="landscape" paperSize="9" scale="68" r:id="rId1"/>
  <headerFooter alignWithMargins="0">
    <oddFooter>&amp;LPer Harald Sivesind&amp;CSide &amp;P&amp;R&amp;D</oddFooter>
  </headerFooter>
  <rowBreaks count="2" manualBreakCount="2">
    <brk id="63" max="255" man="1"/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G17" sqref="G17"/>
    </sheetView>
  </sheetViews>
  <sheetFormatPr defaultColWidth="11.421875" defaultRowHeight="12.75"/>
  <cols>
    <col min="1" max="1" width="34.140625" style="11" customWidth="1"/>
    <col min="2" max="2" width="25.7109375" style="11" customWidth="1"/>
    <col min="3" max="3" width="34.00390625" style="11" customWidth="1"/>
    <col min="4" max="4" width="25.7109375" style="11" customWidth="1"/>
    <col min="5" max="5" width="10.7109375" style="21" customWidth="1"/>
    <col min="6" max="6" width="5.8515625" style="76" customWidth="1"/>
    <col min="7" max="7" width="9.8515625" style="11" customWidth="1"/>
    <col min="8" max="8" width="10.7109375" style="11" customWidth="1"/>
    <col min="9" max="9" width="7.421875" style="11" customWidth="1"/>
    <col min="10" max="10" width="7.28125" style="11" customWidth="1"/>
    <col min="11" max="11" width="6.57421875" style="30" customWidth="1"/>
    <col min="12" max="12" width="12.00390625" style="11" customWidth="1"/>
    <col min="13" max="16384" width="11.421875" style="11" customWidth="1"/>
  </cols>
  <sheetData>
    <row r="1" spans="1:11" s="16" customFormat="1" ht="13.5">
      <c r="A1" s="27" t="s">
        <v>72</v>
      </c>
      <c r="D1" s="16" t="s">
        <v>73</v>
      </c>
      <c r="E1" s="17"/>
      <c r="F1" s="73"/>
      <c r="K1" s="23"/>
    </row>
    <row r="2" spans="5:11" s="16" customFormat="1" ht="11.25">
      <c r="E2" s="17"/>
      <c r="F2" s="73"/>
      <c r="K2" s="23"/>
    </row>
    <row r="3" spans="1:12" s="18" customFormat="1" ht="24" thickBot="1">
      <c r="A3" s="18" t="s">
        <v>1</v>
      </c>
      <c r="B3" s="18" t="s">
        <v>0</v>
      </c>
      <c r="C3" s="18" t="s">
        <v>2</v>
      </c>
      <c r="D3" s="18" t="s">
        <v>0</v>
      </c>
      <c r="E3" s="19" t="s">
        <v>3</v>
      </c>
      <c r="F3" s="74"/>
      <c r="G3" s="20" t="s">
        <v>13</v>
      </c>
      <c r="H3" s="20" t="s">
        <v>14</v>
      </c>
      <c r="I3" s="20" t="s">
        <v>9</v>
      </c>
      <c r="J3" s="20" t="s">
        <v>10</v>
      </c>
      <c r="K3" s="29" t="s">
        <v>15</v>
      </c>
      <c r="L3" s="18" t="s">
        <v>24</v>
      </c>
    </row>
    <row r="4" spans="1:11" s="16" customFormat="1" ht="57" thickTop="1">
      <c r="A4" s="16" t="s">
        <v>127</v>
      </c>
      <c r="B4" s="22" t="s">
        <v>140</v>
      </c>
      <c r="C4" s="41" t="s">
        <v>129</v>
      </c>
      <c r="D4" s="41" t="s">
        <v>130</v>
      </c>
      <c r="E4" s="33">
        <v>40544</v>
      </c>
      <c r="F4" s="73" t="s">
        <v>187</v>
      </c>
      <c r="G4" s="25">
        <v>40564</v>
      </c>
      <c r="H4" s="79">
        <v>40624</v>
      </c>
      <c r="I4" s="23">
        <v>4</v>
      </c>
      <c r="J4" s="23">
        <v>2</v>
      </c>
      <c r="K4" s="23">
        <f aca="true" t="shared" si="0" ref="K4:K11">I4+J4</f>
        <v>6</v>
      </c>
    </row>
    <row r="5" spans="1:12" s="16" customFormat="1" ht="57">
      <c r="A5" s="16" t="s">
        <v>132</v>
      </c>
      <c r="B5" s="22" t="s">
        <v>131</v>
      </c>
      <c r="C5" s="41" t="s">
        <v>129</v>
      </c>
      <c r="D5" s="41" t="s">
        <v>130</v>
      </c>
      <c r="E5" s="33">
        <v>40603</v>
      </c>
      <c r="F5" s="73"/>
      <c r="G5" s="79">
        <v>40619</v>
      </c>
      <c r="H5" s="79">
        <v>40683</v>
      </c>
      <c r="I5" s="23">
        <v>1</v>
      </c>
      <c r="J5" s="23">
        <v>0</v>
      </c>
      <c r="K5" s="23">
        <f t="shared" si="0"/>
        <v>1</v>
      </c>
      <c r="L5" s="16" t="s">
        <v>261</v>
      </c>
    </row>
    <row r="6" spans="1:12" s="24" customFormat="1" ht="52.5">
      <c r="A6" s="49" t="s">
        <v>249</v>
      </c>
      <c r="B6" s="96" t="s">
        <v>251</v>
      </c>
      <c r="C6" s="41" t="s">
        <v>102</v>
      </c>
      <c r="D6" s="41" t="s">
        <v>143</v>
      </c>
      <c r="E6" s="34">
        <v>40603</v>
      </c>
      <c r="F6" s="73" t="s">
        <v>265</v>
      </c>
      <c r="G6" s="79">
        <v>40626</v>
      </c>
      <c r="H6" s="79">
        <v>40684</v>
      </c>
      <c r="I6" s="23">
        <v>7</v>
      </c>
      <c r="J6" s="23">
        <v>3</v>
      </c>
      <c r="K6" s="23">
        <f t="shared" si="0"/>
        <v>10</v>
      </c>
      <c r="L6" s="16"/>
    </row>
    <row r="7" spans="1:11" s="16" customFormat="1" ht="57">
      <c r="A7" s="15" t="s">
        <v>270</v>
      </c>
      <c r="B7" s="22" t="s">
        <v>223</v>
      </c>
      <c r="C7" s="31" t="s">
        <v>271</v>
      </c>
      <c r="D7" s="32" t="s">
        <v>273</v>
      </c>
      <c r="E7" s="33">
        <v>40634</v>
      </c>
      <c r="F7" s="73" t="s">
        <v>277</v>
      </c>
      <c r="G7" s="79">
        <v>40650</v>
      </c>
      <c r="H7" s="79">
        <v>40711</v>
      </c>
      <c r="I7" s="23">
        <v>5</v>
      </c>
      <c r="J7" s="23">
        <v>3</v>
      </c>
      <c r="K7" s="23">
        <f t="shared" si="0"/>
        <v>8</v>
      </c>
    </row>
    <row r="8" spans="1:11" s="16" customFormat="1" ht="45">
      <c r="A8" s="15" t="s">
        <v>82</v>
      </c>
      <c r="B8" s="22" t="s">
        <v>87</v>
      </c>
      <c r="C8" s="100" t="s">
        <v>86</v>
      </c>
      <c r="D8" s="32" t="s">
        <v>85</v>
      </c>
      <c r="E8" s="33">
        <v>40513</v>
      </c>
      <c r="F8" s="73" t="s">
        <v>185</v>
      </c>
      <c r="G8" s="25">
        <v>40527</v>
      </c>
      <c r="H8" s="73" t="s">
        <v>5</v>
      </c>
      <c r="I8" s="23"/>
      <c r="J8" s="23"/>
      <c r="K8" s="23">
        <f t="shared" si="0"/>
        <v>0</v>
      </c>
    </row>
    <row r="9" spans="1:11" s="16" customFormat="1" ht="45">
      <c r="A9" s="15" t="s">
        <v>89</v>
      </c>
      <c r="B9" s="22" t="s">
        <v>141</v>
      </c>
      <c r="C9" s="31" t="s">
        <v>80</v>
      </c>
      <c r="D9" s="32" t="s">
        <v>81</v>
      </c>
      <c r="E9" s="33">
        <v>40513</v>
      </c>
      <c r="F9" s="73" t="s">
        <v>185</v>
      </c>
      <c r="G9" s="25">
        <v>40558</v>
      </c>
      <c r="H9" s="73" t="s">
        <v>5</v>
      </c>
      <c r="I9" s="23"/>
      <c r="J9" s="23"/>
      <c r="K9" s="23">
        <f t="shared" si="0"/>
        <v>0</v>
      </c>
    </row>
    <row r="10" spans="1:11" s="16" customFormat="1" ht="45">
      <c r="A10" s="15" t="s">
        <v>97</v>
      </c>
      <c r="B10" s="22" t="s">
        <v>142</v>
      </c>
      <c r="C10" s="41" t="s">
        <v>102</v>
      </c>
      <c r="D10" s="41" t="s">
        <v>143</v>
      </c>
      <c r="E10" s="33">
        <v>40483</v>
      </c>
      <c r="F10" s="73"/>
      <c r="G10" s="79" t="s">
        <v>125</v>
      </c>
      <c r="H10" s="79"/>
      <c r="I10" s="23"/>
      <c r="J10" s="23"/>
      <c r="K10" s="23">
        <f t="shared" si="0"/>
        <v>0</v>
      </c>
    </row>
    <row r="11" spans="1:11" s="16" customFormat="1" ht="45">
      <c r="A11" s="46" t="s">
        <v>213</v>
      </c>
      <c r="B11" s="22" t="s">
        <v>214</v>
      </c>
      <c r="C11" s="31" t="s">
        <v>80</v>
      </c>
      <c r="D11" s="32" t="s">
        <v>81</v>
      </c>
      <c r="E11" s="33">
        <v>40575</v>
      </c>
      <c r="F11" s="75"/>
      <c r="G11" s="79" t="s">
        <v>125</v>
      </c>
      <c r="I11" s="23"/>
      <c r="J11" s="23"/>
      <c r="K11" s="23">
        <f t="shared" si="0"/>
        <v>0</v>
      </c>
    </row>
    <row r="12" spans="1:11" s="16" customFormat="1" ht="57">
      <c r="A12" s="15" t="s">
        <v>162</v>
      </c>
      <c r="B12" s="22" t="s">
        <v>231</v>
      </c>
      <c r="C12" s="41" t="s">
        <v>102</v>
      </c>
      <c r="D12" s="41" t="s">
        <v>143</v>
      </c>
      <c r="E12" s="34">
        <v>40603</v>
      </c>
      <c r="F12" s="73"/>
      <c r="G12" s="79" t="s">
        <v>125</v>
      </c>
      <c r="H12" s="73"/>
      <c r="I12" s="23"/>
      <c r="J12" s="23"/>
      <c r="K12" s="23">
        <f aca="true" t="shared" si="1" ref="K12:K18">I12+J12</f>
        <v>0</v>
      </c>
    </row>
    <row r="13" spans="1:12" s="16" customFormat="1" ht="45">
      <c r="A13" s="26" t="s">
        <v>136</v>
      </c>
      <c r="B13" s="1" t="s">
        <v>239</v>
      </c>
      <c r="C13" s="47" t="s">
        <v>113</v>
      </c>
      <c r="D13" s="41" t="s">
        <v>149</v>
      </c>
      <c r="E13" s="33">
        <v>40603</v>
      </c>
      <c r="F13" s="75"/>
      <c r="G13" s="85" t="s">
        <v>125</v>
      </c>
      <c r="H13" s="1"/>
      <c r="I13" s="1"/>
      <c r="J13" s="1"/>
      <c r="K13" s="23">
        <f t="shared" si="1"/>
        <v>0</v>
      </c>
      <c r="L13" s="1" t="s">
        <v>275</v>
      </c>
    </row>
    <row r="14" spans="1:11" s="16" customFormat="1" ht="78.75">
      <c r="A14" s="49" t="s">
        <v>216</v>
      </c>
      <c r="B14" s="96" t="s">
        <v>276</v>
      </c>
      <c r="C14" s="41" t="s">
        <v>280</v>
      </c>
      <c r="D14" s="41" t="s">
        <v>135</v>
      </c>
      <c r="E14" s="34">
        <v>40634</v>
      </c>
      <c r="F14" s="73"/>
      <c r="G14" s="85" t="s">
        <v>125</v>
      </c>
      <c r="H14" s="79"/>
      <c r="I14" s="23"/>
      <c r="J14" s="23"/>
      <c r="K14" s="23">
        <f t="shared" si="1"/>
        <v>0</v>
      </c>
    </row>
    <row r="15" spans="1:12" s="16" customFormat="1" ht="52.5">
      <c r="A15" s="49" t="s">
        <v>103</v>
      </c>
      <c r="B15" s="96" t="s">
        <v>139</v>
      </c>
      <c r="C15" s="47" t="s">
        <v>113</v>
      </c>
      <c r="D15" s="41" t="s">
        <v>149</v>
      </c>
      <c r="E15" s="33">
        <v>40756</v>
      </c>
      <c r="F15" s="73"/>
      <c r="G15" s="85" t="s">
        <v>125</v>
      </c>
      <c r="H15" s="1"/>
      <c r="I15" s="1"/>
      <c r="J15" s="1"/>
      <c r="K15" s="23">
        <f t="shared" si="1"/>
        <v>0</v>
      </c>
      <c r="L15" s="1" t="s">
        <v>275</v>
      </c>
    </row>
    <row r="16" spans="1:12" s="24" customFormat="1" ht="45">
      <c r="A16" s="15" t="s">
        <v>201</v>
      </c>
      <c r="B16" s="22" t="s">
        <v>131</v>
      </c>
      <c r="C16" s="41" t="s">
        <v>280</v>
      </c>
      <c r="D16" s="41" t="s">
        <v>135</v>
      </c>
      <c r="E16" s="33">
        <v>40603</v>
      </c>
      <c r="F16" s="73"/>
      <c r="G16" s="85" t="s">
        <v>125</v>
      </c>
      <c r="H16" s="79"/>
      <c r="I16" s="23"/>
      <c r="J16" s="23"/>
      <c r="K16" s="23">
        <f t="shared" si="1"/>
        <v>0</v>
      </c>
      <c r="L16" s="16"/>
    </row>
    <row r="17" spans="1:12" s="24" customFormat="1" ht="57">
      <c r="A17" s="15" t="s">
        <v>283</v>
      </c>
      <c r="B17" s="22" t="s">
        <v>285</v>
      </c>
      <c r="C17" s="31" t="s">
        <v>286</v>
      </c>
      <c r="D17" s="32" t="s">
        <v>287</v>
      </c>
      <c r="E17" s="33">
        <v>40664</v>
      </c>
      <c r="F17" s="73"/>
      <c r="G17" s="85" t="s">
        <v>125</v>
      </c>
      <c r="H17" s="79"/>
      <c r="I17" s="23"/>
      <c r="J17" s="23"/>
      <c r="K17" s="23"/>
      <c r="L17" s="16"/>
    </row>
    <row r="18" spans="1:11" s="16" customFormat="1" ht="57">
      <c r="A18" s="15" t="s">
        <v>222</v>
      </c>
      <c r="B18" s="22" t="s">
        <v>223</v>
      </c>
      <c r="C18" s="47" t="s">
        <v>226</v>
      </c>
      <c r="D18" s="41" t="s">
        <v>227</v>
      </c>
      <c r="E18" s="33">
        <v>40756</v>
      </c>
      <c r="F18" s="73"/>
      <c r="G18" s="85" t="s">
        <v>125</v>
      </c>
      <c r="H18" s="73"/>
      <c r="I18" s="23"/>
      <c r="J18" s="23"/>
      <c r="K18" s="23">
        <f t="shared" si="1"/>
        <v>0</v>
      </c>
    </row>
    <row r="19" spans="1:11" s="16" customFormat="1" ht="45">
      <c r="A19" s="46" t="s">
        <v>213</v>
      </c>
      <c r="B19" s="22" t="s">
        <v>282</v>
      </c>
      <c r="C19" s="31" t="s">
        <v>153</v>
      </c>
      <c r="D19" s="32" t="s">
        <v>154</v>
      </c>
      <c r="E19" s="33">
        <v>40756</v>
      </c>
      <c r="F19" s="73"/>
      <c r="G19" s="85" t="s">
        <v>125</v>
      </c>
      <c r="I19" s="23"/>
      <c r="J19" s="23"/>
      <c r="K19" s="23">
        <f aca="true" t="shared" si="2" ref="K19:K28">I19+J19</f>
        <v>0</v>
      </c>
    </row>
    <row r="20" spans="5:11" s="16" customFormat="1" ht="11.25">
      <c r="E20" s="17"/>
      <c r="F20" s="73"/>
      <c r="I20" s="23"/>
      <c r="J20" s="23"/>
      <c r="K20" s="23">
        <f t="shared" si="2"/>
        <v>0</v>
      </c>
    </row>
    <row r="21" spans="1:11" s="16" customFormat="1" ht="12">
      <c r="A21" s="15"/>
      <c r="E21" s="17"/>
      <c r="F21" s="73"/>
      <c r="I21" s="23"/>
      <c r="J21" s="23"/>
      <c r="K21" s="23">
        <f t="shared" si="2"/>
        <v>0</v>
      </c>
    </row>
    <row r="22" spans="6:11" s="16" customFormat="1" ht="11.25">
      <c r="F22" s="73"/>
      <c r="I22" s="23"/>
      <c r="J22" s="23"/>
      <c r="K22" s="23">
        <f>I22+J22</f>
        <v>0</v>
      </c>
    </row>
    <row r="23" spans="6:11" s="16" customFormat="1" ht="12" customHeight="1">
      <c r="F23" s="73"/>
      <c r="I23" s="23"/>
      <c r="J23" s="23"/>
      <c r="K23" s="23">
        <f t="shared" si="2"/>
        <v>0</v>
      </c>
    </row>
    <row r="24" spans="5:11" s="16" customFormat="1" ht="12.75" customHeight="1">
      <c r="E24" s="17"/>
      <c r="F24" s="73"/>
      <c r="I24" s="23"/>
      <c r="J24" s="23"/>
      <c r="K24" s="23">
        <f t="shared" si="2"/>
        <v>0</v>
      </c>
    </row>
    <row r="25" spans="5:11" s="16" customFormat="1" ht="12.75" customHeight="1">
      <c r="E25" s="17"/>
      <c r="F25" s="73"/>
      <c r="I25" s="23"/>
      <c r="J25" s="23"/>
      <c r="K25" s="23">
        <f t="shared" si="2"/>
        <v>0</v>
      </c>
    </row>
    <row r="26" spans="5:11" s="16" customFormat="1" ht="12.75" customHeight="1">
      <c r="E26" s="17"/>
      <c r="F26" s="73"/>
      <c r="I26" s="23"/>
      <c r="J26" s="23"/>
      <c r="K26" s="23">
        <f t="shared" si="2"/>
        <v>0</v>
      </c>
    </row>
    <row r="27" spans="3:11" s="16" customFormat="1" ht="11.25">
      <c r="C27" s="26"/>
      <c r="D27" s="26"/>
      <c r="E27" s="17"/>
      <c r="F27" s="73"/>
      <c r="I27" s="23"/>
      <c r="J27" s="23"/>
      <c r="K27" s="23">
        <f t="shared" si="2"/>
        <v>0</v>
      </c>
    </row>
    <row r="28" spans="3:11" s="16" customFormat="1" ht="11.25">
      <c r="C28" s="26"/>
      <c r="D28" s="26"/>
      <c r="E28" s="17"/>
      <c r="F28" s="73"/>
      <c r="I28" s="23"/>
      <c r="J28" s="23"/>
      <c r="K28" s="23">
        <f t="shared" si="2"/>
        <v>0</v>
      </c>
    </row>
    <row r="29" spans="1:11" s="16" customFormat="1" ht="12">
      <c r="A29" s="24"/>
      <c r="B29" s="26"/>
      <c r="C29" s="26"/>
      <c r="D29" s="26"/>
      <c r="E29" s="17"/>
      <c r="F29" s="73"/>
      <c r="K29" s="23"/>
    </row>
    <row r="30" spans="1:11" s="16" customFormat="1" ht="11.25">
      <c r="A30" s="26"/>
      <c r="B30" s="48"/>
      <c r="C30" s="1"/>
      <c r="D30" s="48"/>
      <c r="E30" s="17"/>
      <c r="F30" s="73"/>
      <c r="K30" s="23"/>
    </row>
    <row r="31" spans="1:11" s="16" customFormat="1" ht="11.25">
      <c r="A31" s="26"/>
      <c r="B31" s="48"/>
      <c r="C31" s="1"/>
      <c r="D31" s="48"/>
      <c r="E31" s="17"/>
      <c r="F31" s="73"/>
      <c r="K31" s="23"/>
    </row>
    <row r="32" spans="1:11" s="16" customFormat="1" ht="11.25">
      <c r="A32" s="1"/>
      <c r="B32" s="48"/>
      <c r="C32" s="1"/>
      <c r="D32" s="48"/>
      <c r="E32" s="17"/>
      <c r="F32" s="73"/>
      <c r="K32" s="23"/>
    </row>
    <row r="33" spans="1:11" s="16" customFormat="1" ht="11.25">
      <c r="A33" s="1"/>
      <c r="B33" s="48"/>
      <c r="C33" s="1"/>
      <c r="D33" s="48"/>
      <c r="E33" s="17"/>
      <c r="F33" s="73"/>
      <c r="K33" s="23"/>
    </row>
    <row r="34" spans="1:11" s="16" customFormat="1" ht="11.25">
      <c r="A34" s="1"/>
      <c r="B34" s="48"/>
      <c r="C34" s="1"/>
      <c r="D34" s="48"/>
      <c r="E34" s="17"/>
      <c r="F34" s="73"/>
      <c r="K34" s="23"/>
    </row>
    <row r="35" spans="1:11" s="16" customFormat="1" ht="12.75" customHeight="1">
      <c r="A35" s="1"/>
      <c r="B35" s="48"/>
      <c r="C35" s="1"/>
      <c r="D35" s="48"/>
      <c r="E35" s="17"/>
      <c r="F35" s="73"/>
      <c r="K35" s="23"/>
    </row>
    <row r="36" spans="1:11" s="16" customFormat="1" ht="12.75" customHeight="1">
      <c r="A36" s="1"/>
      <c r="B36" s="48"/>
      <c r="C36" s="1"/>
      <c r="D36" s="48"/>
      <c r="E36" s="17"/>
      <c r="F36" s="73"/>
      <c r="K36" s="23"/>
    </row>
    <row r="37" spans="1:11" s="16" customFormat="1" ht="12">
      <c r="A37" s="26"/>
      <c r="B37" s="26"/>
      <c r="C37" s="2"/>
      <c r="D37" s="1"/>
      <c r="E37" s="17"/>
      <c r="F37" s="73"/>
      <c r="K37" s="23"/>
    </row>
    <row r="38" spans="3:11" s="16" customFormat="1" ht="12">
      <c r="C38" s="2"/>
      <c r="D38" s="1"/>
      <c r="E38" s="17"/>
      <c r="F38" s="73"/>
      <c r="K38" s="23"/>
    </row>
    <row r="39" spans="3:11" s="16" customFormat="1" ht="12">
      <c r="C39" s="2"/>
      <c r="D39" s="1"/>
      <c r="E39" s="17"/>
      <c r="F39" s="73"/>
      <c r="K39" s="23"/>
    </row>
    <row r="40" spans="3:11" s="16" customFormat="1" ht="12">
      <c r="C40" s="2"/>
      <c r="D40" s="1"/>
      <c r="E40" s="17"/>
      <c r="F40" s="73"/>
      <c r="K40" s="23"/>
    </row>
    <row r="41" spans="3:11" s="16" customFormat="1" ht="12">
      <c r="C41" s="2"/>
      <c r="D41" s="1"/>
      <c r="E41" s="17"/>
      <c r="F41" s="73"/>
      <c r="K41" s="23"/>
    </row>
    <row r="42" spans="3:11" s="16" customFormat="1" ht="12">
      <c r="C42" s="2"/>
      <c r="D42" s="1"/>
      <c r="E42" s="17"/>
      <c r="F42" s="73"/>
      <c r="K42" s="23"/>
    </row>
    <row r="43" spans="5:11" s="16" customFormat="1" ht="11.25">
      <c r="E43" s="17"/>
      <c r="F43" s="73"/>
      <c r="K43" s="23"/>
    </row>
  </sheetData>
  <sheetProtection/>
  <autoFilter ref="A3:L7"/>
  <printOptions/>
  <pageMargins left="0.75" right="0.75" top="1" bottom="1" header="0.5" footer="0.5"/>
  <pageSetup horizontalDpi="300" verticalDpi="300" orientation="landscape" paperSize="9" scale="68" r:id="rId1"/>
  <headerFooter alignWithMargins="0">
    <oddFooter>&amp;LPer Harald Sivesind&amp;CSide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39.7109375" style="0" customWidth="1"/>
    <col min="2" max="2" width="2.7109375" style="3" customWidth="1"/>
    <col min="3" max="3" width="16.7109375" style="0" customWidth="1"/>
    <col min="4" max="7" width="5.57421875" style="9" customWidth="1"/>
    <col min="8" max="9" width="4.28125" style="9" customWidth="1"/>
    <col min="10" max="10" width="5.7109375" style="9" customWidth="1"/>
    <col min="11" max="12" width="3.7109375" style="0" customWidth="1"/>
  </cols>
  <sheetData>
    <row r="1" spans="1:12" ht="13.5">
      <c r="A1" s="8" t="s">
        <v>74</v>
      </c>
      <c r="L1" s="82"/>
    </row>
    <row r="2" spans="2:12" s="10" customFormat="1" ht="12.75" customHeight="1" thickBot="1">
      <c r="B2" s="9"/>
      <c r="D2" s="38"/>
      <c r="E2" s="38"/>
      <c r="F2" s="38"/>
      <c r="G2" s="38"/>
      <c r="H2" s="38"/>
      <c r="I2" s="38"/>
      <c r="J2" s="38"/>
      <c r="L2" s="82"/>
    </row>
    <row r="3" spans="1:12" s="39" customFormat="1" ht="24.75" customHeight="1" thickBot="1">
      <c r="A3" s="87" t="s">
        <v>18</v>
      </c>
      <c r="B3" s="88" t="s">
        <v>19</v>
      </c>
      <c r="C3" s="89" t="s">
        <v>0</v>
      </c>
      <c r="D3" s="90" t="s">
        <v>20</v>
      </c>
      <c r="E3" s="90" t="s">
        <v>21</v>
      </c>
      <c r="F3" s="90" t="s">
        <v>264</v>
      </c>
      <c r="G3" s="90" t="s">
        <v>17</v>
      </c>
      <c r="H3" s="90" t="s">
        <v>4</v>
      </c>
      <c r="I3" s="90" t="s">
        <v>5</v>
      </c>
      <c r="J3" s="91" t="s">
        <v>6</v>
      </c>
      <c r="L3" s="83"/>
    </row>
    <row r="4" spans="1:12" s="82" customFormat="1" ht="12">
      <c r="A4" s="99" t="s">
        <v>84</v>
      </c>
      <c r="B4" s="37" t="s">
        <v>49</v>
      </c>
      <c r="C4" s="14" t="s">
        <v>83</v>
      </c>
      <c r="D4" s="86">
        <v>1</v>
      </c>
      <c r="E4" s="86"/>
      <c r="F4" s="86">
        <v>1</v>
      </c>
      <c r="G4" s="86"/>
      <c r="H4" s="86"/>
      <c r="I4" s="86">
        <v>1</v>
      </c>
      <c r="J4" s="86"/>
      <c r="L4" s="82">
        <v>1</v>
      </c>
    </row>
    <row r="5" spans="1:12" s="11" customFormat="1" ht="12">
      <c r="A5" s="102" t="s">
        <v>128</v>
      </c>
      <c r="B5" s="37" t="s">
        <v>39</v>
      </c>
      <c r="C5" s="14" t="s">
        <v>109</v>
      </c>
      <c r="D5" s="37">
        <v>3</v>
      </c>
      <c r="E5" s="37"/>
      <c r="F5" s="37">
        <v>3</v>
      </c>
      <c r="G5" s="37"/>
      <c r="H5" s="37">
        <v>2</v>
      </c>
      <c r="I5" s="37"/>
      <c r="J5" s="37">
        <v>1</v>
      </c>
      <c r="L5" s="82">
        <v>1</v>
      </c>
    </row>
    <row r="6" spans="1:12" s="11" customFormat="1" ht="12">
      <c r="A6" s="99" t="s">
        <v>207</v>
      </c>
      <c r="B6" s="37" t="s">
        <v>49</v>
      </c>
      <c r="C6" s="14" t="s">
        <v>208</v>
      </c>
      <c r="D6" s="37">
        <v>1</v>
      </c>
      <c r="E6" s="37"/>
      <c r="F6" s="37"/>
      <c r="G6" s="37">
        <v>1</v>
      </c>
      <c r="H6" s="37"/>
      <c r="I6" s="37"/>
      <c r="J6" s="37"/>
      <c r="L6" s="82">
        <v>1</v>
      </c>
    </row>
    <row r="7" spans="1:12" s="11" customFormat="1" ht="12">
      <c r="A7" s="101" t="s">
        <v>169</v>
      </c>
      <c r="B7" s="37" t="s">
        <v>39</v>
      </c>
      <c r="C7" s="14" t="s">
        <v>170</v>
      </c>
      <c r="D7" s="37">
        <v>2</v>
      </c>
      <c r="E7" s="37">
        <v>1</v>
      </c>
      <c r="F7" s="37">
        <v>2</v>
      </c>
      <c r="G7" s="37">
        <v>1</v>
      </c>
      <c r="H7" s="37">
        <v>2</v>
      </c>
      <c r="I7" s="37"/>
      <c r="J7" s="37"/>
      <c r="L7" s="82">
        <v>1</v>
      </c>
    </row>
    <row r="8" spans="1:12" s="11" customFormat="1" ht="12">
      <c r="A8" s="101" t="s">
        <v>100</v>
      </c>
      <c r="B8" s="37" t="s">
        <v>39</v>
      </c>
      <c r="C8" s="14" t="s">
        <v>101</v>
      </c>
      <c r="D8" s="37">
        <v>3</v>
      </c>
      <c r="E8" s="37"/>
      <c r="F8" s="37">
        <v>1</v>
      </c>
      <c r="G8" s="37">
        <v>2</v>
      </c>
      <c r="H8" s="37">
        <v>1</v>
      </c>
      <c r="I8" s="37"/>
      <c r="J8" s="37"/>
      <c r="L8" s="82">
        <v>1</v>
      </c>
    </row>
    <row r="9" spans="1:12" s="11" customFormat="1" ht="12">
      <c r="A9" s="101" t="s">
        <v>299</v>
      </c>
      <c r="B9" s="37" t="s">
        <v>39</v>
      </c>
      <c r="C9" s="14" t="s">
        <v>134</v>
      </c>
      <c r="D9" s="37">
        <v>2</v>
      </c>
      <c r="E9" s="37"/>
      <c r="F9" s="37"/>
      <c r="G9" s="37">
        <v>2</v>
      </c>
      <c r="H9" s="37"/>
      <c r="I9" s="37"/>
      <c r="J9" s="37"/>
      <c r="L9" s="82">
        <v>1</v>
      </c>
    </row>
    <row r="10" spans="1:12" s="82" customFormat="1" ht="12" customHeight="1">
      <c r="A10" s="101" t="s">
        <v>245</v>
      </c>
      <c r="B10" s="37" t="s">
        <v>39</v>
      </c>
      <c r="C10" s="14" t="s">
        <v>246</v>
      </c>
      <c r="D10" s="37">
        <v>1</v>
      </c>
      <c r="E10" s="37">
        <v>1</v>
      </c>
      <c r="F10" s="37">
        <v>2</v>
      </c>
      <c r="G10" s="37"/>
      <c r="H10" s="37">
        <v>2</v>
      </c>
      <c r="I10" s="37"/>
      <c r="J10" s="37"/>
      <c r="K10" s="11"/>
      <c r="L10" s="82">
        <v>1</v>
      </c>
    </row>
    <row r="11" spans="1:12" s="82" customFormat="1" ht="12" customHeight="1">
      <c r="A11" s="101" t="s">
        <v>256</v>
      </c>
      <c r="B11" s="37" t="s">
        <v>39</v>
      </c>
      <c r="C11" s="14" t="s">
        <v>254</v>
      </c>
      <c r="D11" s="37"/>
      <c r="E11" s="37">
        <v>1</v>
      </c>
      <c r="F11" s="37">
        <v>1</v>
      </c>
      <c r="G11" s="37"/>
      <c r="H11" s="37">
        <v>1</v>
      </c>
      <c r="I11" s="37"/>
      <c r="J11" s="37"/>
      <c r="K11" s="11"/>
      <c r="L11" s="82">
        <v>1</v>
      </c>
    </row>
    <row r="12" spans="1:12" s="82" customFormat="1" ht="12" customHeight="1">
      <c r="A12" s="97" t="s">
        <v>257</v>
      </c>
      <c r="B12" s="37" t="s">
        <v>49</v>
      </c>
      <c r="C12" s="14" t="s">
        <v>173</v>
      </c>
      <c r="D12" s="37"/>
      <c r="E12" s="37">
        <v>1</v>
      </c>
      <c r="F12" s="37">
        <v>1</v>
      </c>
      <c r="G12" s="37"/>
      <c r="H12" s="37"/>
      <c r="I12" s="37">
        <v>1</v>
      </c>
      <c r="J12" s="37"/>
      <c r="K12" s="11"/>
      <c r="L12" s="82">
        <v>1</v>
      </c>
    </row>
    <row r="13" spans="1:12" s="82" customFormat="1" ht="12" customHeight="1">
      <c r="A13" s="97" t="s">
        <v>269</v>
      </c>
      <c r="B13" s="37" t="s">
        <v>49</v>
      </c>
      <c r="C13" s="14" t="s">
        <v>272</v>
      </c>
      <c r="D13" s="37">
        <v>1</v>
      </c>
      <c r="E13" s="37"/>
      <c r="F13" s="37">
        <v>1</v>
      </c>
      <c r="G13" s="37"/>
      <c r="H13" s="37">
        <v>1</v>
      </c>
      <c r="I13" s="37"/>
      <c r="J13" s="37"/>
      <c r="K13" s="11"/>
      <c r="L13" s="82">
        <v>1</v>
      </c>
    </row>
    <row r="14" spans="1:12" s="11" customFormat="1" ht="12">
      <c r="A14" s="97" t="s">
        <v>67</v>
      </c>
      <c r="B14" s="37" t="s">
        <v>49</v>
      </c>
      <c r="C14" s="14" t="s">
        <v>68</v>
      </c>
      <c r="D14" s="37">
        <v>3</v>
      </c>
      <c r="E14" s="37"/>
      <c r="F14" s="37">
        <v>2</v>
      </c>
      <c r="G14" s="37">
        <v>1</v>
      </c>
      <c r="H14" s="37">
        <v>2</v>
      </c>
      <c r="I14" s="37"/>
      <c r="J14" s="37"/>
      <c r="L14" s="82">
        <v>1</v>
      </c>
    </row>
    <row r="15" spans="1:12" s="11" customFormat="1" ht="12">
      <c r="A15" s="97" t="s">
        <v>288</v>
      </c>
      <c r="B15" s="37" t="s">
        <v>49</v>
      </c>
      <c r="C15" s="14" t="s">
        <v>289</v>
      </c>
      <c r="D15" s="37">
        <v>1</v>
      </c>
      <c r="E15" s="37"/>
      <c r="F15" s="37"/>
      <c r="G15" s="37">
        <v>1</v>
      </c>
      <c r="H15" s="37"/>
      <c r="I15" s="37"/>
      <c r="J15" s="37"/>
      <c r="L15" s="82">
        <v>1</v>
      </c>
    </row>
    <row r="16" spans="1:12" s="11" customFormat="1" ht="12">
      <c r="A16" s="12" t="s">
        <v>114</v>
      </c>
      <c r="B16" s="37" t="s">
        <v>39</v>
      </c>
      <c r="C16" s="14" t="s">
        <v>148</v>
      </c>
      <c r="D16" s="37">
        <v>2</v>
      </c>
      <c r="E16" s="37"/>
      <c r="F16" s="37"/>
      <c r="G16" s="37">
        <v>2</v>
      </c>
      <c r="H16" s="37"/>
      <c r="I16" s="37"/>
      <c r="J16" s="37"/>
      <c r="L16" s="82">
        <v>1</v>
      </c>
    </row>
    <row r="17" spans="1:12" s="11" customFormat="1" ht="12">
      <c r="A17" s="93" t="s">
        <v>150</v>
      </c>
      <c r="B17" s="37" t="s">
        <v>49</v>
      </c>
      <c r="C17" s="14" t="s">
        <v>151</v>
      </c>
      <c r="D17" s="37">
        <v>4</v>
      </c>
      <c r="E17" s="37">
        <v>2</v>
      </c>
      <c r="F17" s="37">
        <v>5</v>
      </c>
      <c r="G17" s="37">
        <v>1</v>
      </c>
      <c r="H17" s="37">
        <v>4</v>
      </c>
      <c r="I17" s="37">
        <v>1</v>
      </c>
      <c r="J17" s="37"/>
      <c r="L17" s="82">
        <v>1</v>
      </c>
    </row>
    <row r="18" spans="1:12" s="11" customFormat="1" ht="12">
      <c r="A18" s="13" t="s">
        <v>155</v>
      </c>
      <c r="B18" s="63" t="s">
        <v>49</v>
      </c>
      <c r="C18" s="62" t="s">
        <v>156</v>
      </c>
      <c r="D18" s="37">
        <v>2</v>
      </c>
      <c r="E18" s="37"/>
      <c r="F18" s="37">
        <v>2</v>
      </c>
      <c r="G18" s="37"/>
      <c r="H18" s="37">
        <v>2</v>
      </c>
      <c r="I18" s="37"/>
      <c r="J18" s="37"/>
      <c r="L18" s="82">
        <v>1</v>
      </c>
    </row>
    <row r="19" spans="1:12" s="11" customFormat="1" ht="12">
      <c r="A19" s="101" t="s">
        <v>224</v>
      </c>
      <c r="B19" s="37" t="s">
        <v>39</v>
      </c>
      <c r="C19" s="14" t="s">
        <v>225</v>
      </c>
      <c r="D19" s="37">
        <v>1</v>
      </c>
      <c r="E19" s="37"/>
      <c r="F19" s="37"/>
      <c r="G19" s="37">
        <v>1</v>
      </c>
      <c r="H19" s="37"/>
      <c r="I19" s="37"/>
      <c r="J19" s="37"/>
      <c r="L19" s="82">
        <v>1</v>
      </c>
    </row>
    <row r="20" spans="1:12" s="11" customFormat="1" ht="12">
      <c r="A20" s="93" t="s">
        <v>77</v>
      </c>
      <c r="B20" s="37" t="s">
        <v>49</v>
      </c>
      <c r="C20" s="14" t="s">
        <v>78</v>
      </c>
      <c r="D20" s="37">
        <v>5</v>
      </c>
      <c r="E20" s="37"/>
      <c r="F20" s="37">
        <v>1</v>
      </c>
      <c r="G20" s="37">
        <v>4</v>
      </c>
      <c r="H20" s="37"/>
      <c r="I20" s="37">
        <v>1</v>
      </c>
      <c r="J20" s="37"/>
      <c r="L20" s="82">
        <v>1</v>
      </c>
    </row>
    <row r="21" spans="1:12" s="11" customFormat="1" ht="12">
      <c r="A21" s="72" t="s">
        <v>40</v>
      </c>
      <c r="B21" s="98" t="s">
        <v>39</v>
      </c>
      <c r="C21" s="92" t="s">
        <v>41</v>
      </c>
      <c r="D21" s="37">
        <v>2</v>
      </c>
      <c r="E21" s="37"/>
      <c r="F21" s="37"/>
      <c r="G21" s="37">
        <v>2</v>
      </c>
      <c r="H21" s="37"/>
      <c r="I21" s="37"/>
      <c r="J21" s="37"/>
      <c r="L21" s="82">
        <v>1</v>
      </c>
    </row>
    <row r="22" spans="1:12" s="11" customFormat="1" ht="12">
      <c r="A22" s="72" t="s">
        <v>232</v>
      </c>
      <c r="B22" s="37" t="s">
        <v>39</v>
      </c>
      <c r="C22" s="14" t="s">
        <v>233</v>
      </c>
      <c r="D22" s="37">
        <v>2</v>
      </c>
      <c r="E22" s="37"/>
      <c r="F22" s="37"/>
      <c r="G22" s="37">
        <v>2</v>
      </c>
      <c r="H22" s="37"/>
      <c r="I22" s="37"/>
      <c r="J22" s="37"/>
      <c r="L22" s="82">
        <v>1</v>
      </c>
    </row>
    <row r="23" spans="1:12" s="11" customFormat="1" ht="12">
      <c r="A23" s="97" t="s">
        <v>229</v>
      </c>
      <c r="B23" s="98" t="s">
        <v>49</v>
      </c>
      <c r="C23" s="92" t="s">
        <v>211</v>
      </c>
      <c r="D23" s="37">
        <v>1</v>
      </c>
      <c r="E23" s="37"/>
      <c r="F23" s="37"/>
      <c r="G23" s="37">
        <v>1</v>
      </c>
      <c r="H23" s="37"/>
      <c r="I23" s="37"/>
      <c r="J23" s="37"/>
      <c r="L23" s="82">
        <v>1</v>
      </c>
    </row>
    <row r="24" spans="1:12" s="11" customFormat="1" ht="12">
      <c r="A24" s="13" t="s">
        <v>52</v>
      </c>
      <c r="B24" s="37" t="s">
        <v>49</v>
      </c>
      <c r="C24" s="14" t="s">
        <v>53</v>
      </c>
      <c r="D24" s="37"/>
      <c r="E24" s="37">
        <v>1</v>
      </c>
      <c r="F24" s="37"/>
      <c r="G24" s="37">
        <v>1</v>
      </c>
      <c r="H24" s="37"/>
      <c r="I24" s="37"/>
      <c r="J24" s="37"/>
      <c r="L24" s="82">
        <v>1</v>
      </c>
    </row>
    <row r="25" spans="1:12" s="11" customFormat="1" ht="12">
      <c r="A25" s="13" t="s">
        <v>54</v>
      </c>
      <c r="B25" s="37" t="s">
        <v>49</v>
      </c>
      <c r="C25" s="14" t="s">
        <v>55</v>
      </c>
      <c r="D25" s="37">
        <v>1</v>
      </c>
      <c r="E25" s="37"/>
      <c r="F25" s="37">
        <v>1</v>
      </c>
      <c r="G25" s="37"/>
      <c r="H25" s="37"/>
      <c r="I25" s="37">
        <v>1</v>
      </c>
      <c r="J25" s="37"/>
      <c r="L25" s="82">
        <v>1</v>
      </c>
    </row>
    <row r="26" spans="1:12" s="11" customFormat="1" ht="12">
      <c r="A26" s="103" t="s">
        <v>174</v>
      </c>
      <c r="B26" s="37" t="s">
        <v>172</v>
      </c>
      <c r="C26" s="14" t="s">
        <v>173</v>
      </c>
      <c r="D26" s="64">
        <v>1</v>
      </c>
      <c r="E26" s="64"/>
      <c r="F26" s="64">
        <v>1</v>
      </c>
      <c r="G26" s="64"/>
      <c r="H26" s="64"/>
      <c r="I26" s="64">
        <v>1</v>
      </c>
      <c r="J26" s="64"/>
      <c r="L26" s="82">
        <v>1</v>
      </c>
    </row>
    <row r="27" spans="1:12" s="11" customFormat="1" ht="12">
      <c r="A27" s="105" t="s">
        <v>180</v>
      </c>
      <c r="B27" s="37" t="s">
        <v>49</v>
      </c>
      <c r="C27" s="14" t="s">
        <v>181</v>
      </c>
      <c r="D27" s="64">
        <v>1</v>
      </c>
      <c r="E27" s="64"/>
      <c r="F27" s="64">
        <v>1</v>
      </c>
      <c r="G27" s="64"/>
      <c r="H27" s="64"/>
      <c r="I27" s="64">
        <v>1</v>
      </c>
      <c r="J27" s="64"/>
      <c r="L27" s="82">
        <v>1</v>
      </c>
    </row>
    <row r="28" spans="1:12" s="11" customFormat="1" ht="12" thickBot="1">
      <c r="A28" s="44"/>
      <c r="B28" s="69"/>
      <c r="C28" s="45"/>
      <c r="D28" s="69"/>
      <c r="E28" s="65"/>
      <c r="F28" s="65"/>
      <c r="G28" s="65"/>
      <c r="H28" s="65"/>
      <c r="I28" s="65"/>
      <c r="J28" s="65"/>
      <c r="K28" s="16"/>
      <c r="L28" s="84"/>
    </row>
    <row r="29" spans="1:12" s="40" customFormat="1" ht="12" thickBot="1">
      <c r="A29" s="66" t="s">
        <v>22</v>
      </c>
      <c r="B29" s="67">
        <f>SUM(L4:L28)</f>
        <v>24</v>
      </c>
      <c r="C29" s="66" t="s">
        <v>23</v>
      </c>
      <c r="D29" s="68">
        <f aca="true" t="shared" si="0" ref="D29:J29">SUM(D4:D28)</f>
        <v>40</v>
      </c>
      <c r="E29" s="68">
        <f t="shared" si="0"/>
        <v>7</v>
      </c>
      <c r="F29" s="68">
        <f t="shared" si="0"/>
        <v>25</v>
      </c>
      <c r="G29" s="68">
        <f t="shared" si="0"/>
        <v>22</v>
      </c>
      <c r="H29" s="68">
        <f t="shared" si="0"/>
        <v>17</v>
      </c>
      <c r="I29" s="68">
        <f t="shared" si="0"/>
        <v>7</v>
      </c>
      <c r="J29" s="68">
        <f t="shared" si="0"/>
        <v>1</v>
      </c>
      <c r="L29" s="83"/>
    </row>
  </sheetData>
  <sheetProtection/>
  <printOptions/>
  <pageMargins left="0.75" right="0.75" top="1" bottom="1" header="0.5" footer="0.5"/>
  <pageSetup horizontalDpi="600" verticalDpi="600" orientation="portrait" paperSize="9" scale="90" r:id="rId1"/>
  <headerFooter alignWithMargins="0">
    <oddFooter>&amp;LPer Harald Sivesind&amp;CSide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5"/>
  <sheetViews>
    <sheetView zoomScale="80" zoomScaleNormal="80" zoomScalePageLayoutView="0" workbookViewId="0" topLeftCell="B1">
      <pane ySplit="2" topLeftCell="A3" activePane="bottomLeft" state="frozen"/>
      <selection pane="topLeft" activeCell="A1" sqref="A1"/>
      <selection pane="bottomLeft" activeCell="I44" sqref="I44"/>
    </sheetView>
  </sheetViews>
  <sheetFormatPr defaultColWidth="11.421875" defaultRowHeight="12.75"/>
  <cols>
    <col min="1" max="1" width="4.57421875" style="28" customWidth="1"/>
    <col min="2" max="2" width="11.421875" style="28" customWidth="1"/>
    <col min="3" max="3" width="50.140625" style="28" customWidth="1"/>
    <col min="4" max="4" width="30.140625" style="28" customWidth="1"/>
    <col min="5" max="5" width="12.57421875" style="36" customWidth="1"/>
    <col min="6" max="11" width="9.7109375" style="36" customWidth="1"/>
    <col min="12" max="12" width="21.421875" style="28" customWidth="1"/>
    <col min="13" max="16384" width="11.421875" style="28" customWidth="1"/>
  </cols>
  <sheetData>
    <row r="1" spans="1:12" s="35" customFormat="1" ht="27" thickBot="1">
      <c r="A1" s="4"/>
      <c r="B1" s="4" t="s">
        <v>8</v>
      </c>
      <c r="C1" s="4" t="s">
        <v>1</v>
      </c>
      <c r="D1" s="4" t="s">
        <v>0</v>
      </c>
      <c r="E1" s="6" t="s">
        <v>11</v>
      </c>
      <c r="F1" s="6" t="s">
        <v>12</v>
      </c>
      <c r="G1" s="5" t="s">
        <v>264</v>
      </c>
      <c r="H1" s="6" t="s">
        <v>17</v>
      </c>
      <c r="I1" s="5" t="s">
        <v>4</v>
      </c>
      <c r="J1" s="5" t="s">
        <v>5</v>
      </c>
      <c r="K1" s="5" t="s">
        <v>6</v>
      </c>
      <c r="L1" s="7" t="s">
        <v>16</v>
      </c>
    </row>
    <row r="2" spans="1:11" s="35" customFormat="1" ht="14.25" thickBot="1" thickTop="1">
      <c r="A2" s="4" t="s">
        <v>7</v>
      </c>
      <c r="B2" s="5">
        <f>SUM(B3:B95)</f>
        <v>41</v>
      </c>
      <c r="C2" s="4"/>
      <c r="D2" s="4"/>
      <c r="E2" s="5">
        <f>SUM(E3:E95)</f>
        <v>40</v>
      </c>
      <c r="F2" s="5">
        <f aca="true" t="shared" si="0" ref="F2:K2">SUM(F3:F95)</f>
        <v>1</v>
      </c>
      <c r="G2" s="5">
        <f t="shared" si="0"/>
        <v>25</v>
      </c>
      <c r="H2" s="5">
        <f t="shared" si="0"/>
        <v>15</v>
      </c>
      <c r="I2" s="5">
        <f t="shared" si="0"/>
        <v>17</v>
      </c>
      <c r="J2" s="5">
        <f t="shared" si="0"/>
        <v>7</v>
      </c>
      <c r="K2" s="5">
        <f t="shared" si="0"/>
        <v>1</v>
      </c>
    </row>
    <row r="3" spans="2:9" ht="13.5" thickTop="1">
      <c r="B3" s="36">
        <v>1</v>
      </c>
      <c r="C3" s="81" t="s">
        <v>44</v>
      </c>
      <c r="D3" s="28" t="s">
        <v>45</v>
      </c>
      <c r="E3" s="36">
        <v>1</v>
      </c>
      <c r="G3" s="36">
        <v>1</v>
      </c>
      <c r="I3" s="36">
        <v>1</v>
      </c>
    </row>
    <row r="4" spans="2:9" ht="12.75">
      <c r="B4" s="36">
        <v>1</v>
      </c>
      <c r="C4" s="81" t="s">
        <v>46</v>
      </c>
      <c r="D4" s="28" t="s">
        <v>47</v>
      </c>
      <c r="E4" s="36">
        <v>1</v>
      </c>
      <c r="G4" s="36">
        <v>1</v>
      </c>
      <c r="I4" s="36">
        <v>1</v>
      </c>
    </row>
    <row r="5" spans="2:10" ht="12.75">
      <c r="B5" s="36">
        <v>1</v>
      </c>
      <c r="C5" s="81" t="s">
        <v>50</v>
      </c>
      <c r="D5" s="28" t="s">
        <v>51</v>
      </c>
      <c r="E5" s="36">
        <v>1</v>
      </c>
      <c r="G5" s="36">
        <v>1</v>
      </c>
      <c r="J5" s="36">
        <v>1</v>
      </c>
    </row>
    <row r="6" spans="2:8" ht="12.75">
      <c r="B6" s="36">
        <v>1</v>
      </c>
      <c r="C6" s="28" t="s">
        <v>62</v>
      </c>
      <c r="D6" s="28" t="s">
        <v>61</v>
      </c>
      <c r="E6" s="36">
        <v>1</v>
      </c>
      <c r="H6" s="36">
        <v>1</v>
      </c>
    </row>
    <row r="7" spans="2:9" ht="12.75">
      <c r="B7" s="36">
        <v>1</v>
      </c>
      <c r="C7" s="81" t="s">
        <v>75</v>
      </c>
      <c r="D7" s="28" t="s">
        <v>76</v>
      </c>
      <c r="E7" s="36">
        <v>1</v>
      </c>
      <c r="G7" s="36">
        <v>1</v>
      </c>
      <c r="I7" s="36">
        <v>1</v>
      </c>
    </row>
    <row r="8" spans="2:10" ht="12.75">
      <c r="B8" s="36">
        <v>1</v>
      </c>
      <c r="C8" s="81" t="s">
        <v>82</v>
      </c>
      <c r="D8" s="28" t="s">
        <v>83</v>
      </c>
      <c r="E8" s="36">
        <v>1</v>
      </c>
      <c r="G8" s="36">
        <v>1</v>
      </c>
      <c r="J8" s="36">
        <v>1</v>
      </c>
    </row>
    <row r="9" spans="2:10" ht="12.75">
      <c r="B9" s="36">
        <v>1</v>
      </c>
      <c r="C9" s="81" t="s">
        <v>89</v>
      </c>
      <c r="D9" s="28" t="s">
        <v>93</v>
      </c>
      <c r="E9" s="36">
        <v>1</v>
      </c>
      <c r="G9" s="36">
        <v>1</v>
      </c>
      <c r="J9" s="36">
        <v>1</v>
      </c>
    </row>
    <row r="10" spans="2:10" ht="12.75">
      <c r="B10" s="36">
        <v>1</v>
      </c>
      <c r="C10" s="81" t="s">
        <v>88</v>
      </c>
      <c r="D10" s="28" t="s">
        <v>116</v>
      </c>
      <c r="E10" s="36">
        <v>1</v>
      </c>
      <c r="G10" s="36">
        <v>1</v>
      </c>
      <c r="J10" s="36">
        <v>1</v>
      </c>
    </row>
    <row r="11" spans="2:10" ht="12.75">
      <c r="B11" s="36">
        <v>1</v>
      </c>
      <c r="C11" s="81" t="s">
        <v>90</v>
      </c>
      <c r="D11" s="28" t="s">
        <v>91</v>
      </c>
      <c r="E11" s="36">
        <v>1</v>
      </c>
      <c r="G11" s="36">
        <v>1</v>
      </c>
      <c r="J11" s="36">
        <v>1</v>
      </c>
    </row>
    <row r="12" spans="2:8" ht="12.75">
      <c r="B12" s="36">
        <v>1</v>
      </c>
      <c r="C12" s="81" t="s">
        <v>97</v>
      </c>
      <c r="D12" s="28" t="s">
        <v>98</v>
      </c>
      <c r="E12" s="36">
        <v>1</v>
      </c>
      <c r="H12" s="36">
        <v>1</v>
      </c>
    </row>
    <row r="13" spans="2:6" ht="12.75">
      <c r="B13" s="36">
        <v>1</v>
      </c>
      <c r="C13" s="81" t="s">
        <v>220</v>
      </c>
      <c r="D13" s="28" t="s">
        <v>94</v>
      </c>
      <c r="F13" s="36">
        <v>1</v>
      </c>
    </row>
    <row r="14" spans="2:8" ht="12.75">
      <c r="B14" s="36">
        <v>1</v>
      </c>
      <c r="C14" s="28" t="s">
        <v>99</v>
      </c>
      <c r="D14" s="28" t="s">
        <v>95</v>
      </c>
      <c r="E14" s="36">
        <v>1</v>
      </c>
      <c r="H14" s="36">
        <v>1</v>
      </c>
    </row>
    <row r="15" spans="2:8" ht="12.75">
      <c r="B15" s="36">
        <v>1</v>
      </c>
      <c r="C15" s="28" t="s">
        <v>105</v>
      </c>
      <c r="D15" s="28" t="s">
        <v>96</v>
      </c>
      <c r="E15" s="36">
        <v>1</v>
      </c>
      <c r="H15" s="36">
        <v>1</v>
      </c>
    </row>
    <row r="16" spans="2:12" ht="12.75">
      <c r="B16" s="36">
        <v>1</v>
      </c>
      <c r="C16" s="81" t="s">
        <v>103</v>
      </c>
      <c r="D16" s="28" t="s">
        <v>104</v>
      </c>
      <c r="E16" s="36">
        <v>1</v>
      </c>
      <c r="H16" s="36">
        <v>1</v>
      </c>
      <c r="L16" s="28" t="s">
        <v>274</v>
      </c>
    </row>
    <row r="17" spans="2:9" ht="12.75">
      <c r="B17" s="36">
        <v>1</v>
      </c>
      <c r="C17" s="81" t="s">
        <v>106</v>
      </c>
      <c r="D17" s="28" t="s">
        <v>107</v>
      </c>
      <c r="E17" s="36">
        <v>1</v>
      </c>
      <c r="G17" s="36">
        <v>1</v>
      </c>
      <c r="I17" s="36">
        <v>1</v>
      </c>
    </row>
    <row r="18" spans="2:9" ht="12.75">
      <c r="B18" s="36">
        <v>1</v>
      </c>
      <c r="C18" s="28" t="s">
        <v>108</v>
      </c>
      <c r="D18" s="28" t="s">
        <v>109</v>
      </c>
      <c r="E18" s="36">
        <v>1</v>
      </c>
      <c r="G18" s="36">
        <v>1</v>
      </c>
      <c r="I18" s="36">
        <v>1</v>
      </c>
    </row>
    <row r="19" spans="2:12" ht="12.75">
      <c r="B19" s="36">
        <v>1</v>
      </c>
      <c r="C19" s="80" t="s">
        <v>112</v>
      </c>
      <c r="D19" s="28" t="s">
        <v>110</v>
      </c>
      <c r="E19" s="36">
        <v>1</v>
      </c>
      <c r="G19" s="36">
        <v>1</v>
      </c>
      <c r="I19" s="36">
        <v>1</v>
      </c>
      <c r="L19" s="28" t="s">
        <v>261</v>
      </c>
    </row>
    <row r="20" spans="2:12" ht="12.75">
      <c r="B20" s="36">
        <v>1</v>
      </c>
      <c r="C20" s="28" t="s">
        <v>126</v>
      </c>
      <c r="D20" s="28" t="s">
        <v>111</v>
      </c>
      <c r="E20" s="36">
        <v>1</v>
      </c>
      <c r="G20" s="36">
        <v>1</v>
      </c>
      <c r="I20" s="36">
        <v>1</v>
      </c>
      <c r="L20" s="28" t="s">
        <v>260</v>
      </c>
    </row>
    <row r="21" spans="2:12" ht="12.75">
      <c r="B21" s="36">
        <v>1</v>
      </c>
      <c r="C21" s="28" t="s">
        <v>117</v>
      </c>
      <c r="D21" s="28" t="s">
        <v>118</v>
      </c>
      <c r="E21" s="36">
        <v>1</v>
      </c>
      <c r="H21" s="36">
        <v>1</v>
      </c>
      <c r="L21" s="28" t="s">
        <v>274</v>
      </c>
    </row>
    <row r="22" spans="2:9" ht="12.75">
      <c r="B22" s="36">
        <v>1</v>
      </c>
      <c r="C22" s="28" t="s">
        <v>120</v>
      </c>
      <c r="D22" s="28" t="s">
        <v>121</v>
      </c>
      <c r="E22" s="36">
        <v>1</v>
      </c>
      <c r="G22" s="36">
        <v>1</v>
      </c>
      <c r="I22" s="36">
        <v>1</v>
      </c>
    </row>
    <row r="23" spans="2:9" ht="12.75">
      <c r="B23" s="36">
        <v>1</v>
      </c>
      <c r="C23" s="81" t="s">
        <v>122</v>
      </c>
      <c r="D23" s="28" t="s">
        <v>133</v>
      </c>
      <c r="E23" s="36">
        <v>1</v>
      </c>
      <c r="G23" s="36">
        <v>1</v>
      </c>
      <c r="I23" s="36">
        <v>1</v>
      </c>
    </row>
    <row r="24" spans="2:8" ht="12.75">
      <c r="B24" s="36">
        <v>1</v>
      </c>
      <c r="C24" s="81" t="s">
        <v>123</v>
      </c>
      <c r="D24" s="28" t="s">
        <v>124</v>
      </c>
      <c r="E24" s="36">
        <v>1</v>
      </c>
      <c r="H24" s="36">
        <v>1</v>
      </c>
    </row>
    <row r="25" spans="2:8" ht="12.75">
      <c r="B25" s="36">
        <v>1</v>
      </c>
      <c r="C25" s="81" t="s">
        <v>200</v>
      </c>
      <c r="D25" s="28" t="s">
        <v>111</v>
      </c>
      <c r="E25" s="36">
        <v>1</v>
      </c>
      <c r="H25" s="36">
        <v>1</v>
      </c>
    </row>
    <row r="26" spans="2:8" ht="12.75">
      <c r="B26" s="36">
        <v>1</v>
      </c>
      <c r="C26" s="28" t="s">
        <v>144</v>
      </c>
      <c r="D26" s="28" t="s">
        <v>145</v>
      </c>
      <c r="E26" s="36">
        <v>1</v>
      </c>
      <c r="H26" s="36">
        <v>1</v>
      </c>
    </row>
    <row r="27" spans="2:12" ht="12.75">
      <c r="B27" s="36">
        <v>1</v>
      </c>
      <c r="C27" s="81" t="s">
        <v>160</v>
      </c>
      <c r="D27" s="28" t="s">
        <v>161</v>
      </c>
      <c r="E27" s="36">
        <v>1</v>
      </c>
      <c r="H27" s="36">
        <v>1</v>
      </c>
      <c r="L27" s="28" t="s">
        <v>274</v>
      </c>
    </row>
    <row r="28" spans="2:8" ht="12.75">
      <c r="B28" s="36">
        <v>1</v>
      </c>
      <c r="C28" s="81" t="s">
        <v>162</v>
      </c>
      <c r="D28" s="28" t="s">
        <v>163</v>
      </c>
      <c r="E28" s="36">
        <v>1</v>
      </c>
      <c r="H28" s="36">
        <v>1</v>
      </c>
    </row>
    <row r="29" spans="2:10" ht="12.75">
      <c r="B29" s="36">
        <v>1</v>
      </c>
      <c r="C29" s="28" t="s">
        <v>194</v>
      </c>
      <c r="D29" s="28" t="s">
        <v>171</v>
      </c>
      <c r="E29" s="36">
        <v>1</v>
      </c>
      <c r="G29" s="36">
        <v>1</v>
      </c>
      <c r="J29" s="36">
        <v>1</v>
      </c>
    </row>
    <row r="30" spans="2:9" ht="12.75">
      <c r="B30" s="36">
        <v>1</v>
      </c>
      <c r="C30" s="81" t="s">
        <v>183</v>
      </c>
      <c r="D30" s="28" t="s">
        <v>184</v>
      </c>
      <c r="E30" s="36">
        <v>1</v>
      </c>
      <c r="G30" s="36">
        <v>1</v>
      </c>
      <c r="I30" s="36">
        <v>1</v>
      </c>
    </row>
    <row r="31" spans="2:9" ht="12.75">
      <c r="B31" s="36">
        <v>1</v>
      </c>
      <c r="C31" s="81" t="s">
        <v>218</v>
      </c>
      <c r="D31" s="28" t="s">
        <v>186</v>
      </c>
      <c r="E31" s="36">
        <v>1</v>
      </c>
      <c r="G31" s="36">
        <v>1</v>
      </c>
      <c r="I31" s="36">
        <v>1</v>
      </c>
    </row>
    <row r="32" spans="2:8" ht="12.75">
      <c r="B32" s="36">
        <v>1</v>
      </c>
      <c r="C32" s="81" t="s">
        <v>189</v>
      </c>
      <c r="D32" s="28" t="s">
        <v>190</v>
      </c>
      <c r="E32" s="36">
        <v>1</v>
      </c>
      <c r="H32" s="36">
        <v>1</v>
      </c>
    </row>
    <row r="33" spans="2:11" ht="12.75">
      <c r="B33" s="36">
        <v>1</v>
      </c>
      <c r="C33" s="81" t="s">
        <v>191</v>
      </c>
      <c r="D33" s="28" t="s">
        <v>192</v>
      </c>
      <c r="E33" s="36">
        <v>1</v>
      </c>
      <c r="G33" s="36">
        <v>1</v>
      </c>
      <c r="K33" s="36">
        <v>1</v>
      </c>
    </row>
    <row r="34" spans="2:10" ht="12.75">
      <c r="B34" s="36">
        <v>1</v>
      </c>
      <c r="C34" s="81" t="s">
        <v>202</v>
      </c>
      <c r="D34" s="28" t="s">
        <v>203</v>
      </c>
      <c r="E34" s="36">
        <v>1</v>
      </c>
      <c r="G34" s="36">
        <v>1</v>
      </c>
      <c r="J34" s="36">
        <v>1</v>
      </c>
    </row>
    <row r="35" spans="2:8" ht="12.75">
      <c r="B35" s="36">
        <v>1</v>
      </c>
      <c r="C35" s="28" t="s">
        <v>205</v>
      </c>
      <c r="D35" s="28" t="s">
        <v>206</v>
      </c>
      <c r="E35" s="36">
        <v>1</v>
      </c>
      <c r="H35" s="36">
        <v>1</v>
      </c>
    </row>
    <row r="36" spans="2:9" ht="12.75">
      <c r="B36" s="36">
        <v>1</v>
      </c>
      <c r="C36" s="81" t="s">
        <v>216</v>
      </c>
      <c r="D36" s="28" t="s">
        <v>217</v>
      </c>
      <c r="E36" s="36">
        <v>1</v>
      </c>
      <c r="G36" s="36">
        <v>1</v>
      </c>
      <c r="I36" s="36">
        <v>1</v>
      </c>
    </row>
    <row r="37" spans="2:9" ht="12.75">
      <c r="B37" s="36">
        <v>1</v>
      </c>
      <c r="C37" s="81" t="s">
        <v>242</v>
      </c>
      <c r="D37" s="28" t="s">
        <v>241</v>
      </c>
      <c r="E37" s="36">
        <v>1</v>
      </c>
      <c r="G37" s="36">
        <v>1</v>
      </c>
      <c r="I37" s="36">
        <v>1</v>
      </c>
    </row>
    <row r="38" spans="2:9" ht="12.75">
      <c r="B38" s="36">
        <v>1</v>
      </c>
      <c r="C38" s="81" t="s">
        <v>249</v>
      </c>
      <c r="D38" s="28" t="s">
        <v>250</v>
      </c>
      <c r="E38" s="36">
        <v>1</v>
      </c>
      <c r="G38" s="36">
        <v>1</v>
      </c>
      <c r="I38" s="36">
        <v>1</v>
      </c>
    </row>
    <row r="39" spans="2:8" ht="12.75">
      <c r="B39" s="36">
        <v>1</v>
      </c>
      <c r="C39" s="28" t="s">
        <v>99</v>
      </c>
      <c r="D39" s="28" t="s">
        <v>95</v>
      </c>
      <c r="E39" s="36">
        <v>1</v>
      </c>
      <c r="H39" s="36">
        <v>1</v>
      </c>
    </row>
    <row r="40" spans="2:9" ht="12.75">
      <c r="B40" s="36">
        <v>1</v>
      </c>
      <c r="C40" s="81" t="s">
        <v>268</v>
      </c>
      <c r="D40" s="28" t="s">
        <v>190</v>
      </c>
      <c r="E40" s="36">
        <v>1</v>
      </c>
      <c r="G40" s="36">
        <v>1</v>
      </c>
      <c r="I40" s="36">
        <v>1</v>
      </c>
    </row>
    <row r="41" spans="2:8" ht="12.75">
      <c r="B41" s="36">
        <v>1</v>
      </c>
      <c r="C41" s="81" t="s">
        <v>283</v>
      </c>
      <c r="D41" s="28" t="s">
        <v>284</v>
      </c>
      <c r="E41" s="36">
        <v>1</v>
      </c>
      <c r="H41" s="36">
        <v>1</v>
      </c>
    </row>
    <row r="42" spans="2:9" ht="12.75">
      <c r="B42" s="36">
        <v>1</v>
      </c>
      <c r="C42" s="28" t="s">
        <v>290</v>
      </c>
      <c r="D42" s="28" t="s">
        <v>173</v>
      </c>
      <c r="E42" s="36">
        <v>1</v>
      </c>
      <c r="G42" s="36">
        <v>1</v>
      </c>
      <c r="I42" s="36">
        <v>1</v>
      </c>
    </row>
    <row r="43" spans="2:9" ht="12.75">
      <c r="B43" s="36">
        <v>1</v>
      </c>
      <c r="C43" s="28" t="s">
        <v>295</v>
      </c>
      <c r="D43" s="28" t="s">
        <v>294</v>
      </c>
      <c r="E43" s="36">
        <v>1</v>
      </c>
      <c r="G43" s="36">
        <v>1</v>
      </c>
      <c r="I43" s="36">
        <v>1</v>
      </c>
    </row>
    <row r="44" ht="12.75">
      <c r="B44" s="36"/>
    </row>
    <row r="45" ht="12.75">
      <c r="B45" s="36"/>
    </row>
    <row r="46" ht="12.75">
      <c r="B46" s="36"/>
    </row>
    <row r="47" ht="12.75">
      <c r="B47" s="36"/>
    </row>
    <row r="48" ht="12.75">
      <c r="B48" s="36"/>
    </row>
    <row r="49" ht="12.75">
      <c r="B49" s="36"/>
    </row>
    <row r="50" ht="12.75">
      <c r="B50" s="36"/>
    </row>
    <row r="51" ht="12.75">
      <c r="B51" s="36"/>
    </row>
    <row r="52" ht="12.75">
      <c r="B52" s="36"/>
    </row>
    <row r="53" ht="12.75">
      <c r="B53" s="36"/>
    </row>
    <row r="54" ht="12.75">
      <c r="B54" s="36"/>
    </row>
    <row r="55" ht="12.75">
      <c r="B55" s="36"/>
    </row>
  </sheetData>
  <sheetProtection/>
  <printOptions/>
  <pageMargins left="0.75" right="0.75" top="1" bottom="1" header="0.5" footer="0.5"/>
  <pageSetup horizontalDpi="600" verticalDpi="600" orientation="landscape" paperSize="9" scale="68" r:id="rId1"/>
  <headerFooter alignWithMargins="0">
    <oddFooter>&amp;LPer Harald Sivesind&amp;CSide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Intek Engineering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Harald Sivesind</dc:creator>
  <cp:keywords/>
  <dc:description/>
  <cp:lastModifiedBy>Per Harald Sivesind</cp:lastModifiedBy>
  <cp:lastPrinted>2010-08-13T08:20:03Z</cp:lastPrinted>
  <dcterms:created xsi:type="dcterms:W3CDTF">2005-08-04T07:52:42Z</dcterms:created>
  <dcterms:modified xsi:type="dcterms:W3CDTF">2011-12-12T14:05:15Z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997234768</vt:i4>
  </property>
  <property fmtid="{D5CDD505-2E9C-101B-9397-08002B2CF9AE}" pid="3" name="_EmailSubject">
    <vt:lpwstr>Anbefalinger 2009 - 2010.xls</vt:lpwstr>
  </property>
  <property fmtid="{D5CDD505-2E9C-101B-9397-08002B2CF9AE}" pid="4" name="_AuthorEmail">
    <vt:lpwstr>phsi@online.no</vt:lpwstr>
  </property>
  <property fmtid="{D5CDD505-2E9C-101B-9397-08002B2CF9AE}" pid="5" name="_AuthorEmailDisplayName">
    <vt:lpwstr>Per Harald Sivesind</vt:lpwstr>
  </property>
  <property fmtid="{D5CDD505-2E9C-101B-9397-08002B2CF9AE}" pid="6" name="_PreviousAdHocReviewCycleID">
    <vt:i4>1548522138</vt:i4>
  </property>
  <property fmtid="{D5CDD505-2E9C-101B-9397-08002B2CF9AE}" pid="7" name="_ReviewingToolsShownOnce">
    <vt:lpwstr/>
  </property>
</Properties>
</file>