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4" yWindow="876" windowWidth="15456" windowHeight="11640" activeTab="0"/>
  </bookViews>
  <sheets>
    <sheet name="Status" sheetId="1" r:id="rId1"/>
    <sheet name="Anbefalinger" sheetId="2" r:id="rId2"/>
    <sheet name="Godkjenninger" sheetId="3" r:id="rId3"/>
    <sheet name="Hannhundbruk" sheetId="4" r:id="rId4"/>
    <sheet name="Forespørsler" sheetId="5" r:id="rId5"/>
  </sheets>
  <definedNames>
    <definedName name="_xlnm._FilterDatabase" localSheetId="1" hidden="1">'Anbefalinger'!$A$3:$L$53</definedName>
    <definedName name="_xlnm._FilterDatabase" localSheetId="2" hidden="1">'Godkjenninger'!$A$3:$L$5</definedName>
    <definedName name="_xlnm.Print_Area" localSheetId="3">'Hannhundbruk'!$A:$J</definedName>
    <definedName name="_xlnm.Print_Titles" localSheetId="1">'Anbefalinger'!$1:$3</definedName>
    <definedName name="_xlnm.Print_Titles" localSheetId="2">'Godkjenninger'!$1:$3</definedName>
  </definedNames>
  <calcPr fullCalcOnLoad="1"/>
</workbook>
</file>

<file path=xl/sharedStrings.xml><?xml version="1.0" encoding="utf-8"?>
<sst xmlns="http://schemas.openxmlformats.org/spreadsheetml/2006/main" count="418" uniqueCount="277">
  <si>
    <t>Eier</t>
  </si>
  <si>
    <t>Parret</t>
  </si>
  <si>
    <t>Tispe</t>
  </si>
  <si>
    <t>Hannhund</t>
  </si>
  <si>
    <t>Forventet
parring</t>
  </si>
  <si>
    <t>Kull</t>
  </si>
  <si>
    <t>Tom</t>
  </si>
  <si>
    <t>Annet</t>
  </si>
  <si>
    <t>Sum</t>
  </si>
  <si>
    <t>Forespørsel</t>
  </si>
  <si>
    <t>Ant.
Hann</t>
  </si>
  <si>
    <t>Ant.
Tisper</t>
  </si>
  <si>
    <t>Anbefaling/
Godkjenning</t>
  </si>
  <si>
    <t>Ikke
anbefalt</t>
  </si>
  <si>
    <t>Parret
dato</t>
  </si>
  <si>
    <t>Født dato/
Status</t>
  </si>
  <si>
    <t>Tot.</t>
  </si>
  <si>
    <t>Kommentarer</t>
  </si>
  <si>
    <t>Ikke
brukt</t>
  </si>
  <si>
    <t>Tittel / Navn / Reg. nr.</t>
  </si>
  <si>
    <t>F</t>
  </si>
  <si>
    <t>Anbef</t>
  </si>
  <si>
    <t>Altern</t>
  </si>
  <si>
    <t xml:space="preserve">Antall hanner : </t>
  </si>
  <si>
    <t xml:space="preserve">Resultat : </t>
  </si>
  <si>
    <t>Kommentar</t>
  </si>
  <si>
    <t>Levende valper i snitt pr. kull:</t>
  </si>
  <si>
    <t>Levende valper:</t>
  </si>
  <si>
    <t>Forespørsler:</t>
  </si>
  <si>
    <t>Ikke behandlede forespørsler:</t>
  </si>
  <si>
    <t>Anbefalte/godkjente forespørsler:</t>
  </si>
  <si>
    <t>Ikke anbefalte/godkjente forespørsler:</t>
  </si>
  <si>
    <t>Parringer er utført:</t>
  </si>
  <si>
    <t>Anbefalinger/godkjenninger blir ikke brukt:</t>
  </si>
  <si>
    <t>Anbefalinger/godkjenninger gjenstår å bruke:</t>
  </si>
  <si>
    <t>Parringer tomme:</t>
  </si>
  <si>
    <t>Andre årsaker (Kompl./ forulykket / dødfødte):</t>
  </si>
  <si>
    <t>Kull er født:</t>
  </si>
  <si>
    <t>Hanner:</t>
  </si>
  <si>
    <t>Tisper:</t>
  </si>
  <si>
    <t>D</t>
  </si>
  <si>
    <r>
      <t>Følgende er godkjent parring avlssesongen 2009 / 2010</t>
    </r>
    <r>
      <rPr>
        <sz val="11"/>
        <rFont val="Arial"/>
        <family val="2"/>
      </rPr>
      <t xml:space="preserve">        </t>
    </r>
  </si>
  <si>
    <r>
      <t>Følgende er anbefalt parring avlssesongen 2009 / 2010</t>
    </r>
    <r>
      <rPr>
        <sz val="11"/>
        <rFont val="Arial"/>
        <family val="2"/>
      </rPr>
      <t xml:space="preserve">       </t>
    </r>
  </si>
  <si>
    <r>
      <t xml:space="preserve">N UCH N JCH </t>
    </r>
    <r>
      <rPr>
        <b/>
        <sz val="10"/>
        <rFont val="Arial"/>
        <family val="2"/>
      </rPr>
      <t xml:space="preserve">AB Oleane 15812/05  </t>
    </r>
  </si>
  <si>
    <t>Bakkestuen, Arne H.</t>
  </si>
  <si>
    <r>
      <t xml:space="preserve">N UCH N JCH </t>
    </r>
    <r>
      <rPr>
        <b/>
        <sz val="9"/>
        <rFont val="Arial"/>
        <family val="2"/>
      </rPr>
      <t xml:space="preserve">AB Oleane 15812/05  </t>
    </r>
  </si>
  <si>
    <t xml:space="preserve">Bakkestuen, Arne H.
2651 Østre Gausdal
Tlf. 958 35 905
E-mail: abakkest@bbnett.no
</t>
  </si>
  <si>
    <r>
      <t xml:space="preserve">N UCH N JCH </t>
    </r>
    <r>
      <rPr>
        <b/>
        <sz val="10"/>
        <rFont val="Arial"/>
        <family val="2"/>
      </rPr>
      <t>Haramyra's Tuva 08500/04</t>
    </r>
  </si>
  <si>
    <t>Nygaard, Alfred</t>
  </si>
  <si>
    <t>Vestlund's Ronja 23345/01</t>
  </si>
  <si>
    <t>Borg, Kurt</t>
  </si>
  <si>
    <r>
      <t xml:space="preserve">Rex </t>
    </r>
    <r>
      <rPr>
        <sz val="9"/>
        <color indexed="17"/>
        <rFont val="Arial"/>
        <family val="2"/>
      </rPr>
      <t>12292/03</t>
    </r>
  </si>
  <si>
    <t>Ødegård, Morten</t>
  </si>
  <si>
    <t xml:space="preserve">Borg, Kurt
SE-67392 Charlottenberg
Tlf.
</t>
  </si>
  <si>
    <t>Rex 12292/03</t>
  </si>
  <si>
    <t>Ødegård, Morten
2100 Skarnes
Tlf. 62 96 53 37 / 916 97 103</t>
  </si>
  <si>
    <t>29.07-</t>
  </si>
  <si>
    <t>Klinge 14363/02</t>
  </si>
  <si>
    <t>Engen, Arve</t>
  </si>
  <si>
    <t xml:space="preserve">Engen, Arve
2836 Biri
Tlf. 61 18 16 59 / 976 30 881
</t>
  </si>
  <si>
    <t>Ikke brukt</t>
  </si>
  <si>
    <t>Randem, Torkel</t>
  </si>
  <si>
    <r>
      <t xml:space="preserve">Chico </t>
    </r>
    <r>
      <rPr>
        <sz val="9"/>
        <color indexed="16"/>
        <rFont val="Arial"/>
        <family val="2"/>
      </rPr>
      <t xml:space="preserve">20723/04 </t>
    </r>
  </si>
  <si>
    <t>Grøterud, Arne H.</t>
  </si>
  <si>
    <t>S</t>
  </si>
  <si>
    <t>Berger, Jon Atle</t>
  </si>
  <si>
    <t>Berger, Jon Atle
1816 Skiptvet
Tlf. 414 25 144</t>
  </si>
  <si>
    <t>Chico 20723/04</t>
  </si>
  <si>
    <t xml:space="preserve">Grøterud, Arne H.
3370 Vikersund
Tlf. 32 78 23 66
E-mail: agroeter@online.no
</t>
  </si>
  <si>
    <t xml:space="preserve">Randem, Torkel
1430 Ås
Tlf. 991 68 897
E-mail: kampenh@start.no
</t>
  </si>
  <si>
    <t>Lagerberg, Patrik</t>
  </si>
  <si>
    <r>
      <t xml:space="preserve">Teira 04657/07 </t>
    </r>
    <r>
      <rPr>
        <sz val="10"/>
        <rFont val="Arial"/>
        <family val="2"/>
      </rPr>
      <t>(S48066/2007)</t>
    </r>
  </si>
  <si>
    <r>
      <t>N UCH</t>
    </r>
    <r>
      <rPr>
        <b/>
        <sz val="9"/>
        <color indexed="17"/>
        <rFont val="Arial"/>
        <family val="2"/>
      </rPr>
      <t xml:space="preserve"> Perro </t>
    </r>
    <r>
      <rPr>
        <sz val="9"/>
        <color indexed="17"/>
        <rFont val="Arial"/>
        <family val="2"/>
      </rPr>
      <t>09638/06</t>
    </r>
  </si>
  <si>
    <t>Gjems, Knut Arne</t>
  </si>
  <si>
    <r>
      <t xml:space="preserve">Teira 04657/07 </t>
    </r>
    <r>
      <rPr>
        <sz val="9"/>
        <rFont val="Arial"/>
        <family val="2"/>
      </rPr>
      <t>(S48066/2007)</t>
    </r>
  </si>
  <si>
    <t xml:space="preserve">Lagerberg, Patrik
S-78230 MALUNG, Sverige
Tlf. +46 702281719
</t>
  </si>
  <si>
    <t>N UCH Perro 09638/06</t>
  </si>
  <si>
    <t>Gjems, Knut Arne
2280 Gjesåsen
Tlf. 918 77 874</t>
  </si>
  <si>
    <t>Foss, Jan Ståle</t>
  </si>
  <si>
    <r>
      <t>N JCH</t>
    </r>
    <r>
      <rPr>
        <b/>
        <sz val="9"/>
        <rFont val="Arial"/>
        <family val="2"/>
      </rPr>
      <t xml:space="preserve"> Ar Kaisa 00194/07</t>
    </r>
  </si>
  <si>
    <t xml:space="preserve">Foss, Jan Ståle
7232 Lundamo
Tlf. 400 93 459
</t>
  </si>
  <si>
    <r>
      <t xml:space="preserve">N JCH </t>
    </r>
    <r>
      <rPr>
        <b/>
        <sz val="10"/>
        <rFont val="Arial"/>
        <family val="2"/>
      </rPr>
      <t>Ar Kaisa 00194/07</t>
    </r>
  </si>
  <si>
    <t>Eidstumo, Jonny</t>
  </si>
  <si>
    <r>
      <t xml:space="preserve">N JCH </t>
    </r>
    <r>
      <rPr>
        <b/>
        <sz val="10"/>
        <rFont val="Arial"/>
        <family val="2"/>
      </rPr>
      <t xml:space="preserve">Mia 13837/07 </t>
    </r>
  </si>
  <si>
    <t>Dyste, Magne Kr.</t>
  </si>
  <si>
    <t>07.-</t>
  </si>
  <si>
    <t>BS-Tinka 04763/06</t>
  </si>
  <si>
    <t>Johnsen, Steinar</t>
  </si>
  <si>
    <r>
      <t xml:space="preserve">N UCH </t>
    </r>
    <r>
      <rPr>
        <b/>
        <sz val="10"/>
        <rFont val="Arial"/>
        <family val="2"/>
      </rPr>
      <t>LR Frøya 15213/03</t>
    </r>
  </si>
  <si>
    <t>Dale, Bjørnar</t>
  </si>
  <si>
    <t>Johnsen, Steinar
2080 Eidsvoll
Tlf. 63 96 00 90 / 412 27 000 
E-mail: johnsen.steinar@gmail.com</t>
  </si>
  <si>
    <r>
      <t xml:space="preserve">N JCH </t>
    </r>
    <r>
      <rPr>
        <b/>
        <sz val="9"/>
        <rFont val="Arial"/>
        <family val="2"/>
      </rPr>
      <t xml:space="preserve">Mia 13837/07 </t>
    </r>
  </si>
  <si>
    <t xml:space="preserve">Dyste, Magne Kr.
2847 Kolbu
Tlf. 61 16 79 00
</t>
  </si>
  <si>
    <t>Gåvålia's Frøya 23836/02</t>
  </si>
  <si>
    <t>Pedersen, Hans Christian</t>
  </si>
  <si>
    <t>Bakke, Kjell</t>
  </si>
  <si>
    <t xml:space="preserve">Bakke, Kjell
2380 Brummunddal
Tlf. 62 34 38 68 / 977 33 414 </t>
  </si>
  <si>
    <t xml:space="preserve">Pedersen, Hans Christian
7562 Hundhamaren
Tlf. 73 97 70 22 / 934 66 774 
</t>
  </si>
  <si>
    <r>
      <t>N UCH N JCH</t>
    </r>
    <r>
      <rPr>
        <b/>
        <sz val="9"/>
        <rFont val="Arial"/>
        <family val="2"/>
      </rPr>
      <t xml:space="preserve"> Haramyra's Tuva
08500/04</t>
    </r>
  </si>
  <si>
    <t xml:space="preserve">Nygaard, Alfred
2920 Leira
Tlf. 958 38 586 
</t>
  </si>
  <si>
    <r>
      <t xml:space="preserve">N UCH </t>
    </r>
    <r>
      <rPr>
        <b/>
        <sz val="9"/>
        <rFont val="Arial"/>
        <family val="2"/>
      </rPr>
      <t>LR Frøya 15213/03</t>
    </r>
  </si>
  <si>
    <t>Sunde, Svein
4647 Brennåsen
Tlf. 926 61 547</t>
  </si>
  <si>
    <t>N UCH N JCH Warg 15328/04</t>
  </si>
  <si>
    <t>Sunde, Svein</t>
  </si>
  <si>
    <r>
      <t xml:space="preserve">N UCH N JCH </t>
    </r>
    <r>
      <rPr>
        <b/>
        <sz val="9"/>
        <color indexed="16"/>
        <rFont val="Arial"/>
        <family val="2"/>
      </rPr>
      <t xml:space="preserve">Warg </t>
    </r>
    <r>
      <rPr>
        <sz val="9"/>
        <color indexed="16"/>
        <rFont val="Arial"/>
        <family val="2"/>
      </rPr>
      <t>15328/04</t>
    </r>
  </si>
  <si>
    <t>03.-</t>
  </si>
  <si>
    <t>Eidstumo, Jonny
7224 Melhus
Tlf. 984 48 291</t>
  </si>
  <si>
    <t>Tiril 20089/04</t>
  </si>
  <si>
    <t>Holmen, Erik</t>
  </si>
  <si>
    <t>Melfald, Simen A.</t>
  </si>
  <si>
    <t>Gaathaug, Morten</t>
  </si>
  <si>
    <r>
      <t>N JCH</t>
    </r>
    <r>
      <rPr>
        <b/>
        <sz val="10"/>
        <rFont val="Arial"/>
        <family val="2"/>
      </rPr>
      <t xml:space="preserve"> Kiara X-02865/04</t>
    </r>
  </si>
  <si>
    <t>BS-Lissi 04762/06</t>
  </si>
  <si>
    <t>Lie, Ingar Tallakstad</t>
  </si>
  <si>
    <t xml:space="preserve">Gaathaug, Morten
3330 Skotselv
Tlf. 32 75 98 48 / 971 83 344
 </t>
  </si>
  <si>
    <t xml:space="preserve">Holmen, Erik og Einar
2635 Tretten
Tlf. 971 82 440
</t>
  </si>
  <si>
    <t xml:space="preserve">Lie, Ingar Tallakstad
3175 Ramnes
Tlf. 33 39 66 10 / 909 58 907
</t>
  </si>
  <si>
    <t>Melfald, Simen Are
3715 Skien
Tlf. 917 18 787</t>
  </si>
  <si>
    <r>
      <t xml:space="preserve">N JCH </t>
    </r>
    <r>
      <rPr>
        <b/>
        <sz val="9"/>
        <rFont val="Arial"/>
        <family val="2"/>
      </rPr>
      <t>Kiara X-02865/04</t>
    </r>
  </si>
  <si>
    <t>Aas, John Kr.</t>
  </si>
  <si>
    <t>Steen, Birger</t>
  </si>
  <si>
    <r>
      <t>N JCH</t>
    </r>
    <r>
      <rPr>
        <b/>
        <sz val="10"/>
        <rFont val="Arial"/>
        <family val="2"/>
      </rPr>
      <t xml:space="preserve"> BS-Ma-Rita 04764/06</t>
    </r>
  </si>
  <si>
    <t>Kvisler, Øystein</t>
  </si>
  <si>
    <r>
      <t xml:space="preserve">N S JCH RR </t>
    </r>
    <r>
      <rPr>
        <b/>
        <sz val="10"/>
        <rFont val="Arial"/>
        <family val="2"/>
      </rPr>
      <t>Stella 12295/03</t>
    </r>
  </si>
  <si>
    <t>Petra 00712/08</t>
  </si>
  <si>
    <t>Sundtveten, Stig</t>
  </si>
  <si>
    <t xml:space="preserve">Aas, John Kristoffer
2080 Eidsvoll.
Tlf. 900 53 474
</t>
  </si>
  <si>
    <r>
      <t xml:space="preserve">N FIN JCH </t>
    </r>
    <r>
      <rPr>
        <b/>
        <sz val="9"/>
        <rFont val="Arial"/>
        <family val="2"/>
      </rPr>
      <t>Aska 00298/04</t>
    </r>
  </si>
  <si>
    <r>
      <t>N FIN JCH</t>
    </r>
    <r>
      <rPr>
        <b/>
        <sz val="10"/>
        <rFont val="Arial"/>
        <family val="2"/>
      </rPr>
      <t xml:space="preserve"> Aska 00298/04</t>
    </r>
  </si>
  <si>
    <t>Ar Heisan 00187/07</t>
  </si>
  <si>
    <t>Sognelien, Arne
3533 Tyristrand
Tlf. 32 12 94 84 / 958 46 706</t>
  </si>
  <si>
    <r>
      <t xml:space="preserve">Ar Heisan </t>
    </r>
    <r>
      <rPr>
        <sz val="9"/>
        <color indexed="17"/>
        <rFont val="Arial"/>
        <family val="2"/>
      </rPr>
      <t>00187/07</t>
    </r>
  </si>
  <si>
    <t>Sognelien, Arne</t>
  </si>
  <si>
    <t xml:space="preserve">Steen, Birger
3612 Kongsberg
Tlf. 948 15 131
</t>
  </si>
  <si>
    <r>
      <t xml:space="preserve">N JCH </t>
    </r>
    <r>
      <rPr>
        <b/>
        <sz val="9"/>
        <rFont val="Arial"/>
        <family val="2"/>
      </rPr>
      <t>BS-Ma-Rita 04764/06</t>
    </r>
  </si>
  <si>
    <r>
      <t xml:space="preserve">N S JCH RR </t>
    </r>
    <r>
      <rPr>
        <b/>
        <sz val="9"/>
        <rFont val="Arial"/>
        <family val="2"/>
      </rPr>
      <t xml:space="preserve">Stella 12295/03   </t>
    </r>
  </si>
  <si>
    <t xml:space="preserve">Kvisler, Øystein
1816 Skiptvet
Tlf. 928 16 654
</t>
  </si>
  <si>
    <t>Pilotprosjekt</t>
  </si>
  <si>
    <r>
      <t xml:space="preserve">N JCH </t>
    </r>
    <r>
      <rPr>
        <b/>
        <sz val="9"/>
        <color indexed="18"/>
        <rFont val="Arial"/>
        <family val="2"/>
      </rPr>
      <t xml:space="preserve">Hero II </t>
    </r>
    <r>
      <rPr>
        <sz val="9"/>
        <color indexed="18"/>
        <rFont val="Arial"/>
        <family val="2"/>
      </rPr>
      <t>X-07838/99</t>
    </r>
  </si>
  <si>
    <t>X</t>
  </si>
  <si>
    <t>Langedrag/Lie</t>
  </si>
  <si>
    <t>N JCH Hero II X-07838/99</t>
  </si>
  <si>
    <t>Langedrag, Ole A. / Lie, Ingar T.
3175 Ramnes
Tlf. 33 39 65 57</t>
  </si>
  <si>
    <r>
      <t xml:space="preserve">BS-Lissi 04762/06
</t>
    </r>
    <r>
      <rPr>
        <sz val="9"/>
        <rFont val="Arial"/>
        <family val="2"/>
      </rPr>
      <t>Alternativ</t>
    </r>
  </si>
  <si>
    <t>Heidi 10326/02</t>
  </si>
  <si>
    <r>
      <t xml:space="preserve">N JCH </t>
    </r>
    <r>
      <rPr>
        <b/>
        <sz val="10"/>
        <rFont val="Arial"/>
        <family val="2"/>
      </rPr>
      <t>Tortåsen’s Ronja 23876/01</t>
    </r>
  </si>
  <si>
    <t>Holsing, Jakob O.</t>
  </si>
  <si>
    <t>Rønning, Per M.</t>
  </si>
  <si>
    <r>
      <t xml:space="preserve">N JCH </t>
    </r>
    <r>
      <rPr>
        <b/>
        <sz val="9"/>
        <color indexed="16"/>
        <rFont val="Arial"/>
        <family val="2"/>
      </rPr>
      <t>Slengslia's Måffelåffen</t>
    </r>
    <r>
      <rPr>
        <sz val="9"/>
        <color indexed="16"/>
        <rFont val="Arial"/>
        <family val="2"/>
      </rPr>
      <t xml:space="preserve"> 00664/08</t>
    </r>
  </si>
  <si>
    <t>N JCH Slengslia's Måffelåffen 00664/08</t>
  </si>
  <si>
    <t xml:space="preserve">Rønning, Per Magne
7623 Ronglan
Tlf. 74 09 98 92 / 913 60 692
</t>
  </si>
  <si>
    <t xml:space="preserve">Holsing, Jakob Olav
7760 Snåsa
Tlf. 74 15 14 52 / 913 71 880
</t>
  </si>
  <si>
    <r>
      <t xml:space="preserve">N JCH </t>
    </r>
    <r>
      <rPr>
        <b/>
        <sz val="9"/>
        <rFont val="Arial"/>
        <family val="2"/>
      </rPr>
      <t>Tortåsen's Ronja 23876/01</t>
    </r>
  </si>
  <si>
    <t>Faråsengen, Victor</t>
  </si>
  <si>
    <t>Faråsengen, Victor
2848 Skreia
Tlf. 61 16 44 52</t>
  </si>
  <si>
    <t xml:space="preserve">Sundtveten, Stig
1480 Slattum
Tlf. 928 25 030
</t>
  </si>
  <si>
    <t>24.-</t>
  </si>
  <si>
    <t xml:space="preserve">AB Pia 04699/05 </t>
  </si>
  <si>
    <t>Magnussen, Tove S.</t>
  </si>
  <si>
    <t xml:space="preserve">Dale, Bjørnar
4820 Froland
Tlf. 37 03 93 88 / 915 32 216
</t>
  </si>
  <si>
    <r>
      <t xml:space="preserve">N UCH N S JCH RR </t>
    </r>
    <r>
      <rPr>
        <b/>
        <sz val="10"/>
        <rFont val="Arial"/>
        <family val="2"/>
      </rPr>
      <t>Hera 04062/02</t>
    </r>
  </si>
  <si>
    <t>Rønning, Per Magne</t>
  </si>
  <si>
    <r>
      <t xml:space="preserve">N JCH </t>
    </r>
    <r>
      <rPr>
        <b/>
        <sz val="9"/>
        <color indexed="17"/>
        <rFont val="Arial"/>
        <family val="2"/>
      </rPr>
      <t xml:space="preserve">Balder </t>
    </r>
    <r>
      <rPr>
        <sz val="9"/>
        <color indexed="17"/>
        <rFont val="Arial"/>
        <family val="2"/>
      </rPr>
      <t>03488/02</t>
    </r>
  </si>
  <si>
    <t>Arstein, Rune</t>
  </si>
  <si>
    <r>
      <t xml:space="preserve">N UCH N S JCH RR </t>
    </r>
    <r>
      <rPr>
        <b/>
        <sz val="9"/>
        <rFont val="Arial"/>
        <family val="2"/>
      </rPr>
      <t>Hera 04062/02</t>
    </r>
  </si>
  <si>
    <t>N JCH Balder 03488/02</t>
  </si>
  <si>
    <t xml:space="preserve">Arstein, Rune
7970 Kolvereid
Tlf. 74 39 52 97 / 924 49 373
E-mail: runearst@online.no
</t>
  </si>
  <si>
    <r>
      <t xml:space="preserve">N JCH </t>
    </r>
    <r>
      <rPr>
        <b/>
        <sz val="10"/>
        <rFont val="Arial"/>
        <family val="2"/>
      </rPr>
      <t xml:space="preserve">AB Kvarta 16927/02 </t>
    </r>
  </si>
  <si>
    <t xml:space="preserve">Bakkestuen, Arne H. </t>
  </si>
  <si>
    <r>
      <t xml:space="preserve">N UCH N JCH NV-08-09 </t>
    </r>
    <r>
      <rPr>
        <b/>
        <sz val="10"/>
        <rFont val="Arial"/>
        <family val="2"/>
      </rPr>
      <t>AB Ottine 11334/06</t>
    </r>
  </si>
  <si>
    <r>
      <t xml:space="preserve">Marco </t>
    </r>
    <r>
      <rPr>
        <sz val="9"/>
        <color indexed="16"/>
        <rFont val="Arial"/>
        <family val="2"/>
      </rPr>
      <t>20678/99</t>
    </r>
  </si>
  <si>
    <t>Johansen, Hjalmar</t>
  </si>
  <si>
    <r>
      <t xml:space="preserve">N UCH N JCH NV-08-09 
</t>
    </r>
    <r>
      <rPr>
        <b/>
        <sz val="9"/>
        <rFont val="Arial"/>
        <family val="2"/>
      </rPr>
      <t>AB Ottine 11334/06</t>
    </r>
  </si>
  <si>
    <r>
      <t xml:space="preserve">N JCH </t>
    </r>
    <r>
      <rPr>
        <b/>
        <sz val="9"/>
        <rFont val="Arial"/>
        <family val="2"/>
      </rPr>
      <t>AB Kvarta 16927/02</t>
    </r>
  </si>
  <si>
    <t>Marco 20678/99</t>
  </si>
  <si>
    <t>Johansen, Hjalmar
2072 Dal
Tlf. 63 95 27 90</t>
  </si>
  <si>
    <t xml:space="preserve">Bealy 15430/08 </t>
  </si>
  <si>
    <t>Frandsen, Lars</t>
  </si>
  <si>
    <t>Vestlund's Signe 14094/06</t>
  </si>
  <si>
    <t>Holsing, Ola A.</t>
  </si>
  <si>
    <r>
      <t xml:space="preserve">N JCH </t>
    </r>
    <r>
      <rPr>
        <b/>
        <sz val="10"/>
        <rFont val="Arial"/>
        <family val="2"/>
      </rPr>
      <t>Tortåsen’s Kora 09160/06</t>
    </r>
  </si>
  <si>
    <t xml:space="preserve">Holsing, Ola A.
7760 Snåsa
Tlf. 74 15 21 73 / 478 15 958
</t>
  </si>
  <si>
    <t>18.-</t>
  </si>
  <si>
    <r>
      <t xml:space="preserve">N JCH </t>
    </r>
    <r>
      <rPr>
        <b/>
        <sz val="9"/>
        <rFont val="Arial"/>
        <family val="2"/>
      </rPr>
      <t>Tortåsen’s Kora 09160/06</t>
    </r>
  </si>
  <si>
    <t>28.02.-</t>
  </si>
  <si>
    <t>Hera 15141/03</t>
  </si>
  <si>
    <t>Hansen, Terje</t>
  </si>
  <si>
    <t>02.-</t>
  </si>
  <si>
    <r>
      <t xml:space="preserve">Kw Tapper </t>
    </r>
    <r>
      <rPr>
        <sz val="9"/>
        <color indexed="17"/>
        <rFont val="Arial"/>
        <family val="2"/>
      </rPr>
      <t>15406/04</t>
    </r>
  </si>
  <si>
    <t>Kvaksrud, Kjell</t>
  </si>
  <si>
    <t>Kw Tapper 15406/04</t>
  </si>
  <si>
    <t>26.-</t>
  </si>
  <si>
    <t>Kvaksrud, Kjell
1930 Aurskog
Tlf. 900 46 371</t>
  </si>
  <si>
    <t>Kristiansen, Willy</t>
  </si>
  <si>
    <t>N JCH Pan 15520/02</t>
  </si>
  <si>
    <t>Halvorsen, Isak
2411 Elverum
Tlf. 62 41 31 21 / 402 26 590</t>
  </si>
  <si>
    <r>
      <t xml:space="preserve">N JCH </t>
    </r>
    <r>
      <rPr>
        <b/>
        <sz val="9"/>
        <color indexed="16"/>
        <rFont val="Arial"/>
        <family val="2"/>
      </rPr>
      <t xml:space="preserve">Pan </t>
    </r>
    <r>
      <rPr>
        <sz val="9"/>
        <color indexed="16"/>
        <rFont val="Arial"/>
        <family val="2"/>
      </rPr>
      <t>15520/02</t>
    </r>
  </si>
  <si>
    <t>Halvorsen Isak</t>
  </si>
  <si>
    <t xml:space="preserve">Kristiansen, Willy
1960 Løken
Tlf. 63 85 01 97 
</t>
  </si>
  <si>
    <t xml:space="preserve">Burås, Ivar/Kristiansen, Willy
1960 Løken
Tlf. 976 62 350
</t>
  </si>
  <si>
    <t xml:space="preserve">Vestlund's Jenny 18943/04 </t>
  </si>
  <si>
    <t>Burås, Ivar/Kristiansen, Willy</t>
  </si>
  <si>
    <t>Stikbakke, Helge
2830 Raufoss
Tlf. 976 64 791</t>
  </si>
  <si>
    <r>
      <t>N UCH N JCH</t>
    </r>
    <r>
      <rPr>
        <b/>
        <sz val="9"/>
        <rFont val="Arial"/>
        <family val="2"/>
      </rPr>
      <t xml:space="preserve"> Haramyra's Tuva
08500/04
</t>
    </r>
    <r>
      <rPr>
        <sz val="9"/>
        <rFont val="Arial"/>
        <family val="2"/>
      </rPr>
      <t>Alternativ</t>
    </r>
  </si>
  <si>
    <t>Stikbakke, Helge</t>
  </si>
  <si>
    <t>Inseminert</t>
  </si>
  <si>
    <t>28.-</t>
  </si>
  <si>
    <r>
      <t xml:space="preserve">N FIN JCH </t>
    </r>
    <r>
      <rPr>
        <b/>
        <sz val="9"/>
        <rFont val="Arial"/>
        <family val="2"/>
      </rPr>
      <t xml:space="preserve">Aska 00298/04
</t>
    </r>
    <r>
      <rPr>
        <sz val="9"/>
        <rFont val="Arial"/>
        <family val="2"/>
      </rPr>
      <t>Alternativ</t>
    </r>
  </si>
  <si>
    <r>
      <t xml:space="preserve">N JCH </t>
    </r>
    <r>
      <rPr>
        <b/>
        <sz val="9"/>
        <rFont val="Arial"/>
        <family val="2"/>
      </rPr>
      <t xml:space="preserve">BS-Ma-Rita 04764/06
</t>
    </r>
    <r>
      <rPr>
        <sz val="9"/>
        <rFont val="Arial"/>
        <family val="2"/>
      </rPr>
      <t>Alternativ</t>
    </r>
  </si>
  <si>
    <t>AB Heidi 11338/06</t>
  </si>
  <si>
    <t>Landgraff, Jan Snorre</t>
  </si>
  <si>
    <t>09.-</t>
  </si>
  <si>
    <t xml:space="preserve">Landgraff, Jan Snorre
2836 Biri
Tlf. 473 75 369
</t>
  </si>
  <si>
    <r>
      <t xml:space="preserve">AB Heidi 11338/06
</t>
    </r>
    <r>
      <rPr>
        <sz val="9"/>
        <rFont val="Arial"/>
        <family val="2"/>
      </rPr>
      <t>Alternativ</t>
    </r>
  </si>
  <si>
    <t>Kaiser 24337/03</t>
  </si>
  <si>
    <t>Engen, Jonny
2836 BIRI
Tlf. 918 20 940</t>
  </si>
  <si>
    <t>Mozart 19805/03</t>
  </si>
  <si>
    <t>Nordmarken, Arvid
2770 Jaren
Tlf. 61 32 92 09</t>
  </si>
  <si>
    <r>
      <t xml:space="preserve">Kaiser </t>
    </r>
    <r>
      <rPr>
        <sz val="9"/>
        <color indexed="16"/>
        <rFont val="Arial"/>
        <family val="2"/>
      </rPr>
      <t>24337/03</t>
    </r>
  </si>
  <si>
    <t>Engen, Jonny</t>
  </si>
  <si>
    <r>
      <t>Mozart</t>
    </r>
    <r>
      <rPr>
        <sz val="9"/>
        <color indexed="16"/>
        <rFont val="Arial"/>
        <family val="2"/>
      </rPr>
      <t xml:space="preserve"> 19805/03</t>
    </r>
  </si>
  <si>
    <t>Nordmarken, A</t>
  </si>
  <si>
    <t>16.-</t>
  </si>
  <si>
    <t>Overført neste sesong</t>
  </si>
  <si>
    <t>Keisersnitt</t>
  </si>
  <si>
    <t>N S UCH N JCH RR Slengslias Kaiser
00660/08</t>
  </si>
  <si>
    <r>
      <t xml:space="preserve">N S UCH N JCH RR </t>
    </r>
    <r>
      <rPr>
        <b/>
        <sz val="9"/>
        <color indexed="16"/>
        <rFont val="Arial"/>
        <family val="2"/>
      </rPr>
      <t xml:space="preserve">Slengslias Kaiser </t>
    </r>
    <r>
      <rPr>
        <sz val="9"/>
        <color indexed="16"/>
        <rFont val="Arial"/>
        <family val="2"/>
      </rPr>
      <t>00660/08</t>
    </r>
  </si>
  <si>
    <t>2 dødfødte
valper 13.06.</t>
  </si>
  <si>
    <r>
      <t>Tarzan</t>
    </r>
    <r>
      <rPr>
        <sz val="9"/>
        <color indexed="16"/>
        <rFont val="Arial"/>
        <family val="2"/>
      </rPr>
      <t xml:space="preserve"> 10321/02</t>
    </r>
  </si>
  <si>
    <t>Kristiansen/Hagelund</t>
  </si>
  <si>
    <r>
      <t xml:space="preserve">N JCH </t>
    </r>
    <r>
      <rPr>
        <b/>
        <sz val="9"/>
        <rFont val="Arial"/>
        <family val="2"/>
      </rPr>
      <t xml:space="preserve">Mia 13837/07 
</t>
    </r>
    <r>
      <rPr>
        <sz val="9"/>
        <rFont val="Arial"/>
        <family val="2"/>
      </rPr>
      <t>Alternativ</t>
    </r>
  </si>
  <si>
    <t>Tarzan 10321/02</t>
  </si>
  <si>
    <t xml:space="preserve">Kristiansen, Ragnhild
1929 Auli
Tlf. 63 90 53 10
</t>
  </si>
  <si>
    <t>(fom 01.09.09 tom 31.12.10)</t>
  </si>
  <si>
    <r>
      <t>Hannhunder, bruk og resultat i avlssesongen 2009 - 2010</t>
    </r>
    <r>
      <rPr>
        <sz val="9"/>
        <rFont val="Helvetica"/>
        <family val="0"/>
      </rPr>
      <t xml:space="preserve">   </t>
    </r>
    <r>
      <rPr>
        <sz val="8"/>
        <rFont val="Helvetica"/>
        <family val="0"/>
      </rPr>
      <t>(fom 01.09.09 tom 31.12.10)</t>
    </r>
  </si>
  <si>
    <t>(fom 01.09.09 tom 31.12.10</t>
  </si>
  <si>
    <t>Lie, Kjell Trygve</t>
  </si>
  <si>
    <t>Bjønnli Binna 03424/03</t>
  </si>
  <si>
    <r>
      <t>Skipp</t>
    </r>
    <r>
      <rPr>
        <sz val="9"/>
        <color indexed="16"/>
        <rFont val="Arial"/>
        <family val="2"/>
      </rPr>
      <t xml:space="preserve"> 07323/05</t>
    </r>
  </si>
  <si>
    <t>Kristiansen, Torbjørn</t>
  </si>
  <si>
    <t xml:space="preserve">Lie, Kjell Trygve
3170 Sem
Tlf. 33 39 66 21
</t>
  </si>
  <si>
    <t>Skipp 07323/05</t>
  </si>
  <si>
    <t>Kristiansen, Torbjørn
3744 Skien
Tlf. 950 75 918</t>
  </si>
  <si>
    <t>Heidi II 25644/05</t>
  </si>
  <si>
    <t>Grøstad, Kolbjørn</t>
  </si>
  <si>
    <r>
      <t xml:space="preserve">Hero </t>
    </r>
    <r>
      <rPr>
        <sz val="9"/>
        <color indexed="16"/>
        <rFont val="Arial"/>
        <family val="2"/>
      </rPr>
      <t>06081/05</t>
    </r>
  </si>
  <si>
    <t>Holen, Magnar</t>
  </si>
  <si>
    <t xml:space="preserve">Grøstad, Kolbjørn
1430 Ås
Tlf. 916 25 256
</t>
  </si>
  <si>
    <t>Hero 06081/05</t>
  </si>
  <si>
    <t>Holen, Magnar
2380 Brumunddal
Tlf. 62 34 00 30</t>
  </si>
  <si>
    <r>
      <t xml:space="preserve">N UCH </t>
    </r>
    <r>
      <rPr>
        <b/>
        <sz val="9"/>
        <color indexed="17"/>
        <rFont val="Arial"/>
        <family val="2"/>
      </rPr>
      <t>Adam</t>
    </r>
    <r>
      <rPr>
        <sz val="9"/>
        <color indexed="17"/>
        <rFont val="Arial"/>
        <family val="2"/>
      </rPr>
      <t xml:space="preserve"> 17053/07</t>
    </r>
  </si>
  <si>
    <r>
      <t xml:space="preserve">N UCH </t>
    </r>
    <r>
      <rPr>
        <b/>
        <sz val="9"/>
        <color indexed="16"/>
        <rFont val="Arial"/>
        <family val="2"/>
      </rPr>
      <t>Vegas</t>
    </r>
    <r>
      <rPr>
        <sz val="9"/>
        <color indexed="16"/>
        <rFont val="Arial"/>
        <family val="2"/>
      </rPr>
      <t xml:space="preserve"> 15496/04</t>
    </r>
  </si>
  <si>
    <t>N UCH Vegas 15496/04</t>
  </si>
  <si>
    <t>N UCH Adam 17053/07</t>
  </si>
  <si>
    <r>
      <t xml:space="preserve">N UCH N JCH NV-10 </t>
    </r>
    <r>
      <rPr>
        <b/>
        <sz val="9"/>
        <color indexed="16"/>
        <rFont val="Arial"/>
        <family val="2"/>
      </rPr>
      <t xml:space="preserve">Stolt </t>
    </r>
    <r>
      <rPr>
        <sz val="9"/>
        <color indexed="16"/>
        <rFont val="Arial"/>
        <family val="2"/>
      </rPr>
      <t>09528/06</t>
    </r>
  </si>
  <si>
    <t>N UCH N JCH NV-10 Stolt 09528/06</t>
  </si>
  <si>
    <r>
      <t>INT N UCH NV-10</t>
    </r>
    <r>
      <rPr>
        <b/>
        <sz val="9"/>
        <rFont val="Arial"/>
        <family val="2"/>
      </rPr>
      <t xml:space="preserve"> Gabbro 07326/05</t>
    </r>
  </si>
  <si>
    <r>
      <t>INT N UCH NV-10</t>
    </r>
    <r>
      <rPr>
        <b/>
        <sz val="9"/>
        <rFont val="Arial"/>
        <family val="2"/>
      </rPr>
      <t xml:space="preserve"> Gabbro 07326/05
</t>
    </r>
    <r>
      <rPr>
        <sz val="9"/>
        <rFont val="Arial"/>
        <family val="2"/>
      </rPr>
      <t>Alternativ</t>
    </r>
  </si>
  <si>
    <r>
      <t xml:space="preserve">INT N UCH NV-10 </t>
    </r>
    <r>
      <rPr>
        <b/>
        <sz val="10"/>
        <rFont val="Arial"/>
        <family val="2"/>
      </rPr>
      <t>Gabbro 07326/05</t>
    </r>
  </si>
  <si>
    <t>Wold, Sigurd Eirik</t>
  </si>
  <si>
    <t>Prinsesse Heidi 14580/05</t>
  </si>
  <si>
    <t xml:space="preserve">Wold, Sigurd Eirik
1339 Vøyenenga
Tlf. 67 13 55 04
</t>
  </si>
  <si>
    <r>
      <t xml:space="preserve">N UCH N JCH </t>
    </r>
    <r>
      <rPr>
        <b/>
        <sz val="9"/>
        <color indexed="16"/>
        <rFont val="Arial"/>
        <family val="2"/>
      </rPr>
      <t xml:space="preserve">Uno </t>
    </r>
    <r>
      <rPr>
        <sz val="9"/>
        <color indexed="16"/>
        <rFont val="Arial"/>
        <family val="2"/>
      </rPr>
      <t>24468/05</t>
    </r>
  </si>
  <si>
    <t>N UCH N JCH Uno 24468/05</t>
  </si>
  <si>
    <r>
      <t xml:space="preserve">N UCH N S JCH RR </t>
    </r>
    <r>
      <rPr>
        <b/>
        <sz val="9"/>
        <rFont val="Arial"/>
        <family val="2"/>
      </rPr>
      <t xml:space="preserve">Hera 04062/02
</t>
    </r>
    <r>
      <rPr>
        <sz val="9"/>
        <rFont val="Arial"/>
        <family val="2"/>
      </rPr>
      <t>Alternativ</t>
    </r>
  </si>
  <si>
    <t>Loke 14361/02</t>
  </si>
  <si>
    <t>Løvseth, Odd
2635 Tretten
Tlf. 61 27 68 06</t>
  </si>
  <si>
    <r>
      <t xml:space="preserve">Loke </t>
    </r>
    <r>
      <rPr>
        <sz val="9"/>
        <color indexed="17"/>
        <rFont val="Arial"/>
        <family val="2"/>
      </rPr>
      <t>14361/02</t>
    </r>
  </si>
  <si>
    <t>Løvseth, Odd</t>
  </si>
  <si>
    <r>
      <t xml:space="preserve">Klang </t>
    </r>
    <r>
      <rPr>
        <sz val="9"/>
        <color indexed="18"/>
        <rFont val="Arial"/>
        <family val="2"/>
      </rPr>
      <t>X-02855/04</t>
    </r>
  </si>
  <si>
    <t>Ottesen, Harald</t>
  </si>
  <si>
    <r>
      <t xml:space="preserve">Bjønnli Binna 03424/03
</t>
    </r>
    <r>
      <rPr>
        <sz val="9"/>
        <rFont val="Arial"/>
        <family val="2"/>
      </rPr>
      <t>Alternativ</t>
    </r>
  </si>
  <si>
    <t>Klang X-02855/04</t>
  </si>
  <si>
    <t>Ottesen, Harald
2019 Skedsmokorset
Tel. 932 23 156</t>
  </si>
  <si>
    <r>
      <t xml:space="preserve">N UCH N JCH </t>
    </r>
    <r>
      <rPr>
        <b/>
        <sz val="9"/>
        <color indexed="17"/>
        <rFont val="Arial"/>
        <family val="2"/>
      </rPr>
      <t xml:space="preserve">AB Olaf </t>
    </r>
    <r>
      <rPr>
        <sz val="9"/>
        <color indexed="17"/>
        <rFont val="Arial"/>
        <family val="2"/>
      </rPr>
      <t>11333/06</t>
    </r>
  </si>
  <si>
    <t>N UCH N JCH AB Olaf 11333/06</t>
  </si>
  <si>
    <t>Status pr. 26.11.2010</t>
  </si>
</sst>
</file>

<file path=xl/styles.xml><?xml version="1.0" encoding="utf-8"?>
<styleSheet xmlns="http://schemas.openxmlformats.org/spreadsheetml/2006/main">
  <numFmts count="1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[$-414]d\.\ mmmm\ yyyy"/>
    <numFmt numFmtId="165" formatCode="[$-414]mmmm\ yyyy;@"/>
    <numFmt numFmtId="166" formatCode="&quot;Ja&quot;;&quot;Ja&quot;;&quot;Nei&quot;"/>
    <numFmt numFmtId="167" formatCode="&quot;Sann&quot;;&quot;Sann&quot;;&quot;Usann&quot;"/>
    <numFmt numFmtId="168" formatCode="&quot;På&quot;;&quot;På&quot;;&quot;Av&quot;"/>
    <numFmt numFmtId="169" formatCode="[$-414]mmm\.\ yy;@"/>
    <numFmt numFmtId="170" formatCode="0.000000"/>
    <numFmt numFmtId="171" formatCode="0.00000"/>
    <numFmt numFmtId="172" formatCode="0.0000"/>
    <numFmt numFmtId="173" formatCode="0.000"/>
  </numFmts>
  <fonts count="23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Helvetica"/>
      <family val="0"/>
    </font>
    <font>
      <sz val="9"/>
      <name val="Helvetica"/>
      <family val="0"/>
    </font>
    <font>
      <sz val="8"/>
      <name val="Helvetica"/>
      <family val="0"/>
    </font>
    <font>
      <sz val="9"/>
      <color indexed="16"/>
      <name val="Arial"/>
      <family val="2"/>
    </font>
    <font>
      <b/>
      <sz val="9"/>
      <color indexed="16"/>
      <name val="Arial"/>
      <family val="2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sz val="8"/>
      <name val="Helvetica"/>
      <family val="0"/>
    </font>
    <font>
      <b/>
      <sz val="8"/>
      <name val="Arial"/>
      <family val="2"/>
    </font>
    <font>
      <b/>
      <sz val="7"/>
      <name val="Arial"/>
      <family val="2"/>
    </font>
    <font>
      <sz val="9"/>
      <color indexed="2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18"/>
      <name val="Arial"/>
      <family val="2"/>
    </font>
    <font>
      <b/>
      <sz val="9"/>
      <color indexed="18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8" fillId="0" borderId="2" xfId="0" applyFont="1" applyBorder="1" applyAlignment="1">
      <alignment vertical="top" wrapText="1"/>
    </xf>
    <xf numFmtId="0" fontId="3" fillId="0" borderId="2" xfId="0" applyFont="1" applyBorder="1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/>
    </xf>
    <xf numFmtId="0" fontId="2" fillId="0" borderId="0" xfId="0" applyFont="1" applyBorder="1" applyAlignment="1">
      <alignment vertical="top"/>
    </xf>
    <xf numFmtId="14" fontId="3" fillId="0" borderId="0" xfId="0" applyNumberFormat="1" applyFont="1" applyAlignment="1">
      <alignment vertical="top"/>
    </xf>
    <xf numFmtId="0" fontId="3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17" fontId="3" fillId="0" borderId="0" xfId="0" applyNumberFormat="1" applyFont="1" applyAlignment="1">
      <alignment horizontal="left" vertical="top"/>
    </xf>
    <xf numFmtId="169" fontId="3" fillId="0" borderId="0" xfId="0" applyNumberFormat="1" applyFont="1" applyAlignment="1">
      <alignment horizontal="left" vertical="top"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0" fillId="0" borderId="0" xfId="0" applyFont="1" applyAlignment="1">
      <alignment vertical="top" wrapText="1"/>
    </xf>
    <xf numFmtId="0" fontId="18" fillId="0" borderId="0" xfId="0" applyFont="1" applyAlignment="1">
      <alignment vertical="top"/>
    </xf>
    <xf numFmtId="0" fontId="18" fillId="0" borderId="0" xfId="0" applyFont="1" applyAlignment="1">
      <alignment vertical="top" wrapText="1"/>
    </xf>
    <xf numFmtId="0" fontId="18" fillId="0" borderId="2" xfId="0" applyFont="1" applyBorder="1" applyAlignment="1">
      <alignment vertical="top"/>
    </xf>
    <xf numFmtId="0" fontId="18" fillId="0" borderId="4" xfId="0" applyFont="1" applyBorder="1" applyAlignment="1">
      <alignment vertical="top" wrapText="1"/>
    </xf>
    <xf numFmtId="0" fontId="3" fillId="0" borderId="4" xfId="0" applyFont="1" applyBorder="1" applyAlignment="1">
      <alignment wrapText="1"/>
    </xf>
    <xf numFmtId="0" fontId="2" fillId="0" borderId="0" xfId="0" applyFont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horizontal="center" vertical="top"/>
    </xf>
    <xf numFmtId="0" fontId="0" fillId="0" borderId="5" xfId="0" applyFont="1" applyBorder="1" applyAlignment="1">
      <alignment vertical="top" wrapText="1"/>
    </xf>
    <xf numFmtId="0" fontId="0" fillId="0" borderId="7" xfId="0" applyFont="1" applyBorder="1" applyAlignment="1">
      <alignment vertical="top"/>
    </xf>
    <xf numFmtId="0" fontId="0" fillId="0" borderId="8" xfId="0" applyFont="1" applyBorder="1" applyAlignment="1">
      <alignment horizontal="center" vertical="top"/>
    </xf>
    <xf numFmtId="0" fontId="0" fillId="0" borderId="7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10" fillId="0" borderId="0" xfId="0" applyFont="1" applyAlignment="1">
      <alignment vertical="top"/>
    </xf>
    <xf numFmtId="0" fontId="10" fillId="0" borderId="2" xfId="0" applyFont="1" applyBorder="1" applyAlignment="1">
      <alignment/>
    </xf>
    <xf numFmtId="0" fontId="3" fillId="0" borderId="0" xfId="0" applyFont="1" applyAlignment="1">
      <alignment horizontal="right" vertical="top"/>
    </xf>
    <xf numFmtId="0" fontId="2" fillId="0" borderId="1" xfId="0" applyFont="1" applyBorder="1" applyAlignment="1">
      <alignment horizontal="right" vertical="top" wrapText="1"/>
    </xf>
    <xf numFmtId="165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 vertical="top" wrapText="1"/>
    </xf>
    <xf numFmtId="2" fontId="0" fillId="0" borderId="10" xfId="0" applyNumberFormat="1" applyFont="1" applyBorder="1" applyAlignment="1">
      <alignment horizontal="center" vertical="top"/>
    </xf>
    <xf numFmtId="14" fontId="3" fillId="0" borderId="0" xfId="0" applyNumberFormat="1" applyFont="1" applyAlignment="1">
      <alignment horizontal="right" vertical="top"/>
    </xf>
    <xf numFmtId="0" fontId="0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8" fillId="0" borderId="2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/>
    </xf>
    <xf numFmtId="14" fontId="3" fillId="0" borderId="0" xfId="0" applyNumberFormat="1" applyFont="1" applyBorder="1" applyAlignment="1">
      <alignment horizontal="right" vertical="top" wrapText="1"/>
    </xf>
    <xf numFmtId="0" fontId="11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15" fillId="0" borderId="14" xfId="0" applyFont="1" applyBorder="1" applyAlignment="1">
      <alignment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16" xfId="0" applyFont="1" applyBorder="1" applyAlignment="1">
      <alignment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0" fontId="3" fillId="0" borderId="2" xfId="0" applyFont="1" applyBorder="1" applyAlignment="1">
      <alignment/>
    </xf>
    <xf numFmtId="0" fontId="4" fillId="0" borderId="0" xfId="0" applyFont="1" applyBorder="1" applyAlignment="1">
      <alignment wrapText="1"/>
    </xf>
    <xf numFmtId="0" fontId="11" fillId="0" borderId="2" xfId="0" applyFont="1" applyBorder="1" applyAlignment="1">
      <alignment/>
    </xf>
    <xf numFmtId="0" fontId="9" fillId="0" borderId="2" xfId="0" applyFont="1" applyBorder="1" applyAlignment="1">
      <alignment vertical="top" wrapText="1"/>
    </xf>
    <xf numFmtId="0" fontId="10" fillId="0" borderId="13" xfId="0" applyFont="1" applyBorder="1" applyAlignment="1">
      <alignment/>
    </xf>
    <xf numFmtId="0" fontId="9" fillId="0" borderId="2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21" fillId="0" borderId="2" xfId="0" applyFont="1" applyBorder="1" applyAlignment="1">
      <alignment/>
    </xf>
    <xf numFmtId="0" fontId="21" fillId="0" borderId="0" xfId="0" applyFont="1" applyAlignment="1">
      <alignment vertical="top"/>
    </xf>
    <xf numFmtId="0" fontId="2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9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9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22" fillId="0" borderId="2" xfId="0" applyFont="1" applyBorder="1" applyAlignment="1">
      <alignment/>
    </xf>
    <xf numFmtId="14" fontId="3" fillId="0" borderId="0" xfId="0" applyNumberFormat="1" applyFont="1" applyBorder="1" applyAlignment="1">
      <alignment vertical="top"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B1" sqref="B1"/>
    </sheetView>
  </sheetViews>
  <sheetFormatPr defaultColWidth="11.421875" defaultRowHeight="12.75"/>
  <cols>
    <col min="1" max="1" width="38.57421875" style="0" customWidth="1"/>
    <col min="2" max="2" width="9.7109375" style="0" customWidth="1"/>
    <col min="3" max="3" width="38.57421875" style="0" customWidth="1"/>
    <col min="4" max="4" width="9.7109375" style="0" customWidth="1"/>
  </cols>
  <sheetData>
    <row r="1" spans="1:11" s="50" customFormat="1" ht="12" customHeight="1" thickBot="1">
      <c r="A1" s="49" t="s">
        <v>276</v>
      </c>
      <c r="C1" s="51"/>
      <c r="D1" s="51"/>
      <c r="E1" s="52"/>
      <c r="F1" s="52"/>
      <c r="K1" s="53"/>
    </row>
    <row r="2" spans="1:11" s="50" customFormat="1" ht="12" customHeight="1">
      <c r="A2" s="54" t="s">
        <v>28</v>
      </c>
      <c r="B2" s="55">
        <f>Forespørsler!B2</f>
        <v>34</v>
      </c>
      <c r="C2" s="56" t="s">
        <v>35</v>
      </c>
      <c r="D2" s="55">
        <f>Forespørsler!J2</f>
        <v>8</v>
      </c>
      <c r="E2" s="52"/>
      <c r="F2" s="52"/>
      <c r="K2" s="53"/>
    </row>
    <row r="3" spans="1:11" s="50" customFormat="1" ht="12" customHeight="1">
      <c r="A3" s="57" t="s">
        <v>29</v>
      </c>
      <c r="B3" s="58">
        <f>B2-B4-B5</f>
        <v>0</v>
      </c>
      <c r="C3" s="59" t="s">
        <v>36</v>
      </c>
      <c r="D3" s="58">
        <f>Forespørsler!K2</f>
        <v>1</v>
      </c>
      <c r="E3" s="52"/>
      <c r="F3" s="52"/>
      <c r="K3" s="53"/>
    </row>
    <row r="4" spans="1:11" s="50" customFormat="1" ht="12" customHeight="1">
      <c r="A4" s="59" t="s">
        <v>30</v>
      </c>
      <c r="B4" s="58">
        <f>Forespørsler!E2</f>
        <v>31</v>
      </c>
      <c r="C4" s="59" t="s">
        <v>37</v>
      </c>
      <c r="D4" s="58">
        <f>Forespørsler!I2</f>
        <v>14</v>
      </c>
      <c r="E4" s="52"/>
      <c r="F4" s="52"/>
      <c r="K4" s="53"/>
    </row>
    <row r="5" spans="1:11" s="50" customFormat="1" ht="12" customHeight="1">
      <c r="A5" s="59" t="s">
        <v>31</v>
      </c>
      <c r="B5" s="58">
        <f>Forespørsler!F2</f>
        <v>3</v>
      </c>
      <c r="C5" s="59" t="s">
        <v>38</v>
      </c>
      <c r="D5" s="58">
        <f>SUM(Anbefalinger!I4:I69)+SUM(Godkjenninger!I4:I26)</f>
        <v>44</v>
      </c>
      <c r="E5" s="52"/>
      <c r="F5" s="52"/>
      <c r="K5" s="53"/>
    </row>
    <row r="6" spans="1:11" s="50" customFormat="1" ht="12" customHeight="1">
      <c r="A6" s="59" t="s">
        <v>32</v>
      </c>
      <c r="B6" s="58">
        <f>Forespørsler!G2</f>
        <v>23</v>
      </c>
      <c r="C6" s="59" t="s">
        <v>39</v>
      </c>
      <c r="D6" s="58">
        <f>SUM(Anbefalinger!J4:J69)+SUM(Godkjenninger!J4:J26)</f>
        <v>75</v>
      </c>
      <c r="E6" s="52"/>
      <c r="F6" s="52"/>
      <c r="K6" s="53"/>
    </row>
    <row r="7" spans="1:11" s="50" customFormat="1" ht="12" customHeight="1">
      <c r="A7" s="59" t="s">
        <v>33</v>
      </c>
      <c r="B7" s="58">
        <f>Forespørsler!H2</f>
        <v>8</v>
      </c>
      <c r="C7" s="59" t="s">
        <v>27</v>
      </c>
      <c r="D7" s="58">
        <f>D5+D6</f>
        <v>119</v>
      </c>
      <c r="E7" s="52"/>
      <c r="F7" s="52"/>
      <c r="K7" s="53"/>
    </row>
    <row r="8" spans="1:11" s="50" customFormat="1" ht="12" customHeight="1" thickBot="1">
      <c r="A8" s="60" t="s">
        <v>34</v>
      </c>
      <c r="B8" s="61">
        <f>B4-B6-B7</f>
        <v>0</v>
      </c>
      <c r="C8" s="60" t="s">
        <v>26</v>
      </c>
      <c r="D8" s="78">
        <f>D7/D4</f>
        <v>8.5</v>
      </c>
      <c r="E8" s="52"/>
      <c r="F8" s="52"/>
      <c r="K8" s="53"/>
    </row>
    <row r="9" s="27" customFormat="1" ht="12.75"/>
  </sheetData>
  <printOptions/>
  <pageMargins left="0.75" right="0.75" top="1" bottom="1" header="0.5" footer="0.5"/>
  <pageSetup horizontalDpi="300" verticalDpi="300" orientation="portrait" paperSize="9" scale="90" r:id="rId1"/>
  <headerFooter alignWithMargins="0">
    <oddFooter>&amp;LPer Harald Sivesind&amp;CSide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84"/>
  <sheetViews>
    <sheetView zoomScale="75" zoomScaleNormal="75" workbookViewId="0" topLeftCell="A1">
      <pane ySplit="3" topLeftCell="BM4" activePane="bottomLeft" state="frozen"/>
      <selection pane="topLeft" activeCell="A1" sqref="A1"/>
      <selection pane="bottomLeft" activeCell="A32" sqref="A32"/>
    </sheetView>
  </sheetViews>
  <sheetFormatPr defaultColWidth="11.421875" defaultRowHeight="12.75"/>
  <cols>
    <col min="1" max="1" width="34.140625" style="11" customWidth="1"/>
    <col min="2" max="2" width="25.7109375" style="11" customWidth="1"/>
    <col min="3" max="3" width="34.00390625" style="11" customWidth="1"/>
    <col min="4" max="4" width="25.7109375" style="11" customWidth="1"/>
    <col min="5" max="5" width="10.7109375" style="20" customWidth="1"/>
    <col min="6" max="6" width="5.8515625" style="76" customWidth="1"/>
    <col min="7" max="7" width="9.57421875" style="11" customWidth="1"/>
    <col min="8" max="8" width="10.7109375" style="11" customWidth="1"/>
    <col min="9" max="9" width="7.421875" style="11" customWidth="1"/>
    <col min="10" max="10" width="7.28125" style="11" customWidth="1"/>
    <col min="11" max="11" width="6.57421875" style="29" customWidth="1"/>
    <col min="12" max="16384" width="11.421875" style="11" customWidth="1"/>
  </cols>
  <sheetData>
    <row r="1" spans="1:11" s="15" customFormat="1" ht="13.5">
      <c r="A1" s="26" t="s">
        <v>42</v>
      </c>
      <c r="D1" s="15" t="s">
        <v>235</v>
      </c>
      <c r="E1" s="16"/>
      <c r="F1" s="73"/>
      <c r="K1" s="22"/>
    </row>
    <row r="2" spans="5:11" s="15" customFormat="1" ht="11.25">
      <c r="E2" s="16"/>
      <c r="F2" s="73"/>
      <c r="K2" s="22"/>
    </row>
    <row r="3" spans="1:12" s="17" customFormat="1" ht="24" thickBot="1">
      <c r="A3" s="17" t="s">
        <v>2</v>
      </c>
      <c r="B3" s="17" t="s">
        <v>0</v>
      </c>
      <c r="C3" s="17" t="s">
        <v>3</v>
      </c>
      <c r="D3" s="17" t="s">
        <v>0</v>
      </c>
      <c r="E3" s="18" t="s">
        <v>4</v>
      </c>
      <c r="F3" s="74"/>
      <c r="G3" s="19" t="s">
        <v>14</v>
      </c>
      <c r="H3" s="19" t="s">
        <v>15</v>
      </c>
      <c r="I3" s="19" t="s">
        <v>10</v>
      </c>
      <c r="J3" s="19" t="s">
        <v>11</v>
      </c>
      <c r="K3" s="28" t="s">
        <v>16</v>
      </c>
      <c r="L3" s="17" t="s">
        <v>25</v>
      </c>
    </row>
    <row r="4" spans="1:11" s="15" customFormat="1" ht="57" thickTop="1">
      <c r="A4" s="15" t="s">
        <v>256</v>
      </c>
      <c r="B4" s="21" t="s">
        <v>69</v>
      </c>
      <c r="C4" s="100" t="s">
        <v>67</v>
      </c>
      <c r="D4" s="101" t="s">
        <v>68</v>
      </c>
      <c r="E4" s="33">
        <v>40148</v>
      </c>
      <c r="F4" s="73"/>
      <c r="G4" s="79" t="s">
        <v>60</v>
      </c>
      <c r="H4" s="24"/>
      <c r="I4" s="22"/>
      <c r="J4" s="22"/>
      <c r="K4" s="22">
        <f aca="true" t="shared" si="0" ref="K4:K10">I4+J4</f>
        <v>0</v>
      </c>
    </row>
    <row r="5" spans="1:11" s="15" customFormat="1" ht="57">
      <c r="A5" s="21" t="s">
        <v>257</v>
      </c>
      <c r="B5" s="21" t="s">
        <v>69</v>
      </c>
      <c r="C5" s="30" t="s">
        <v>255</v>
      </c>
      <c r="D5" s="31" t="s">
        <v>66</v>
      </c>
      <c r="E5" s="33">
        <v>40148</v>
      </c>
      <c r="F5" s="73" t="s">
        <v>85</v>
      </c>
      <c r="G5" s="79">
        <v>40156</v>
      </c>
      <c r="H5" s="79">
        <v>40214</v>
      </c>
      <c r="I5" s="22">
        <v>4</v>
      </c>
      <c r="J5" s="22">
        <v>7</v>
      </c>
      <c r="K5" s="22">
        <f t="shared" si="0"/>
        <v>11</v>
      </c>
    </row>
    <row r="6" spans="1:11" s="15" customFormat="1" ht="45">
      <c r="A6" s="15" t="s">
        <v>183</v>
      </c>
      <c r="B6" s="21" t="s">
        <v>181</v>
      </c>
      <c r="C6" s="102" t="s">
        <v>252</v>
      </c>
      <c r="D6" s="31" t="s">
        <v>106</v>
      </c>
      <c r="E6" s="33">
        <v>40210</v>
      </c>
      <c r="F6" s="73" t="s">
        <v>182</v>
      </c>
      <c r="G6" s="24">
        <v>40229</v>
      </c>
      <c r="H6" s="24">
        <v>40288</v>
      </c>
      <c r="I6" s="22">
        <v>1</v>
      </c>
      <c r="J6" s="22">
        <v>7</v>
      </c>
      <c r="K6" s="22">
        <f t="shared" si="0"/>
        <v>8</v>
      </c>
    </row>
    <row r="7" spans="1:12" s="15" customFormat="1" ht="45">
      <c r="A7" s="14" t="s">
        <v>93</v>
      </c>
      <c r="B7" s="21" t="s">
        <v>97</v>
      </c>
      <c r="C7" s="47" t="s">
        <v>253</v>
      </c>
      <c r="D7" s="40" t="s">
        <v>96</v>
      </c>
      <c r="E7" s="33">
        <v>40210</v>
      </c>
      <c r="F7" s="73" t="s">
        <v>187</v>
      </c>
      <c r="G7" s="79">
        <v>40241</v>
      </c>
      <c r="H7" s="24">
        <v>40300</v>
      </c>
      <c r="I7" s="22">
        <v>5</v>
      </c>
      <c r="J7" s="22">
        <v>4</v>
      </c>
      <c r="K7" s="22">
        <f t="shared" si="0"/>
        <v>9</v>
      </c>
      <c r="L7" s="15" t="s">
        <v>224</v>
      </c>
    </row>
    <row r="8" spans="1:11" s="15" customFormat="1" ht="57">
      <c r="A8" s="21" t="s">
        <v>98</v>
      </c>
      <c r="B8" s="21" t="s">
        <v>99</v>
      </c>
      <c r="C8" s="100" t="s">
        <v>67</v>
      </c>
      <c r="D8" s="101" t="s">
        <v>68</v>
      </c>
      <c r="E8" s="33">
        <v>40238</v>
      </c>
      <c r="F8" s="73"/>
      <c r="G8" s="79" t="s">
        <v>60</v>
      </c>
      <c r="H8" s="79"/>
      <c r="I8" s="22"/>
      <c r="J8" s="22"/>
      <c r="K8" s="22">
        <f t="shared" si="0"/>
        <v>0</v>
      </c>
    </row>
    <row r="9" spans="1:11" s="15" customFormat="1" ht="45">
      <c r="A9" s="21" t="s">
        <v>203</v>
      </c>
      <c r="B9" s="21" t="s">
        <v>99</v>
      </c>
      <c r="C9" s="30" t="s">
        <v>263</v>
      </c>
      <c r="D9" s="31" t="s">
        <v>202</v>
      </c>
      <c r="E9" s="33">
        <v>40238</v>
      </c>
      <c r="F9" s="73"/>
      <c r="G9" s="24">
        <v>40265</v>
      </c>
      <c r="H9" s="79">
        <v>40325</v>
      </c>
      <c r="I9" s="22">
        <v>1</v>
      </c>
      <c r="J9" s="22">
        <v>3</v>
      </c>
      <c r="K9" s="22">
        <f t="shared" si="0"/>
        <v>4</v>
      </c>
    </row>
    <row r="10" spans="1:11" s="15" customFormat="1" ht="45">
      <c r="A10" s="46" t="s">
        <v>107</v>
      </c>
      <c r="B10" s="21" t="s">
        <v>115</v>
      </c>
      <c r="C10" s="31" t="s">
        <v>225</v>
      </c>
      <c r="D10" s="31" t="s">
        <v>117</v>
      </c>
      <c r="E10" s="32">
        <v>40238</v>
      </c>
      <c r="F10" s="73" t="s">
        <v>206</v>
      </c>
      <c r="G10" s="24">
        <v>40267</v>
      </c>
      <c r="H10" s="79">
        <v>40325</v>
      </c>
      <c r="I10" s="22">
        <v>2</v>
      </c>
      <c r="J10" s="22">
        <v>5</v>
      </c>
      <c r="K10" s="22">
        <f t="shared" si="0"/>
        <v>7</v>
      </c>
    </row>
    <row r="11" spans="1:11" s="15" customFormat="1" ht="45">
      <c r="A11" s="21" t="s">
        <v>127</v>
      </c>
      <c r="B11" s="21" t="s">
        <v>126</v>
      </c>
      <c r="C11" s="40" t="s">
        <v>129</v>
      </c>
      <c r="D11" s="40" t="s">
        <v>130</v>
      </c>
      <c r="E11" s="32">
        <v>40238</v>
      </c>
      <c r="F11" s="73"/>
      <c r="G11" s="79" t="s">
        <v>60</v>
      </c>
      <c r="H11" s="24"/>
      <c r="I11" s="22"/>
      <c r="J11" s="22"/>
      <c r="K11" s="22">
        <f aca="true" t="shared" si="1" ref="K11:K23">I11+J11</f>
        <v>0</v>
      </c>
    </row>
    <row r="12" spans="1:11" s="15" customFormat="1" ht="45">
      <c r="A12" s="21" t="s">
        <v>207</v>
      </c>
      <c r="B12" s="21" t="s">
        <v>126</v>
      </c>
      <c r="C12" s="40" t="s">
        <v>76</v>
      </c>
      <c r="D12" s="40" t="s">
        <v>77</v>
      </c>
      <c r="E12" s="32">
        <v>40238</v>
      </c>
      <c r="F12" s="73" t="s">
        <v>85</v>
      </c>
      <c r="G12" s="79">
        <v>40276</v>
      </c>
      <c r="H12" s="24">
        <v>40336</v>
      </c>
      <c r="I12" s="22">
        <v>3</v>
      </c>
      <c r="J12" s="22">
        <v>6</v>
      </c>
      <c r="K12" s="22">
        <f t="shared" si="1"/>
        <v>9</v>
      </c>
    </row>
    <row r="13" spans="1:11" s="15" customFormat="1" ht="57">
      <c r="A13" s="15" t="s">
        <v>173</v>
      </c>
      <c r="B13" s="21" t="s">
        <v>46</v>
      </c>
      <c r="C13" s="40" t="s">
        <v>76</v>
      </c>
      <c r="D13" s="40" t="s">
        <v>77</v>
      </c>
      <c r="E13" s="32">
        <v>40238</v>
      </c>
      <c r="F13" s="73"/>
      <c r="G13" s="24">
        <v>40277</v>
      </c>
      <c r="H13" s="24">
        <v>40338</v>
      </c>
      <c r="I13" s="22">
        <v>3</v>
      </c>
      <c r="J13" s="22">
        <v>4</v>
      </c>
      <c r="K13" s="22">
        <f t="shared" si="1"/>
        <v>7</v>
      </c>
    </row>
    <row r="14" spans="1:11" s="15" customFormat="1" ht="57">
      <c r="A14" s="15" t="s">
        <v>134</v>
      </c>
      <c r="B14" s="21" t="s">
        <v>133</v>
      </c>
      <c r="C14" s="100" t="s">
        <v>67</v>
      </c>
      <c r="D14" s="101" t="s">
        <v>68</v>
      </c>
      <c r="E14" s="33">
        <v>40210</v>
      </c>
      <c r="F14" s="73"/>
      <c r="G14" s="79" t="s">
        <v>60</v>
      </c>
      <c r="H14" s="24"/>
      <c r="I14" s="77"/>
      <c r="J14" s="77"/>
      <c r="K14" s="22">
        <f t="shared" si="1"/>
        <v>0</v>
      </c>
    </row>
    <row r="15" spans="1:11" s="15" customFormat="1" ht="45">
      <c r="A15" s="21" t="s">
        <v>208</v>
      </c>
      <c r="B15" s="21" t="s">
        <v>133</v>
      </c>
      <c r="C15" s="30" t="s">
        <v>255</v>
      </c>
      <c r="D15" s="31" t="s">
        <v>66</v>
      </c>
      <c r="E15" s="33">
        <v>40210</v>
      </c>
      <c r="F15" s="73" t="s">
        <v>222</v>
      </c>
      <c r="G15" s="79">
        <v>40286</v>
      </c>
      <c r="H15" s="86">
        <v>40348</v>
      </c>
      <c r="I15" s="77">
        <v>2</v>
      </c>
      <c r="J15" s="77">
        <v>6</v>
      </c>
      <c r="K15" s="22">
        <f t="shared" si="1"/>
        <v>8</v>
      </c>
    </row>
    <row r="16" spans="1:12" s="15" customFormat="1" ht="57">
      <c r="A16" s="15" t="s">
        <v>91</v>
      </c>
      <c r="B16" s="21" t="s">
        <v>92</v>
      </c>
      <c r="C16" s="100" t="s">
        <v>67</v>
      </c>
      <c r="D16" s="101" t="s">
        <v>68</v>
      </c>
      <c r="E16" s="33">
        <v>40330</v>
      </c>
      <c r="F16" s="73"/>
      <c r="G16" s="79" t="s">
        <v>60</v>
      </c>
      <c r="H16" s="24"/>
      <c r="I16" s="22"/>
      <c r="J16" s="22"/>
      <c r="K16" s="22">
        <f t="shared" si="1"/>
        <v>0</v>
      </c>
      <c r="L16" s="21"/>
    </row>
    <row r="17" spans="1:12" s="15" customFormat="1" ht="45">
      <c r="A17" s="21" t="s">
        <v>230</v>
      </c>
      <c r="B17" s="21" t="s">
        <v>92</v>
      </c>
      <c r="C17" s="30" t="s">
        <v>231</v>
      </c>
      <c r="D17" s="31" t="s">
        <v>232</v>
      </c>
      <c r="E17" s="33">
        <v>40330</v>
      </c>
      <c r="F17" s="73" t="s">
        <v>187</v>
      </c>
      <c r="G17" s="79">
        <v>40363</v>
      </c>
      <c r="H17" s="24">
        <v>40424</v>
      </c>
      <c r="I17" s="22">
        <v>2</v>
      </c>
      <c r="J17" s="22">
        <v>6</v>
      </c>
      <c r="K17" s="22">
        <f t="shared" si="1"/>
        <v>8</v>
      </c>
      <c r="L17" s="21"/>
    </row>
    <row r="18" spans="1:12" s="15" customFormat="1" ht="45">
      <c r="A18" s="14" t="s">
        <v>124</v>
      </c>
      <c r="B18" s="21" t="s">
        <v>155</v>
      </c>
      <c r="C18" s="40" t="s">
        <v>76</v>
      </c>
      <c r="D18" s="40" t="s">
        <v>77</v>
      </c>
      <c r="E18" s="33">
        <v>40330</v>
      </c>
      <c r="F18" s="73" t="s">
        <v>105</v>
      </c>
      <c r="G18" s="79">
        <v>40364</v>
      </c>
      <c r="H18" s="24">
        <v>40425</v>
      </c>
      <c r="I18" s="22">
        <v>6</v>
      </c>
      <c r="J18" s="22">
        <v>5</v>
      </c>
      <c r="K18" s="22">
        <f t="shared" si="1"/>
        <v>11</v>
      </c>
      <c r="L18" s="21"/>
    </row>
    <row r="19" spans="1:12" s="15" customFormat="1" ht="45">
      <c r="A19" s="15" t="s">
        <v>100</v>
      </c>
      <c r="B19" s="21" t="s">
        <v>159</v>
      </c>
      <c r="C19" s="30" t="s">
        <v>102</v>
      </c>
      <c r="D19" s="31" t="s">
        <v>101</v>
      </c>
      <c r="E19" s="33">
        <v>40210</v>
      </c>
      <c r="F19" s="73" t="s">
        <v>211</v>
      </c>
      <c r="G19" s="79">
        <v>40279</v>
      </c>
      <c r="H19" s="79" t="s">
        <v>7</v>
      </c>
      <c r="I19" s="22"/>
      <c r="J19" s="22"/>
      <c r="K19" s="22">
        <f t="shared" si="1"/>
        <v>0</v>
      </c>
      <c r="L19" s="21" t="s">
        <v>227</v>
      </c>
    </row>
    <row r="20" spans="1:11" s="15" customFormat="1" ht="57">
      <c r="A20" s="15" t="s">
        <v>45</v>
      </c>
      <c r="B20" s="21" t="s">
        <v>46</v>
      </c>
      <c r="C20" s="40" t="s">
        <v>275</v>
      </c>
      <c r="D20" s="40" t="s">
        <v>46</v>
      </c>
      <c r="E20" s="33">
        <v>40179</v>
      </c>
      <c r="F20" s="73"/>
      <c r="G20" s="24">
        <v>40206</v>
      </c>
      <c r="H20" s="79" t="s">
        <v>6</v>
      </c>
      <c r="I20" s="22"/>
      <c r="J20" s="22"/>
      <c r="K20" s="22">
        <f t="shared" si="1"/>
        <v>0</v>
      </c>
    </row>
    <row r="21" spans="1:11" s="15" customFormat="1" ht="45">
      <c r="A21" s="21" t="s">
        <v>152</v>
      </c>
      <c r="B21" s="70" t="s">
        <v>151</v>
      </c>
      <c r="C21" s="31" t="s">
        <v>149</v>
      </c>
      <c r="D21" s="31" t="s">
        <v>150</v>
      </c>
      <c r="E21" s="32">
        <v>40238</v>
      </c>
      <c r="F21" s="73" t="s">
        <v>184</v>
      </c>
      <c r="G21" s="79">
        <v>40239</v>
      </c>
      <c r="H21" s="79" t="s">
        <v>6</v>
      </c>
      <c r="I21" s="22"/>
      <c r="J21" s="22"/>
      <c r="K21" s="22">
        <f t="shared" si="1"/>
        <v>0</v>
      </c>
    </row>
    <row r="22" spans="1:11" s="15" customFormat="1" ht="45">
      <c r="A22" s="21" t="s">
        <v>118</v>
      </c>
      <c r="B22" s="21" t="s">
        <v>114</v>
      </c>
      <c r="C22" s="30" t="s">
        <v>102</v>
      </c>
      <c r="D22" s="31" t="s">
        <v>101</v>
      </c>
      <c r="E22" s="33">
        <v>40210</v>
      </c>
      <c r="F22" s="73"/>
      <c r="G22" s="24">
        <v>40243</v>
      </c>
      <c r="H22" s="79" t="s">
        <v>6</v>
      </c>
      <c r="I22" s="22"/>
      <c r="J22" s="22"/>
      <c r="K22" s="22">
        <f t="shared" si="1"/>
        <v>0</v>
      </c>
    </row>
    <row r="23" spans="1:12" s="15" customFormat="1" ht="45">
      <c r="A23" s="14" t="s">
        <v>144</v>
      </c>
      <c r="B23" s="106" t="s">
        <v>154</v>
      </c>
      <c r="C23" s="31" t="s">
        <v>149</v>
      </c>
      <c r="D23" s="31" t="s">
        <v>150</v>
      </c>
      <c r="E23" s="33">
        <v>40299</v>
      </c>
      <c r="F23" s="73" t="s">
        <v>156</v>
      </c>
      <c r="G23" s="24">
        <v>40324</v>
      </c>
      <c r="H23" s="79" t="s">
        <v>6</v>
      </c>
      <c r="I23" s="22"/>
      <c r="J23" s="22"/>
      <c r="K23" s="22">
        <f t="shared" si="1"/>
        <v>0</v>
      </c>
      <c r="L23" s="21"/>
    </row>
    <row r="24" spans="1:11" s="15" customFormat="1" ht="45">
      <c r="A24" s="46" t="s">
        <v>112</v>
      </c>
      <c r="B24" s="21" t="s">
        <v>116</v>
      </c>
      <c r="C24" s="30" t="s">
        <v>102</v>
      </c>
      <c r="D24" s="31" t="s">
        <v>101</v>
      </c>
      <c r="E24" s="32">
        <v>40179</v>
      </c>
      <c r="F24" s="73"/>
      <c r="G24" s="79" t="s">
        <v>60</v>
      </c>
      <c r="H24" s="24"/>
      <c r="I24" s="22"/>
      <c r="J24" s="22"/>
      <c r="K24" s="22">
        <f aca="true" t="shared" si="2" ref="K24:K35">I24+J24</f>
        <v>0</v>
      </c>
    </row>
    <row r="25" spans="1:12" s="15" customFormat="1" ht="57">
      <c r="A25" s="46" t="s">
        <v>86</v>
      </c>
      <c r="B25" s="21" t="s">
        <v>90</v>
      </c>
      <c r="C25" s="40" t="s">
        <v>76</v>
      </c>
      <c r="D25" s="40" t="s">
        <v>77</v>
      </c>
      <c r="E25" s="33">
        <v>40179</v>
      </c>
      <c r="F25" s="73"/>
      <c r="G25" s="79" t="s">
        <v>60</v>
      </c>
      <c r="H25" s="24"/>
      <c r="I25" s="22"/>
      <c r="J25" s="22"/>
      <c r="K25" s="22">
        <f t="shared" si="2"/>
        <v>0</v>
      </c>
      <c r="L25" s="21" t="s">
        <v>223</v>
      </c>
    </row>
    <row r="26" spans="1:11" s="15" customFormat="1" ht="57">
      <c r="A26" s="21" t="s">
        <v>164</v>
      </c>
      <c r="B26" s="21" t="s">
        <v>150</v>
      </c>
      <c r="C26" s="40" t="s">
        <v>165</v>
      </c>
      <c r="D26" s="40" t="s">
        <v>166</v>
      </c>
      <c r="E26" s="32">
        <v>40238</v>
      </c>
      <c r="F26" s="73"/>
      <c r="G26" s="79" t="s">
        <v>60</v>
      </c>
      <c r="H26" s="79"/>
      <c r="I26" s="22"/>
      <c r="J26" s="22"/>
      <c r="K26" s="22">
        <f>I26+J26</f>
        <v>0</v>
      </c>
    </row>
    <row r="27" spans="1:12" s="15" customFormat="1" ht="45">
      <c r="A27" s="46" t="s">
        <v>74</v>
      </c>
      <c r="B27" s="21" t="s">
        <v>75</v>
      </c>
      <c r="C27" s="40" t="s">
        <v>76</v>
      </c>
      <c r="D27" s="40" t="s">
        <v>77</v>
      </c>
      <c r="E27" s="32">
        <v>40238</v>
      </c>
      <c r="F27" s="73"/>
      <c r="G27" s="79" t="s">
        <v>60</v>
      </c>
      <c r="H27" s="24"/>
      <c r="I27" s="22"/>
      <c r="J27" s="22"/>
      <c r="K27" s="22">
        <f>I27+J27</f>
        <v>0</v>
      </c>
      <c r="L27" s="21" t="s">
        <v>223</v>
      </c>
    </row>
    <row r="28" spans="1:12" s="15" customFormat="1" ht="57">
      <c r="A28" s="21" t="s">
        <v>164</v>
      </c>
      <c r="B28" s="21" t="s">
        <v>150</v>
      </c>
      <c r="C28" s="40" t="s">
        <v>275</v>
      </c>
      <c r="D28" s="40" t="s">
        <v>46</v>
      </c>
      <c r="E28" s="33">
        <v>40422</v>
      </c>
      <c r="F28" s="73"/>
      <c r="G28" s="79" t="s">
        <v>60</v>
      </c>
      <c r="I28" s="22"/>
      <c r="J28" s="22"/>
      <c r="K28" s="22">
        <f>I28+J28</f>
        <v>0</v>
      </c>
      <c r="L28" s="21"/>
    </row>
    <row r="29" spans="1:12" s="15" customFormat="1" ht="45">
      <c r="A29" s="14" t="s">
        <v>237</v>
      </c>
      <c r="B29" s="21" t="s">
        <v>240</v>
      </c>
      <c r="C29" s="30" t="s">
        <v>241</v>
      </c>
      <c r="D29" s="31" t="s">
        <v>242</v>
      </c>
      <c r="E29" s="33">
        <v>40422</v>
      </c>
      <c r="F29" s="73"/>
      <c r="G29" s="79" t="s">
        <v>60</v>
      </c>
      <c r="H29" s="24"/>
      <c r="I29" s="22"/>
      <c r="J29" s="22"/>
      <c r="K29" s="22">
        <f>I29+J29</f>
        <v>0</v>
      </c>
      <c r="L29" s="21"/>
    </row>
    <row r="30" spans="1:12" s="15" customFormat="1" ht="45">
      <c r="A30" s="46" t="s">
        <v>271</v>
      </c>
      <c r="B30" s="21" t="s">
        <v>240</v>
      </c>
      <c r="C30" s="104" t="s">
        <v>272</v>
      </c>
      <c r="D30" s="105" t="s">
        <v>273</v>
      </c>
      <c r="E30" s="33">
        <v>40422</v>
      </c>
      <c r="F30" s="73"/>
      <c r="G30" s="79" t="s">
        <v>60</v>
      </c>
      <c r="H30" s="24"/>
      <c r="I30" s="22"/>
      <c r="J30" s="22"/>
      <c r="K30" s="22">
        <f>I30+J30</f>
        <v>0</v>
      </c>
      <c r="L30" s="21"/>
    </row>
    <row r="31" spans="1:11" s="15" customFormat="1" ht="45">
      <c r="A31" s="14" t="s">
        <v>243</v>
      </c>
      <c r="B31" s="21" t="s">
        <v>247</v>
      </c>
      <c r="C31" s="100" t="s">
        <v>248</v>
      </c>
      <c r="D31" s="101" t="s">
        <v>249</v>
      </c>
      <c r="E31" s="33">
        <v>40422</v>
      </c>
      <c r="F31" s="73"/>
      <c r="G31" s="24" t="s">
        <v>60</v>
      </c>
      <c r="H31" s="79"/>
      <c r="I31" s="22"/>
      <c r="J31" s="22"/>
      <c r="K31" s="22">
        <f t="shared" si="2"/>
        <v>0</v>
      </c>
    </row>
    <row r="32" spans="1:12" s="23" customFormat="1" ht="12">
      <c r="A32" s="14"/>
      <c r="B32" s="21"/>
      <c r="C32" s="30"/>
      <c r="D32" s="31"/>
      <c r="E32" s="33"/>
      <c r="F32" s="73"/>
      <c r="G32" s="24"/>
      <c r="H32" s="24"/>
      <c r="I32" s="22"/>
      <c r="J32" s="22"/>
      <c r="K32" s="22">
        <f t="shared" si="2"/>
        <v>0</v>
      </c>
      <c r="L32" s="15"/>
    </row>
    <row r="33" spans="1:11" s="15" customFormat="1" ht="12">
      <c r="A33" s="14"/>
      <c r="B33" s="21"/>
      <c r="C33" s="30"/>
      <c r="D33" s="31"/>
      <c r="E33" s="33"/>
      <c r="F33" s="73"/>
      <c r="G33" s="79"/>
      <c r="H33" s="24"/>
      <c r="I33" s="22"/>
      <c r="J33" s="22"/>
      <c r="K33" s="22">
        <f t="shared" si="2"/>
        <v>0</v>
      </c>
    </row>
    <row r="34" spans="1:11" s="15" customFormat="1" ht="11.25">
      <c r="A34" s="21"/>
      <c r="B34" s="70"/>
      <c r="C34" s="40"/>
      <c r="D34" s="40"/>
      <c r="E34" s="33"/>
      <c r="F34" s="73"/>
      <c r="G34" s="79"/>
      <c r="H34" s="24"/>
      <c r="I34" s="22"/>
      <c r="J34" s="22"/>
      <c r="K34" s="22">
        <f t="shared" si="2"/>
        <v>0</v>
      </c>
    </row>
    <row r="35" spans="1:11" s="15" customFormat="1" ht="12">
      <c r="A35" s="14"/>
      <c r="B35" s="21"/>
      <c r="C35" s="30"/>
      <c r="D35" s="31"/>
      <c r="E35" s="33"/>
      <c r="F35" s="73"/>
      <c r="G35" s="24"/>
      <c r="H35" s="24"/>
      <c r="I35" s="22"/>
      <c r="J35" s="22"/>
      <c r="K35" s="22">
        <f t="shared" si="2"/>
        <v>0</v>
      </c>
    </row>
    <row r="36" spans="1:11" s="15" customFormat="1" ht="11.25">
      <c r="A36" s="21"/>
      <c r="B36" s="21"/>
      <c r="C36" s="30"/>
      <c r="D36" s="31"/>
      <c r="E36" s="33"/>
      <c r="F36" s="73"/>
      <c r="G36" s="24"/>
      <c r="H36" s="24"/>
      <c r="I36" s="22"/>
      <c r="J36" s="22"/>
      <c r="K36" s="22">
        <f aca="true" t="shared" si="3" ref="K36:K43">I36+J36</f>
        <v>0</v>
      </c>
    </row>
    <row r="37" spans="1:11" s="15" customFormat="1" ht="12">
      <c r="A37" s="14"/>
      <c r="B37" s="21"/>
      <c r="C37" s="40"/>
      <c r="D37" s="40"/>
      <c r="E37" s="33"/>
      <c r="F37" s="73"/>
      <c r="G37" s="24"/>
      <c r="H37" s="24"/>
      <c r="I37" s="22"/>
      <c r="J37" s="22"/>
      <c r="K37" s="22">
        <f t="shared" si="3"/>
        <v>0</v>
      </c>
    </row>
    <row r="38" spans="1:11" s="15" customFormat="1" ht="12">
      <c r="A38" s="46"/>
      <c r="B38" s="21"/>
      <c r="C38" s="40"/>
      <c r="D38" s="40"/>
      <c r="E38" s="33"/>
      <c r="F38" s="73"/>
      <c r="G38" s="24"/>
      <c r="H38" s="73"/>
      <c r="I38" s="22"/>
      <c r="J38" s="22"/>
      <c r="K38" s="22">
        <f t="shared" si="3"/>
        <v>0</v>
      </c>
    </row>
    <row r="39" spans="1:11" s="15" customFormat="1" ht="12">
      <c r="A39" s="46"/>
      <c r="B39" s="21"/>
      <c r="C39" s="31"/>
      <c r="D39" s="31"/>
      <c r="E39" s="33"/>
      <c r="F39" s="73"/>
      <c r="G39" s="24"/>
      <c r="I39" s="22"/>
      <c r="J39" s="22"/>
      <c r="K39" s="22">
        <f t="shared" si="3"/>
        <v>0</v>
      </c>
    </row>
    <row r="40" spans="1:11" s="15" customFormat="1" ht="12">
      <c r="A40" s="14"/>
      <c r="B40" s="21"/>
      <c r="C40" s="47"/>
      <c r="D40" s="40"/>
      <c r="E40" s="33"/>
      <c r="F40" s="73"/>
      <c r="G40" s="24"/>
      <c r="I40" s="22"/>
      <c r="J40" s="22"/>
      <c r="K40" s="22">
        <f t="shared" si="3"/>
        <v>0</v>
      </c>
    </row>
    <row r="41" spans="1:11" s="15" customFormat="1" ht="12">
      <c r="A41" s="46"/>
      <c r="B41" s="21"/>
      <c r="C41" s="30"/>
      <c r="D41" s="31"/>
      <c r="E41" s="33"/>
      <c r="F41" s="73"/>
      <c r="G41" s="73"/>
      <c r="I41" s="22"/>
      <c r="J41" s="22"/>
      <c r="K41" s="22">
        <f t="shared" si="3"/>
        <v>0</v>
      </c>
    </row>
    <row r="42" spans="1:11" s="15" customFormat="1" ht="11.25">
      <c r="A42" s="21"/>
      <c r="B42" s="70"/>
      <c r="C42" s="42"/>
      <c r="D42" s="42"/>
      <c r="E42" s="33"/>
      <c r="F42" s="73"/>
      <c r="G42" s="73"/>
      <c r="H42" s="24"/>
      <c r="I42" s="22"/>
      <c r="J42" s="22"/>
      <c r="K42" s="22">
        <f t="shared" si="3"/>
        <v>0</v>
      </c>
    </row>
    <row r="43" spans="1:11" s="15" customFormat="1" ht="12">
      <c r="A43" s="14"/>
      <c r="B43" s="21"/>
      <c r="C43" s="40"/>
      <c r="D43" s="40"/>
      <c r="E43" s="33"/>
      <c r="F43" s="73"/>
      <c r="G43" s="24"/>
      <c r="H43" s="24"/>
      <c r="I43" s="22"/>
      <c r="J43" s="22"/>
      <c r="K43" s="22">
        <f t="shared" si="3"/>
        <v>0</v>
      </c>
    </row>
    <row r="44" spans="2:11" s="15" customFormat="1" ht="11.25">
      <c r="B44" s="21"/>
      <c r="C44" s="41"/>
      <c r="D44" s="42"/>
      <c r="E44" s="32"/>
      <c r="F44" s="73"/>
      <c r="G44" s="73"/>
      <c r="K44" s="22">
        <f aca="true" t="shared" si="4" ref="K44:K56">I44+J44</f>
        <v>0</v>
      </c>
    </row>
    <row r="45" spans="1:11" s="15" customFormat="1" ht="12">
      <c r="A45" s="46"/>
      <c r="B45" s="21"/>
      <c r="C45" s="71"/>
      <c r="D45" s="40"/>
      <c r="E45" s="32"/>
      <c r="F45" s="73"/>
      <c r="G45" s="73"/>
      <c r="I45" s="22"/>
      <c r="J45" s="22"/>
      <c r="K45" s="22">
        <f t="shared" si="4"/>
        <v>0</v>
      </c>
    </row>
    <row r="46" spans="1:11" s="15" customFormat="1" ht="11.25">
      <c r="A46" s="21"/>
      <c r="B46" s="21"/>
      <c r="C46" s="40"/>
      <c r="D46" s="40"/>
      <c r="E46" s="33"/>
      <c r="F46" s="73"/>
      <c r="G46" s="73"/>
      <c r="I46" s="22"/>
      <c r="J46" s="22"/>
      <c r="K46" s="22">
        <f t="shared" si="4"/>
        <v>0</v>
      </c>
    </row>
    <row r="47" spans="1:11" s="15" customFormat="1" ht="12">
      <c r="A47" s="46"/>
      <c r="B47" s="21"/>
      <c r="C47" s="40"/>
      <c r="D47" s="40"/>
      <c r="E47" s="32"/>
      <c r="F47" s="73"/>
      <c r="G47" s="73"/>
      <c r="I47" s="22"/>
      <c r="J47" s="22"/>
      <c r="K47" s="22">
        <f t="shared" si="4"/>
        <v>0</v>
      </c>
    </row>
    <row r="48" spans="2:11" s="15" customFormat="1" ht="11.25">
      <c r="B48" s="21"/>
      <c r="C48" s="30"/>
      <c r="D48" s="31"/>
      <c r="E48" s="33"/>
      <c r="F48" s="73"/>
      <c r="G48" s="73"/>
      <c r="K48" s="22">
        <f t="shared" si="4"/>
        <v>0</v>
      </c>
    </row>
    <row r="49" spans="1:11" s="15" customFormat="1" ht="11.25">
      <c r="A49" s="21"/>
      <c r="B49" s="21"/>
      <c r="C49" s="40"/>
      <c r="D49" s="40"/>
      <c r="E49" s="33"/>
      <c r="F49" s="73"/>
      <c r="G49" s="73"/>
      <c r="I49" s="22"/>
      <c r="J49" s="22"/>
      <c r="K49" s="22">
        <f t="shared" si="4"/>
        <v>0</v>
      </c>
    </row>
    <row r="50" spans="1:11" s="15" customFormat="1" ht="11.25">
      <c r="A50" s="21"/>
      <c r="B50" s="21"/>
      <c r="C50" s="40"/>
      <c r="D50" s="40"/>
      <c r="E50" s="33"/>
      <c r="F50" s="73"/>
      <c r="G50" s="73"/>
      <c r="I50" s="22"/>
      <c r="J50" s="22"/>
      <c r="K50" s="22">
        <f t="shared" si="4"/>
        <v>0</v>
      </c>
    </row>
    <row r="51" spans="1:11" s="15" customFormat="1" ht="12">
      <c r="A51" s="14"/>
      <c r="B51" s="21"/>
      <c r="C51" s="40"/>
      <c r="D51" s="40"/>
      <c r="E51" s="33"/>
      <c r="F51" s="73"/>
      <c r="G51" s="73"/>
      <c r="I51" s="22"/>
      <c r="J51" s="22"/>
      <c r="K51" s="22">
        <f t="shared" si="4"/>
        <v>0</v>
      </c>
    </row>
    <row r="52" spans="1:11" s="15" customFormat="1" ht="11.25">
      <c r="A52" s="21"/>
      <c r="B52" s="21"/>
      <c r="C52" s="30"/>
      <c r="D52" s="31"/>
      <c r="E52" s="33"/>
      <c r="F52" s="73"/>
      <c r="G52" s="73"/>
      <c r="I52" s="22"/>
      <c r="J52" s="22"/>
      <c r="K52" s="22">
        <f t="shared" si="4"/>
        <v>0</v>
      </c>
    </row>
    <row r="53" spans="1:11" s="15" customFormat="1" ht="11.25">
      <c r="A53" s="21"/>
      <c r="B53" s="21"/>
      <c r="C53" s="30"/>
      <c r="D53" s="31"/>
      <c r="E53" s="33"/>
      <c r="F53" s="73"/>
      <c r="G53" s="73"/>
      <c r="I53" s="22"/>
      <c r="J53" s="22"/>
      <c r="K53" s="22">
        <f t="shared" si="4"/>
        <v>0</v>
      </c>
    </row>
    <row r="54" spans="1:11" s="15" customFormat="1" ht="12">
      <c r="A54" s="14"/>
      <c r="B54" s="21"/>
      <c r="C54" s="30"/>
      <c r="D54" s="31"/>
      <c r="E54" s="32"/>
      <c r="F54" s="73"/>
      <c r="K54" s="22">
        <f t="shared" si="4"/>
        <v>0</v>
      </c>
    </row>
    <row r="55" spans="1:11" s="15" customFormat="1" ht="12">
      <c r="A55" s="46"/>
      <c r="B55" s="21"/>
      <c r="C55" s="30"/>
      <c r="D55" s="31"/>
      <c r="E55" s="32"/>
      <c r="F55" s="73"/>
      <c r="K55" s="22">
        <f t="shared" si="4"/>
        <v>0</v>
      </c>
    </row>
    <row r="56" spans="5:11" s="15" customFormat="1" ht="11.25">
      <c r="E56" s="16"/>
      <c r="F56" s="73"/>
      <c r="I56" s="22"/>
      <c r="J56" s="22"/>
      <c r="K56" s="22">
        <f t="shared" si="4"/>
        <v>0</v>
      </c>
    </row>
    <row r="58" s="15" customFormat="1" ht="11.25">
      <c r="E58" s="16"/>
    </row>
    <row r="59" s="15" customFormat="1" ht="11.25">
      <c r="E59" s="16"/>
    </row>
    <row r="60" s="15" customFormat="1" ht="11.25">
      <c r="E60" s="16"/>
    </row>
    <row r="61" spans="5:6" s="15" customFormat="1" ht="11.25">
      <c r="E61" s="16"/>
      <c r="F61" s="73"/>
    </row>
    <row r="62" spans="1:11" s="15" customFormat="1" ht="12">
      <c r="A62" s="14"/>
      <c r="E62" s="16"/>
      <c r="F62" s="73"/>
      <c r="I62" s="22"/>
      <c r="J62" s="22"/>
      <c r="K62" s="22"/>
    </row>
    <row r="63" spans="2:11" s="15" customFormat="1" ht="11.25">
      <c r="B63" s="21"/>
      <c r="C63" s="30"/>
      <c r="D63" s="31"/>
      <c r="E63" s="32"/>
      <c r="F63" s="73"/>
      <c r="G63" s="24"/>
      <c r="I63" s="22"/>
      <c r="J63" s="22"/>
      <c r="K63" s="22"/>
    </row>
    <row r="64" spans="1:11" s="15" customFormat="1" ht="12" customHeight="1">
      <c r="A64" s="46"/>
      <c r="B64" s="21"/>
      <c r="C64" s="47"/>
      <c r="D64" s="40"/>
      <c r="E64" s="32"/>
      <c r="F64" s="73"/>
      <c r="I64" s="22"/>
      <c r="J64" s="22"/>
      <c r="K64" s="22"/>
    </row>
    <row r="65" spans="5:11" s="15" customFormat="1" ht="12.75" customHeight="1">
      <c r="E65" s="16"/>
      <c r="F65" s="73"/>
      <c r="I65" s="22"/>
      <c r="J65" s="22"/>
      <c r="K65" s="22"/>
    </row>
    <row r="66" spans="5:11" s="15" customFormat="1" ht="12.75" customHeight="1">
      <c r="E66" s="16"/>
      <c r="F66" s="73"/>
      <c r="I66" s="22"/>
      <c r="J66" s="22"/>
      <c r="K66" s="22"/>
    </row>
    <row r="67" spans="5:11" s="15" customFormat="1" ht="12.75" customHeight="1">
      <c r="E67" s="16"/>
      <c r="F67" s="73"/>
      <c r="I67" s="22"/>
      <c r="J67" s="22"/>
      <c r="K67" s="22"/>
    </row>
    <row r="68" spans="3:11" s="15" customFormat="1" ht="11.25">
      <c r="C68" s="25"/>
      <c r="D68" s="25"/>
      <c r="E68" s="16"/>
      <c r="F68" s="73"/>
      <c r="I68" s="22"/>
      <c r="J68" s="22"/>
      <c r="K68" s="22"/>
    </row>
    <row r="69" spans="3:11" s="15" customFormat="1" ht="11.25">
      <c r="C69" s="25"/>
      <c r="D69" s="25"/>
      <c r="E69" s="16"/>
      <c r="F69" s="73"/>
      <c r="I69" s="22"/>
      <c r="J69" s="22"/>
      <c r="K69" s="22"/>
    </row>
    <row r="78" spans="3:11" s="15" customFormat="1" ht="12">
      <c r="C78" s="2"/>
      <c r="D78" s="1"/>
      <c r="E78" s="16"/>
      <c r="F78" s="73"/>
      <c r="K78" s="22"/>
    </row>
    <row r="79" spans="3:11" s="15" customFormat="1" ht="12">
      <c r="C79" s="2"/>
      <c r="D79" s="1"/>
      <c r="E79" s="16"/>
      <c r="F79" s="73"/>
      <c r="K79" s="22"/>
    </row>
    <row r="80" spans="3:11" s="15" customFormat="1" ht="12">
      <c r="C80" s="2"/>
      <c r="D80" s="1"/>
      <c r="E80" s="16"/>
      <c r="F80" s="73"/>
      <c r="K80" s="22"/>
    </row>
    <row r="81" spans="3:11" s="15" customFormat="1" ht="12">
      <c r="C81" s="2"/>
      <c r="D81" s="1"/>
      <c r="E81" s="16"/>
      <c r="F81" s="73"/>
      <c r="K81" s="22"/>
    </row>
    <row r="82" spans="3:11" s="15" customFormat="1" ht="12">
      <c r="C82" s="2"/>
      <c r="D82" s="1"/>
      <c r="E82" s="16"/>
      <c r="F82" s="73"/>
      <c r="K82" s="22"/>
    </row>
    <row r="83" spans="3:11" s="15" customFormat="1" ht="12">
      <c r="C83" s="2"/>
      <c r="D83" s="1"/>
      <c r="E83" s="16"/>
      <c r="F83" s="73"/>
      <c r="K83" s="22"/>
    </row>
    <row r="84" spans="5:11" s="15" customFormat="1" ht="11.25">
      <c r="E84" s="16"/>
      <c r="F84" s="73"/>
      <c r="K84" s="22"/>
    </row>
  </sheetData>
  <autoFilter ref="A3:L53"/>
  <printOptions/>
  <pageMargins left="0.75" right="0.75" top="1" bottom="1" header="0.5" footer="0.5"/>
  <pageSetup horizontalDpi="600" verticalDpi="600" orientation="landscape" paperSize="9" scale="68" r:id="rId1"/>
  <headerFooter alignWithMargins="0">
    <oddFooter>&amp;LPer Harald Sivesind&amp;CSide &amp;P&amp;R&amp;D</oddFooter>
  </headerFooter>
  <rowBreaks count="2" manualBreakCount="2">
    <brk id="61" max="255" man="1"/>
    <brk id="6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zoomScale="75" zoomScaleNormal="75" workbookViewId="0" topLeftCell="A1">
      <pane ySplit="3" topLeftCell="BM4" activePane="bottomLeft" state="frozen"/>
      <selection pane="topLeft" activeCell="A1" sqref="A1"/>
      <selection pane="bottomLeft" activeCell="I8" sqref="I8"/>
    </sheetView>
  </sheetViews>
  <sheetFormatPr defaultColWidth="11.421875" defaultRowHeight="12.75"/>
  <cols>
    <col min="1" max="1" width="34.140625" style="11" customWidth="1"/>
    <col min="2" max="2" width="25.7109375" style="11" customWidth="1"/>
    <col min="3" max="3" width="34.00390625" style="11" customWidth="1"/>
    <col min="4" max="4" width="25.7109375" style="11" customWidth="1"/>
    <col min="5" max="5" width="10.7109375" style="20" customWidth="1"/>
    <col min="6" max="6" width="5.8515625" style="76" customWidth="1"/>
    <col min="7" max="7" width="9.8515625" style="11" customWidth="1"/>
    <col min="8" max="8" width="10.7109375" style="11" customWidth="1"/>
    <col min="9" max="9" width="7.421875" style="11" customWidth="1"/>
    <col min="10" max="10" width="7.28125" style="11" customWidth="1"/>
    <col min="11" max="11" width="6.57421875" style="29" customWidth="1"/>
    <col min="12" max="12" width="12.00390625" style="11" customWidth="1"/>
    <col min="13" max="16384" width="11.421875" style="11" customWidth="1"/>
  </cols>
  <sheetData>
    <row r="1" spans="1:11" s="15" customFormat="1" ht="13.5">
      <c r="A1" s="26" t="s">
        <v>41</v>
      </c>
      <c r="D1" s="15" t="s">
        <v>233</v>
      </c>
      <c r="E1" s="16"/>
      <c r="F1" s="73"/>
      <c r="K1" s="22"/>
    </row>
    <row r="2" spans="5:11" s="15" customFormat="1" ht="11.25">
      <c r="E2" s="16"/>
      <c r="F2" s="73"/>
      <c r="K2" s="22"/>
    </row>
    <row r="3" spans="1:12" s="17" customFormat="1" ht="24" thickBot="1">
      <c r="A3" s="17" t="s">
        <v>2</v>
      </c>
      <c r="B3" s="17" t="s">
        <v>0</v>
      </c>
      <c r="C3" s="17" t="s">
        <v>3</v>
      </c>
      <c r="D3" s="17" t="s">
        <v>0</v>
      </c>
      <c r="E3" s="18" t="s">
        <v>4</v>
      </c>
      <c r="F3" s="74"/>
      <c r="G3" s="19" t="s">
        <v>14</v>
      </c>
      <c r="H3" s="19" t="s">
        <v>15</v>
      </c>
      <c r="I3" s="19" t="s">
        <v>10</v>
      </c>
      <c r="J3" s="19" t="s">
        <v>11</v>
      </c>
      <c r="K3" s="28" t="s">
        <v>16</v>
      </c>
      <c r="L3" s="17" t="s">
        <v>25</v>
      </c>
    </row>
    <row r="4" spans="1:11" s="15" customFormat="1" ht="45.75" thickTop="1">
      <c r="A4" s="25" t="s">
        <v>79</v>
      </c>
      <c r="B4" s="1" t="s">
        <v>80</v>
      </c>
      <c r="C4" s="102" t="s">
        <v>252</v>
      </c>
      <c r="D4" s="31" t="s">
        <v>106</v>
      </c>
      <c r="E4" s="32">
        <v>40179</v>
      </c>
      <c r="F4" s="73" t="s">
        <v>105</v>
      </c>
      <c r="G4" s="24">
        <v>40183</v>
      </c>
      <c r="H4" s="79">
        <v>40242</v>
      </c>
      <c r="I4" s="22">
        <v>5</v>
      </c>
      <c r="J4" s="22">
        <v>7</v>
      </c>
      <c r="K4" s="22">
        <f aca="true" t="shared" si="0" ref="K4:K16">I4+J4</f>
        <v>12</v>
      </c>
    </row>
    <row r="5" spans="1:12" s="15" customFormat="1" ht="57">
      <c r="A5" s="21" t="s">
        <v>172</v>
      </c>
      <c r="B5" s="21" t="s">
        <v>46</v>
      </c>
      <c r="C5" s="30" t="s">
        <v>174</v>
      </c>
      <c r="D5" s="31" t="s">
        <v>175</v>
      </c>
      <c r="E5" s="32">
        <v>40238</v>
      </c>
      <c r="F5" s="73"/>
      <c r="G5" s="79">
        <v>40267</v>
      </c>
      <c r="H5" s="79">
        <v>40327</v>
      </c>
      <c r="I5" s="22">
        <v>4</v>
      </c>
      <c r="J5" s="22">
        <v>5</v>
      </c>
      <c r="K5" s="22">
        <f t="shared" si="0"/>
        <v>9</v>
      </c>
      <c r="L5" s="15" t="s">
        <v>205</v>
      </c>
    </row>
    <row r="6" spans="1:12" s="23" customFormat="1" ht="45">
      <c r="A6" s="14" t="s">
        <v>200</v>
      </c>
      <c r="B6" s="21" t="s">
        <v>198</v>
      </c>
      <c r="C6" s="30" t="s">
        <v>194</v>
      </c>
      <c r="D6" s="31" t="s">
        <v>195</v>
      </c>
      <c r="E6" s="32">
        <v>40057</v>
      </c>
      <c r="F6" s="75"/>
      <c r="G6" s="79">
        <v>40444</v>
      </c>
      <c r="H6" s="113">
        <v>40505</v>
      </c>
      <c r="I6" s="77">
        <v>2</v>
      </c>
      <c r="J6" s="77">
        <v>5</v>
      </c>
      <c r="K6" s="22">
        <f>I6+J6</f>
        <v>7</v>
      </c>
      <c r="L6" s="1"/>
    </row>
    <row r="7" spans="1:11" s="15" customFormat="1" ht="45">
      <c r="A7" s="14" t="s">
        <v>260</v>
      </c>
      <c r="B7" s="21" t="s">
        <v>261</v>
      </c>
      <c r="C7" s="30" t="s">
        <v>255</v>
      </c>
      <c r="D7" s="31" t="s">
        <v>66</v>
      </c>
      <c r="E7" s="32">
        <v>40422</v>
      </c>
      <c r="F7" s="73" t="s">
        <v>191</v>
      </c>
      <c r="G7" s="79">
        <v>40449</v>
      </c>
      <c r="H7" s="79">
        <v>40507</v>
      </c>
      <c r="I7" s="22">
        <v>4</v>
      </c>
      <c r="J7" s="22">
        <v>5</v>
      </c>
      <c r="K7" s="22">
        <f>I7+J7</f>
        <v>9</v>
      </c>
    </row>
    <row r="8" spans="1:12" s="15" customFormat="1" ht="45">
      <c r="A8" s="14" t="s">
        <v>49</v>
      </c>
      <c r="B8" s="21" t="s">
        <v>53</v>
      </c>
      <c r="C8" s="47" t="s">
        <v>54</v>
      </c>
      <c r="D8" s="40" t="s">
        <v>55</v>
      </c>
      <c r="E8" s="32">
        <v>40026</v>
      </c>
      <c r="F8" s="73" t="s">
        <v>56</v>
      </c>
      <c r="G8" s="79">
        <v>40029</v>
      </c>
      <c r="H8" s="79" t="s">
        <v>6</v>
      </c>
      <c r="I8" s="22"/>
      <c r="J8" s="22"/>
      <c r="K8" s="22">
        <f>I8+J8</f>
        <v>0</v>
      </c>
      <c r="L8" s="21"/>
    </row>
    <row r="9" spans="1:11" s="15" customFormat="1" ht="45">
      <c r="A9" s="46" t="s">
        <v>143</v>
      </c>
      <c r="B9" s="21" t="s">
        <v>116</v>
      </c>
      <c r="C9" s="104" t="s">
        <v>141</v>
      </c>
      <c r="D9" s="105" t="s">
        <v>142</v>
      </c>
      <c r="E9" s="32">
        <v>40179</v>
      </c>
      <c r="F9" s="73" t="s">
        <v>156</v>
      </c>
      <c r="G9" s="24">
        <v>40204</v>
      </c>
      <c r="H9" s="73" t="s">
        <v>6</v>
      </c>
      <c r="I9" s="22"/>
      <c r="J9" s="22"/>
      <c r="K9" s="22">
        <f>I9+J9</f>
        <v>0</v>
      </c>
    </row>
    <row r="10" spans="1:11" s="15" customFormat="1" ht="52.5">
      <c r="A10" s="49" t="s">
        <v>178</v>
      </c>
      <c r="B10" s="106" t="s">
        <v>199</v>
      </c>
      <c r="C10" s="47" t="s">
        <v>190</v>
      </c>
      <c r="D10" s="40" t="s">
        <v>192</v>
      </c>
      <c r="E10" s="32">
        <v>40210</v>
      </c>
      <c r="F10" s="73" t="s">
        <v>191</v>
      </c>
      <c r="G10" s="24">
        <v>40237</v>
      </c>
      <c r="H10" s="79" t="s">
        <v>6</v>
      </c>
      <c r="I10" s="22"/>
      <c r="J10" s="22"/>
      <c r="K10" s="22">
        <f>I10+J10</f>
        <v>0</v>
      </c>
    </row>
    <row r="11" spans="1:12" s="15" customFormat="1" ht="57">
      <c r="A11" s="15" t="s">
        <v>135</v>
      </c>
      <c r="B11" s="21" t="s">
        <v>136</v>
      </c>
      <c r="C11" s="40" t="s">
        <v>275</v>
      </c>
      <c r="D11" s="40" t="s">
        <v>46</v>
      </c>
      <c r="E11" s="32">
        <v>40238</v>
      </c>
      <c r="F11" s="73"/>
      <c r="G11" s="24">
        <v>40244</v>
      </c>
      <c r="H11" s="79" t="s">
        <v>6</v>
      </c>
      <c r="I11" s="22"/>
      <c r="J11" s="22"/>
      <c r="K11" s="22">
        <f>I11+J11</f>
        <v>0</v>
      </c>
      <c r="L11" s="15" t="s">
        <v>137</v>
      </c>
    </row>
    <row r="12" spans="1:11" s="15" customFormat="1" ht="57">
      <c r="A12" s="14" t="s">
        <v>57</v>
      </c>
      <c r="B12" s="21" t="s">
        <v>59</v>
      </c>
      <c r="C12" s="40" t="s">
        <v>275</v>
      </c>
      <c r="D12" s="40" t="s">
        <v>46</v>
      </c>
      <c r="E12" s="32">
        <v>40057</v>
      </c>
      <c r="F12" s="73"/>
      <c r="G12" s="79" t="s">
        <v>60</v>
      </c>
      <c r="H12" s="79"/>
      <c r="I12" s="22"/>
      <c r="J12" s="22"/>
      <c r="K12" s="22">
        <f t="shared" si="0"/>
        <v>0</v>
      </c>
    </row>
    <row r="13" spans="1:11" s="15" customFormat="1" ht="45">
      <c r="A13" s="14" t="s">
        <v>209</v>
      </c>
      <c r="B13" s="21" t="s">
        <v>212</v>
      </c>
      <c r="C13" s="30" t="s">
        <v>214</v>
      </c>
      <c r="D13" s="31" t="s">
        <v>215</v>
      </c>
      <c r="E13" s="33">
        <v>40299</v>
      </c>
      <c r="F13" s="75"/>
      <c r="G13" s="79" t="s">
        <v>60</v>
      </c>
      <c r="I13" s="22"/>
      <c r="J13" s="22"/>
      <c r="K13" s="22">
        <f t="shared" si="0"/>
        <v>0</v>
      </c>
    </row>
    <row r="14" spans="1:11" s="15" customFormat="1" ht="45">
      <c r="A14" s="46" t="s">
        <v>213</v>
      </c>
      <c r="B14" s="21" t="s">
        <v>212</v>
      </c>
      <c r="C14" s="30" t="s">
        <v>216</v>
      </c>
      <c r="D14" s="31" t="s">
        <v>217</v>
      </c>
      <c r="E14" s="33">
        <v>40299</v>
      </c>
      <c r="F14" s="75"/>
      <c r="G14" s="79" t="s">
        <v>60</v>
      </c>
      <c r="I14" s="22"/>
      <c r="J14" s="22"/>
      <c r="K14" s="22">
        <f t="shared" si="0"/>
        <v>0</v>
      </c>
    </row>
    <row r="15" spans="1:11" s="15" customFormat="1" ht="45">
      <c r="A15" s="21" t="s">
        <v>264</v>
      </c>
      <c r="B15" s="21" t="s">
        <v>150</v>
      </c>
      <c r="C15" s="47" t="s">
        <v>265</v>
      </c>
      <c r="D15" s="40" t="s">
        <v>266</v>
      </c>
      <c r="E15" s="32">
        <v>40422</v>
      </c>
      <c r="F15" s="73"/>
      <c r="G15" s="79" t="s">
        <v>60</v>
      </c>
      <c r="H15" s="73"/>
      <c r="I15" s="22"/>
      <c r="J15" s="22"/>
      <c r="K15" s="22">
        <f t="shared" si="0"/>
        <v>0</v>
      </c>
    </row>
    <row r="16" spans="1:11" s="15" customFormat="1" ht="12">
      <c r="A16" s="46"/>
      <c r="B16" s="21"/>
      <c r="C16" s="47"/>
      <c r="D16" s="40"/>
      <c r="E16" s="32"/>
      <c r="F16" s="73"/>
      <c r="G16" s="79"/>
      <c r="H16" s="79"/>
      <c r="I16" s="22"/>
      <c r="J16" s="22"/>
      <c r="K16" s="22">
        <f t="shared" si="0"/>
        <v>0</v>
      </c>
    </row>
    <row r="17" spans="5:11" s="15" customFormat="1" ht="11.25">
      <c r="E17" s="16"/>
      <c r="F17" s="73"/>
      <c r="I17" s="22"/>
      <c r="J17" s="22"/>
      <c r="K17" s="22">
        <f aca="true" t="shared" si="1" ref="K17:K26">I17+J17</f>
        <v>0</v>
      </c>
    </row>
    <row r="18" spans="5:11" s="15" customFormat="1" ht="11.25">
      <c r="E18" s="16"/>
      <c r="F18" s="73"/>
      <c r="I18" s="22"/>
      <c r="J18" s="22"/>
      <c r="K18" s="22">
        <f t="shared" si="1"/>
        <v>0</v>
      </c>
    </row>
    <row r="19" spans="1:11" s="15" customFormat="1" ht="12">
      <c r="A19" s="14"/>
      <c r="E19" s="16"/>
      <c r="F19" s="73"/>
      <c r="I19" s="22"/>
      <c r="J19" s="22"/>
      <c r="K19" s="22">
        <f t="shared" si="1"/>
        <v>0</v>
      </c>
    </row>
    <row r="20" spans="6:11" s="15" customFormat="1" ht="11.25">
      <c r="F20" s="73"/>
      <c r="I20" s="22"/>
      <c r="J20" s="22"/>
      <c r="K20" s="22">
        <f>I20+J20</f>
        <v>0</v>
      </c>
    </row>
    <row r="21" spans="6:11" s="15" customFormat="1" ht="12" customHeight="1">
      <c r="F21" s="73"/>
      <c r="I21" s="22"/>
      <c r="J21" s="22"/>
      <c r="K21" s="22">
        <f t="shared" si="1"/>
        <v>0</v>
      </c>
    </row>
    <row r="22" spans="5:11" s="15" customFormat="1" ht="12.75" customHeight="1">
      <c r="E22" s="16"/>
      <c r="F22" s="73"/>
      <c r="I22" s="22"/>
      <c r="J22" s="22"/>
      <c r="K22" s="22">
        <f t="shared" si="1"/>
        <v>0</v>
      </c>
    </row>
    <row r="23" spans="5:11" s="15" customFormat="1" ht="12.75" customHeight="1">
      <c r="E23" s="16"/>
      <c r="F23" s="73"/>
      <c r="I23" s="22"/>
      <c r="J23" s="22"/>
      <c r="K23" s="22">
        <f t="shared" si="1"/>
        <v>0</v>
      </c>
    </row>
    <row r="24" spans="5:11" s="15" customFormat="1" ht="12.75" customHeight="1">
      <c r="E24" s="16"/>
      <c r="F24" s="73"/>
      <c r="I24" s="22"/>
      <c r="J24" s="22"/>
      <c r="K24" s="22">
        <f t="shared" si="1"/>
        <v>0</v>
      </c>
    </row>
    <row r="25" spans="3:11" s="15" customFormat="1" ht="11.25">
      <c r="C25" s="25"/>
      <c r="D25" s="25"/>
      <c r="E25" s="16"/>
      <c r="F25" s="73"/>
      <c r="I25" s="22"/>
      <c r="J25" s="22"/>
      <c r="K25" s="22">
        <f t="shared" si="1"/>
        <v>0</v>
      </c>
    </row>
    <row r="26" spans="3:11" s="15" customFormat="1" ht="11.25">
      <c r="C26" s="25"/>
      <c r="D26" s="25"/>
      <c r="E26" s="16"/>
      <c r="F26" s="73"/>
      <c r="I26" s="22"/>
      <c r="J26" s="22"/>
      <c r="K26" s="22">
        <f t="shared" si="1"/>
        <v>0</v>
      </c>
    </row>
    <row r="27" spans="1:11" s="15" customFormat="1" ht="12">
      <c r="A27" s="23"/>
      <c r="B27" s="25"/>
      <c r="C27" s="25"/>
      <c r="D27" s="25"/>
      <c r="E27" s="16"/>
      <c r="F27" s="73"/>
      <c r="K27" s="22"/>
    </row>
    <row r="28" spans="1:11" s="15" customFormat="1" ht="11.25">
      <c r="A28" s="25"/>
      <c r="B28" s="48"/>
      <c r="C28" s="1"/>
      <c r="D28" s="48"/>
      <c r="E28" s="16"/>
      <c r="F28" s="73"/>
      <c r="K28" s="22"/>
    </row>
    <row r="29" spans="1:11" s="15" customFormat="1" ht="11.25">
      <c r="A29" s="25"/>
      <c r="B29" s="48"/>
      <c r="C29" s="1"/>
      <c r="D29" s="48"/>
      <c r="E29" s="16"/>
      <c r="F29" s="73"/>
      <c r="K29" s="22"/>
    </row>
    <row r="30" spans="1:11" s="15" customFormat="1" ht="11.25">
      <c r="A30" s="1"/>
      <c r="B30" s="48"/>
      <c r="C30" s="1"/>
      <c r="D30" s="48"/>
      <c r="E30" s="16"/>
      <c r="F30" s="73"/>
      <c r="K30" s="22"/>
    </row>
    <row r="31" spans="1:11" s="15" customFormat="1" ht="11.25">
      <c r="A31" s="1"/>
      <c r="B31" s="48"/>
      <c r="C31" s="1"/>
      <c r="D31" s="48"/>
      <c r="E31" s="16"/>
      <c r="F31" s="73"/>
      <c r="K31" s="22"/>
    </row>
    <row r="32" spans="1:11" s="15" customFormat="1" ht="11.25">
      <c r="A32" s="1"/>
      <c r="B32" s="48"/>
      <c r="C32" s="1"/>
      <c r="D32" s="48"/>
      <c r="E32" s="16"/>
      <c r="F32" s="73"/>
      <c r="K32" s="22"/>
    </row>
    <row r="33" spans="1:11" s="15" customFormat="1" ht="12.75" customHeight="1">
      <c r="A33" s="1"/>
      <c r="B33" s="48"/>
      <c r="C33" s="1"/>
      <c r="D33" s="48"/>
      <c r="E33" s="16"/>
      <c r="F33" s="73"/>
      <c r="K33" s="22"/>
    </row>
    <row r="34" spans="1:11" s="15" customFormat="1" ht="12.75" customHeight="1">
      <c r="A34" s="1"/>
      <c r="B34" s="48"/>
      <c r="C34" s="1"/>
      <c r="D34" s="48"/>
      <c r="E34" s="16"/>
      <c r="F34" s="73"/>
      <c r="K34" s="22"/>
    </row>
    <row r="35" spans="1:11" s="15" customFormat="1" ht="12">
      <c r="A35" s="25"/>
      <c r="B35" s="25"/>
      <c r="C35" s="2"/>
      <c r="D35" s="1"/>
      <c r="E35" s="16"/>
      <c r="F35" s="73"/>
      <c r="K35" s="22"/>
    </row>
    <row r="36" spans="3:11" s="15" customFormat="1" ht="12">
      <c r="C36" s="2"/>
      <c r="D36" s="1"/>
      <c r="E36" s="16"/>
      <c r="F36" s="73"/>
      <c r="K36" s="22"/>
    </row>
    <row r="37" spans="3:11" s="15" customFormat="1" ht="12">
      <c r="C37" s="2"/>
      <c r="D37" s="1"/>
      <c r="E37" s="16"/>
      <c r="F37" s="73"/>
      <c r="K37" s="22"/>
    </row>
    <row r="38" spans="3:11" s="15" customFormat="1" ht="12">
      <c r="C38" s="2"/>
      <c r="D38" s="1"/>
      <c r="E38" s="16"/>
      <c r="F38" s="73"/>
      <c r="K38" s="22"/>
    </row>
    <row r="39" spans="3:11" s="15" customFormat="1" ht="12">
      <c r="C39" s="2"/>
      <c r="D39" s="1"/>
      <c r="E39" s="16"/>
      <c r="F39" s="73"/>
      <c r="K39" s="22"/>
    </row>
    <row r="40" spans="3:11" s="15" customFormat="1" ht="12">
      <c r="C40" s="2"/>
      <c r="D40" s="1"/>
      <c r="E40" s="16"/>
      <c r="F40" s="73"/>
      <c r="K40" s="22"/>
    </row>
    <row r="41" spans="5:11" s="15" customFormat="1" ht="11.25">
      <c r="E41" s="16"/>
      <c r="F41" s="73"/>
      <c r="K41" s="22"/>
    </row>
  </sheetData>
  <autoFilter ref="A3:L5"/>
  <printOptions/>
  <pageMargins left="0.75" right="0.75" top="1" bottom="1" header="0.5" footer="0.5"/>
  <pageSetup horizontalDpi="300" verticalDpi="300" orientation="landscape" paperSize="9" scale="68" r:id="rId1"/>
  <headerFooter alignWithMargins="0">
    <oddFooter>&amp;LPer Harald Sivesind&amp;CSide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A28" sqref="A28"/>
    </sheetView>
  </sheetViews>
  <sheetFormatPr defaultColWidth="11.421875" defaultRowHeight="12.75"/>
  <cols>
    <col min="1" max="1" width="39.7109375" style="0" customWidth="1"/>
    <col min="2" max="2" width="2.7109375" style="3" customWidth="1"/>
    <col min="3" max="3" width="16.7109375" style="0" customWidth="1"/>
    <col min="4" max="7" width="5.57421875" style="9" customWidth="1"/>
    <col min="8" max="9" width="4.28125" style="9" customWidth="1"/>
    <col min="10" max="10" width="5.7109375" style="9" customWidth="1"/>
    <col min="11" max="12" width="3.7109375" style="0" customWidth="1"/>
  </cols>
  <sheetData>
    <row r="1" spans="1:12" ht="13.5">
      <c r="A1" s="8" t="s">
        <v>234</v>
      </c>
      <c r="L1" s="83"/>
    </row>
    <row r="2" spans="2:12" s="10" customFormat="1" ht="12.75" customHeight="1" thickBot="1">
      <c r="B2" s="9"/>
      <c r="D2" s="37"/>
      <c r="E2" s="37"/>
      <c r="F2" s="37"/>
      <c r="G2" s="37"/>
      <c r="H2" s="37"/>
      <c r="I2" s="37"/>
      <c r="J2" s="37"/>
      <c r="L2" s="83"/>
    </row>
    <row r="3" spans="1:12" s="38" customFormat="1" ht="24.75" customHeight="1" thickBot="1">
      <c r="A3" s="89" t="s">
        <v>19</v>
      </c>
      <c r="B3" s="90" t="s">
        <v>20</v>
      </c>
      <c r="C3" s="91" t="s">
        <v>0</v>
      </c>
      <c r="D3" s="92" t="s">
        <v>21</v>
      </c>
      <c r="E3" s="92" t="s">
        <v>22</v>
      </c>
      <c r="F3" s="92" t="s">
        <v>1</v>
      </c>
      <c r="G3" s="92" t="s">
        <v>18</v>
      </c>
      <c r="H3" s="92" t="s">
        <v>5</v>
      </c>
      <c r="I3" s="92" t="s">
        <v>6</v>
      </c>
      <c r="J3" s="93" t="s">
        <v>7</v>
      </c>
      <c r="L3" s="84"/>
    </row>
    <row r="4" spans="1:12" s="83" customFormat="1" ht="12">
      <c r="A4" s="98" t="s">
        <v>274</v>
      </c>
      <c r="B4" s="36" t="s">
        <v>40</v>
      </c>
      <c r="C4" s="13" t="s">
        <v>44</v>
      </c>
      <c r="D4" s="88">
        <v>4</v>
      </c>
      <c r="E4" s="88"/>
      <c r="F4" s="88">
        <v>2</v>
      </c>
      <c r="G4" s="88">
        <v>2</v>
      </c>
      <c r="H4" s="88"/>
      <c r="I4" s="88">
        <v>2</v>
      </c>
      <c r="J4" s="88"/>
      <c r="L4" s="83">
        <v>1</v>
      </c>
    </row>
    <row r="5" spans="1:12" s="11" customFormat="1" ht="12">
      <c r="A5" s="72" t="s">
        <v>250</v>
      </c>
      <c r="B5" s="36" t="s">
        <v>40</v>
      </c>
      <c r="C5" s="13" t="s">
        <v>95</v>
      </c>
      <c r="D5" s="36">
        <v>1</v>
      </c>
      <c r="E5" s="36"/>
      <c r="F5" s="36">
        <v>1</v>
      </c>
      <c r="G5" s="36"/>
      <c r="H5" s="36">
        <v>1</v>
      </c>
      <c r="I5" s="36"/>
      <c r="J5" s="36"/>
      <c r="L5" s="83">
        <v>1</v>
      </c>
    </row>
    <row r="6" spans="1:12" s="11" customFormat="1" ht="12">
      <c r="A6" s="87" t="s">
        <v>131</v>
      </c>
      <c r="B6" s="36" t="s">
        <v>40</v>
      </c>
      <c r="C6" s="13" t="s">
        <v>132</v>
      </c>
      <c r="D6" s="36">
        <v>1</v>
      </c>
      <c r="E6" s="36"/>
      <c r="F6" s="36"/>
      <c r="G6" s="36">
        <v>1</v>
      </c>
      <c r="H6" s="36"/>
      <c r="I6" s="36"/>
      <c r="J6" s="36"/>
      <c r="L6" s="83">
        <v>1</v>
      </c>
    </row>
    <row r="7" spans="1:12" s="11" customFormat="1" ht="12">
      <c r="A7" s="72" t="s">
        <v>162</v>
      </c>
      <c r="B7" s="36" t="s">
        <v>40</v>
      </c>
      <c r="C7" s="13" t="s">
        <v>163</v>
      </c>
      <c r="D7" s="36">
        <v>1</v>
      </c>
      <c r="E7" s="36"/>
      <c r="F7" s="36"/>
      <c r="G7" s="36">
        <v>1</v>
      </c>
      <c r="H7" s="36"/>
      <c r="I7" s="36"/>
      <c r="J7" s="36"/>
      <c r="L7" s="83">
        <v>1</v>
      </c>
    </row>
    <row r="8" spans="1:12" s="83" customFormat="1" ht="12">
      <c r="A8" s="99" t="s">
        <v>62</v>
      </c>
      <c r="B8" s="36" t="s">
        <v>64</v>
      </c>
      <c r="C8" s="13" t="s">
        <v>63</v>
      </c>
      <c r="D8" s="36">
        <v>4</v>
      </c>
      <c r="E8" s="36"/>
      <c r="F8" s="36"/>
      <c r="G8" s="36">
        <v>4</v>
      </c>
      <c r="H8" s="36"/>
      <c r="I8" s="36"/>
      <c r="J8" s="36"/>
      <c r="K8" s="11"/>
      <c r="L8" s="83">
        <v>1</v>
      </c>
    </row>
    <row r="9" spans="1:12" s="83" customFormat="1" ht="12">
      <c r="A9" s="107" t="s">
        <v>245</v>
      </c>
      <c r="B9" s="36" t="s">
        <v>64</v>
      </c>
      <c r="C9" s="13" t="s">
        <v>246</v>
      </c>
      <c r="D9" s="36">
        <v>1</v>
      </c>
      <c r="E9" s="36"/>
      <c r="F9" s="36"/>
      <c r="G9" s="36">
        <v>1</v>
      </c>
      <c r="H9" s="36"/>
      <c r="I9" s="36"/>
      <c r="J9" s="36"/>
      <c r="K9" s="11"/>
      <c r="L9" s="83">
        <v>1</v>
      </c>
    </row>
    <row r="10" spans="1:12" s="11" customFormat="1" ht="12">
      <c r="A10" s="103" t="s">
        <v>138</v>
      </c>
      <c r="B10" s="36" t="s">
        <v>139</v>
      </c>
      <c r="C10" s="13" t="s">
        <v>140</v>
      </c>
      <c r="D10" s="36"/>
      <c r="E10" s="36">
        <v>1</v>
      </c>
      <c r="F10" s="36">
        <v>1</v>
      </c>
      <c r="G10" s="36"/>
      <c r="H10" s="36"/>
      <c r="I10" s="36">
        <v>1</v>
      </c>
      <c r="J10" s="36"/>
      <c r="L10" s="83">
        <v>1</v>
      </c>
    </row>
    <row r="11" spans="1:12" s="83" customFormat="1" ht="12">
      <c r="A11" s="97" t="s">
        <v>218</v>
      </c>
      <c r="B11" s="36" t="s">
        <v>64</v>
      </c>
      <c r="C11" s="13" t="s">
        <v>219</v>
      </c>
      <c r="D11" s="36">
        <v>1</v>
      </c>
      <c r="E11" s="36"/>
      <c r="F11" s="36"/>
      <c r="G11" s="36">
        <v>1</v>
      </c>
      <c r="H11" s="36"/>
      <c r="I11" s="36"/>
      <c r="J11" s="36"/>
      <c r="K11" s="11"/>
      <c r="L11" s="83">
        <v>1</v>
      </c>
    </row>
    <row r="12" spans="1:12" s="83" customFormat="1" ht="12">
      <c r="A12" s="112" t="s">
        <v>269</v>
      </c>
      <c r="B12" s="108" t="s">
        <v>139</v>
      </c>
      <c r="C12" s="94" t="s">
        <v>270</v>
      </c>
      <c r="D12" s="36"/>
      <c r="E12" s="36">
        <v>1</v>
      </c>
      <c r="F12" s="36"/>
      <c r="G12" s="36">
        <v>1</v>
      </c>
      <c r="H12" s="36"/>
      <c r="I12" s="36"/>
      <c r="J12" s="36"/>
      <c r="K12" s="11"/>
      <c r="L12" s="83">
        <v>1</v>
      </c>
    </row>
    <row r="13" spans="1:12" s="11" customFormat="1" ht="12">
      <c r="A13" s="96" t="s">
        <v>188</v>
      </c>
      <c r="B13" s="108" t="s">
        <v>40</v>
      </c>
      <c r="C13" s="94" t="s">
        <v>189</v>
      </c>
      <c r="D13" s="36">
        <v>1</v>
      </c>
      <c r="E13" s="36"/>
      <c r="F13" s="36">
        <v>1</v>
      </c>
      <c r="G13" s="36"/>
      <c r="H13" s="36"/>
      <c r="I13" s="36">
        <v>1</v>
      </c>
      <c r="J13" s="36"/>
      <c r="L13" s="83">
        <v>1</v>
      </c>
    </row>
    <row r="14" spans="1:12" s="11" customFormat="1" ht="12">
      <c r="A14" s="96" t="s">
        <v>267</v>
      </c>
      <c r="B14" s="36" t="s">
        <v>40</v>
      </c>
      <c r="C14" s="13" t="s">
        <v>268</v>
      </c>
      <c r="D14" s="36"/>
      <c r="E14" s="36">
        <v>1</v>
      </c>
      <c r="F14" s="36"/>
      <c r="G14" s="36">
        <v>1</v>
      </c>
      <c r="H14" s="36"/>
      <c r="I14" s="36"/>
      <c r="J14" s="36"/>
      <c r="L14" s="83">
        <v>1</v>
      </c>
    </row>
    <row r="15" spans="1:12" s="11" customFormat="1" ht="12">
      <c r="A15" s="107" t="s">
        <v>170</v>
      </c>
      <c r="B15" s="108" t="s">
        <v>64</v>
      </c>
      <c r="C15" s="94" t="s">
        <v>171</v>
      </c>
      <c r="D15" s="36">
        <v>1</v>
      </c>
      <c r="E15" s="36"/>
      <c r="F15" s="36">
        <v>1</v>
      </c>
      <c r="G15" s="36"/>
      <c r="H15" s="36">
        <v>1</v>
      </c>
      <c r="I15" s="36"/>
      <c r="J15" s="36"/>
      <c r="L15" s="83">
        <v>1</v>
      </c>
    </row>
    <row r="16" spans="1:12" s="83" customFormat="1" ht="12" customHeight="1">
      <c r="A16" s="97" t="s">
        <v>220</v>
      </c>
      <c r="B16" s="36" t="s">
        <v>64</v>
      </c>
      <c r="C16" s="13" t="s">
        <v>221</v>
      </c>
      <c r="D16" s="36"/>
      <c r="E16" s="36">
        <v>1</v>
      </c>
      <c r="F16" s="36"/>
      <c r="G16" s="36">
        <v>1</v>
      </c>
      <c r="H16" s="36"/>
      <c r="I16" s="36"/>
      <c r="J16" s="36"/>
      <c r="K16" s="11"/>
      <c r="L16" s="83">
        <v>1</v>
      </c>
    </row>
    <row r="17" spans="1:12" s="11" customFormat="1" ht="12" customHeight="1">
      <c r="A17" s="12" t="s">
        <v>196</v>
      </c>
      <c r="B17" s="108" t="s">
        <v>64</v>
      </c>
      <c r="C17" s="94" t="s">
        <v>197</v>
      </c>
      <c r="D17" s="36">
        <v>1</v>
      </c>
      <c r="E17" s="36"/>
      <c r="F17" s="36">
        <v>1</v>
      </c>
      <c r="G17" s="36"/>
      <c r="H17" s="36">
        <v>1</v>
      </c>
      <c r="I17" s="36"/>
      <c r="J17" s="36"/>
      <c r="L17" s="83">
        <v>1</v>
      </c>
    </row>
    <row r="18" spans="1:12" s="11" customFormat="1" ht="12">
      <c r="A18" s="72" t="s">
        <v>72</v>
      </c>
      <c r="B18" s="108" t="s">
        <v>40</v>
      </c>
      <c r="C18" s="94" t="s">
        <v>73</v>
      </c>
      <c r="D18" s="36">
        <v>4</v>
      </c>
      <c r="E18" s="36">
        <v>1</v>
      </c>
      <c r="F18" s="36">
        <v>3</v>
      </c>
      <c r="G18" s="36">
        <v>2</v>
      </c>
      <c r="H18" s="36">
        <v>3</v>
      </c>
      <c r="I18" s="36"/>
      <c r="J18" s="36"/>
      <c r="L18" s="83">
        <v>1</v>
      </c>
    </row>
    <row r="19" spans="1:12" s="11" customFormat="1" ht="12" customHeight="1">
      <c r="A19" s="96" t="s">
        <v>51</v>
      </c>
      <c r="B19" s="108" t="s">
        <v>40</v>
      </c>
      <c r="C19" s="94" t="s">
        <v>52</v>
      </c>
      <c r="D19" s="36">
        <v>1</v>
      </c>
      <c r="E19" s="36"/>
      <c r="F19" s="36">
        <v>1</v>
      </c>
      <c r="G19" s="36"/>
      <c r="H19" s="36"/>
      <c r="I19" s="36">
        <v>1</v>
      </c>
      <c r="J19" s="36"/>
      <c r="L19" s="83">
        <v>1</v>
      </c>
    </row>
    <row r="20" spans="1:12" s="11" customFormat="1" ht="12">
      <c r="A20" s="107" t="s">
        <v>238</v>
      </c>
      <c r="B20" s="108" t="s">
        <v>64</v>
      </c>
      <c r="C20" s="94" t="s">
        <v>239</v>
      </c>
      <c r="D20" s="36">
        <v>1</v>
      </c>
      <c r="E20" s="36"/>
      <c r="F20" s="36"/>
      <c r="G20" s="36">
        <v>1</v>
      </c>
      <c r="H20" s="36"/>
      <c r="I20" s="36"/>
      <c r="J20" s="36"/>
      <c r="L20" s="83">
        <v>1</v>
      </c>
    </row>
    <row r="21" spans="1:12" s="11" customFormat="1" ht="12">
      <c r="A21" s="12" t="s">
        <v>226</v>
      </c>
      <c r="B21" s="36" t="s">
        <v>64</v>
      </c>
      <c r="C21" s="13" t="s">
        <v>109</v>
      </c>
      <c r="D21" s="36">
        <v>1</v>
      </c>
      <c r="E21" s="36"/>
      <c r="F21" s="36">
        <v>1</v>
      </c>
      <c r="G21" s="36"/>
      <c r="H21" s="36">
        <v>1</v>
      </c>
      <c r="I21" s="36"/>
      <c r="J21" s="36"/>
      <c r="L21" s="83">
        <v>1</v>
      </c>
    </row>
    <row r="22" spans="1:12" s="11" customFormat="1" ht="12" customHeight="1">
      <c r="A22" s="12" t="s">
        <v>148</v>
      </c>
      <c r="B22" s="36" t="s">
        <v>64</v>
      </c>
      <c r="C22" s="13" t="s">
        <v>147</v>
      </c>
      <c r="D22" s="36">
        <v>2</v>
      </c>
      <c r="E22" s="36"/>
      <c r="F22" s="36">
        <v>2</v>
      </c>
      <c r="G22" s="36"/>
      <c r="H22" s="36"/>
      <c r="I22" s="36">
        <v>2</v>
      </c>
      <c r="J22" s="36"/>
      <c r="L22" s="83">
        <v>1</v>
      </c>
    </row>
    <row r="23" spans="1:12" s="11" customFormat="1" ht="12">
      <c r="A23" s="12" t="s">
        <v>254</v>
      </c>
      <c r="B23" s="36" t="s">
        <v>64</v>
      </c>
      <c r="C23" s="13" t="s">
        <v>65</v>
      </c>
      <c r="D23" s="36">
        <v>1</v>
      </c>
      <c r="E23" s="36">
        <v>2</v>
      </c>
      <c r="F23" s="36">
        <v>3</v>
      </c>
      <c r="G23" s="36"/>
      <c r="H23" s="36">
        <v>3</v>
      </c>
      <c r="I23" s="36"/>
      <c r="J23" s="36"/>
      <c r="K23" s="83"/>
      <c r="L23" s="11">
        <v>1</v>
      </c>
    </row>
    <row r="24" spans="1:12" s="11" customFormat="1" ht="12">
      <c r="A24" s="109" t="s">
        <v>228</v>
      </c>
      <c r="B24" s="111" t="s">
        <v>64</v>
      </c>
      <c r="C24" s="110" t="s">
        <v>229</v>
      </c>
      <c r="D24" s="36"/>
      <c r="E24" s="36">
        <v>1</v>
      </c>
      <c r="F24" s="36">
        <v>1</v>
      </c>
      <c r="G24" s="36"/>
      <c r="H24" s="36">
        <v>1</v>
      </c>
      <c r="I24" s="13"/>
      <c r="J24" s="13"/>
      <c r="K24" s="83"/>
      <c r="L24" s="11">
        <v>1</v>
      </c>
    </row>
    <row r="25" spans="1:12" s="11" customFormat="1" ht="12">
      <c r="A25" s="82" t="s">
        <v>262</v>
      </c>
      <c r="B25" s="108" t="s">
        <v>64</v>
      </c>
      <c r="C25" s="94" t="s">
        <v>204</v>
      </c>
      <c r="D25" s="36"/>
      <c r="E25" s="36">
        <v>1</v>
      </c>
      <c r="F25" s="36">
        <v>1</v>
      </c>
      <c r="G25" s="13"/>
      <c r="H25" s="36">
        <v>1</v>
      </c>
      <c r="I25" s="13"/>
      <c r="J25" s="13"/>
      <c r="L25" s="11">
        <v>1</v>
      </c>
    </row>
    <row r="26" spans="1:12" s="11" customFormat="1" ht="12">
      <c r="A26" s="12" t="s">
        <v>251</v>
      </c>
      <c r="B26" s="108" t="s">
        <v>64</v>
      </c>
      <c r="C26" s="94" t="s">
        <v>82</v>
      </c>
      <c r="D26" s="36">
        <v>2</v>
      </c>
      <c r="E26" s="13"/>
      <c r="F26" s="36">
        <v>2</v>
      </c>
      <c r="G26" s="13"/>
      <c r="H26" s="36">
        <v>2</v>
      </c>
      <c r="I26" s="13"/>
      <c r="J26" s="13"/>
      <c r="L26" s="11">
        <v>1</v>
      </c>
    </row>
    <row r="27" spans="1:12" s="11" customFormat="1" ht="12">
      <c r="A27" s="82" t="s">
        <v>104</v>
      </c>
      <c r="B27" s="36" t="s">
        <v>64</v>
      </c>
      <c r="C27" s="13" t="s">
        <v>103</v>
      </c>
      <c r="D27" s="63">
        <v>3</v>
      </c>
      <c r="E27" s="36"/>
      <c r="F27" s="36">
        <v>2</v>
      </c>
      <c r="G27" s="36">
        <v>1</v>
      </c>
      <c r="H27" s="13"/>
      <c r="I27" s="36">
        <v>1</v>
      </c>
      <c r="J27" s="36">
        <v>1</v>
      </c>
      <c r="L27" s="11">
        <v>1</v>
      </c>
    </row>
    <row r="28" spans="1:12" s="11" customFormat="1" ht="11.25">
      <c r="A28" s="43"/>
      <c r="B28" s="63"/>
      <c r="C28" s="62"/>
      <c r="D28" s="63"/>
      <c r="E28" s="64"/>
      <c r="F28" s="64"/>
      <c r="G28" s="64"/>
      <c r="H28" s="64"/>
      <c r="I28" s="64"/>
      <c r="J28" s="64"/>
      <c r="L28" s="83"/>
    </row>
    <row r="29" spans="1:12" s="11" customFormat="1" ht="12" thickBot="1">
      <c r="A29" s="44"/>
      <c r="B29" s="69"/>
      <c r="C29" s="45"/>
      <c r="D29" s="69"/>
      <c r="E29" s="65"/>
      <c r="F29" s="65"/>
      <c r="G29" s="65"/>
      <c r="H29" s="65"/>
      <c r="I29" s="65"/>
      <c r="J29" s="65"/>
      <c r="K29" s="15"/>
      <c r="L29" s="85"/>
    </row>
    <row r="30" spans="1:12" s="39" customFormat="1" ht="12" thickBot="1">
      <c r="A30" s="66" t="s">
        <v>23</v>
      </c>
      <c r="B30" s="67">
        <f>SUM(L4:L29)</f>
        <v>24</v>
      </c>
      <c r="C30" s="66" t="s">
        <v>24</v>
      </c>
      <c r="D30" s="68">
        <f aca="true" t="shared" si="0" ref="D30:J30">SUM(D4:D29)</f>
        <v>31</v>
      </c>
      <c r="E30" s="68">
        <f t="shared" si="0"/>
        <v>9</v>
      </c>
      <c r="F30" s="68">
        <f t="shared" si="0"/>
        <v>23</v>
      </c>
      <c r="G30" s="68">
        <f t="shared" si="0"/>
        <v>17</v>
      </c>
      <c r="H30" s="68">
        <f t="shared" si="0"/>
        <v>14</v>
      </c>
      <c r="I30" s="68">
        <f t="shared" si="0"/>
        <v>8</v>
      </c>
      <c r="J30" s="68">
        <f t="shared" si="0"/>
        <v>1</v>
      </c>
      <c r="L30" s="84"/>
    </row>
  </sheetData>
  <printOptions/>
  <pageMargins left="0.75" right="0.75" top="1" bottom="1" header="0.5" footer="0.5"/>
  <pageSetup horizontalDpi="600" verticalDpi="600" orientation="portrait" paperSize="9" scale="90" r:id="rId1"/>
  <headerFooter alignWithMargins="0">
    <oddFooter>&amp;LPer Harald Sivesind&amp;CSide &amp;P&amp;R&amp;D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58"/>
  <sheetViews>
    <sheetView zoomScale="80" zoomScaleNormal="80" workbookViewId="0" topLeftCell="B1">
      <pane ySplit="2" topLeftCell="BM3" activePane="bottomLeft" state="frozen"/>
      <selection pane="topLeft" activeCell="A1" sqref="A1"/>
      <selection pane="bottomLeft" activeCell="I37" sqref="I37"/>
    </sheetView>
  </sheetViews>
  <sheetFormatPr defaultColWidth="11.421875" defaultRowHeight="12.75"/>
  <cols>
    <col min="1" max="1" width="4.57421875" style="27" customWidth="1"/>
    <col min="2" max="2" width="11.421875" style="27" customWidth="1"/>
    <col min="3" max="3" width="50.140625" style="27" customWidth="1"/>
    <col min="4" max="4" width="30.140625" style="27" customWidth="1"/>
    <col min="5" max="5" width="12.57421875" style="35" customWidth="1"/>
    <col min="6" max="11" width="9.7109375" style="35" customWidth="1"/>
    <col min="12" max="12" width="21.421875" style="27" customWidth="1"/>
    <col min="13" max="16384" width="11.421875" style="27" customWidth="1"/>
  </cols>
  <sheetData>
    <row r="1" spans="1:12" s="34" customFormat="1" ht="27" thickBot="1">
      <c r="A1" s="4"/>
      <c r="B1" s="4" t="s">
        <v>9</v>
      </c>
      <c r="C1" s="4" t="s">
        <v>2</v>
      </c>
      <c r="D1" s="4" t="s">
        <v>0</v>
      </c>
      <c r="E1" s="6" t="s">
        <v>12</v>
      </c>
      <c r="F1" s="6" t="s">
        <v>13</v>
      </c>
      <c r="G1" s="5" t="s">
        <v>1</v>
      </c>
      <c r="H1" s="6" t="s">
        <v>18</v>
      </c>
      <c r="I1" s="5" t="s">
        <v>5</v>
      </c>
      <c r="J1" s="5" t="s">
        <v>6</v>
      </c>
      <c r="K1" s="5" t="s">
        <v>7</v>
      </c>
      <c r="L1" s="7" t="s">
        <v>17</v>
      </c>
    </row>
    <row r="2" spans="1:11" s="34" customFormat="1" ht="14.25" thickBot="1" thickTop="1">
      <c r="A2" s="4" t="s">
        <v>8</v>
      </c>
      <c r="B2" s="5">
        <f>SUM(B3:B98)</f>
        <v>34</v>
      </c>
      <c r="C2" s="4"/>
      <c r="D2" s="4"/>
      <c r="E2" s="5">
        <f>SUM(E3:E98)</f>
        <v>31</v>
      </c>
      <c r="F2" s="5">
        <f aca="true" t="shared" si="0" ref="F2:K2">SUM(F3:F98)</f>
        <v>3</v>
      </c>
      <c r="G2" s="5">
        <f t="shared" si="0"/>
        <v>23</v>
      </c>
      <c r="H2" s="5">
        <f t="shared" si="0"/>
        <v>8</v>
      </c>
      <c r="I2" s="5">
        <f t="shared" si="0"/>
        <v>14</v>
      </c>
      <c r="J2" s="5">
        <f t="shared" si="0"/>
        <v>8</v>
      </c>
      <c r="K2" s="5">
        <f t="shared" si="0"/>
        <v>1</v>
      </c>
    </row>
    <row r="3" spans="2:10" ht="13.5" thickTop="1">
      <c r="B3" s="35">
        <v>1</v>
      </c>
      <c r="C3" s="27" t="s">
        <v>43</v>
      </c>
      <c r="D3" s="27" t="s">
        <v>44</v>
      </c>
      <c r="E3" s="35">
        <v>1</v>
      </c>
      <c r="G3" s="35">
        <v>1</v>
      </c>
      <c r="J3" s="35">
        <v>1</v>
      </c>
    </row>
    <row r="4" spans="2:9" ht="12.75">
      <c r="B4" s="35">
        <v>1</v>
      </c>
      <c r="C4" s="27" t="s">
        <v>47</v>
      </c>
      <c r="D4" s="27" t="s">
        <v>48</v>
      </c>
      <c r="E4" s="35">
        <v>1</v>
      </c>
      <c r="G4" s="35">
        <v>1</v>
      </c>
      <c r="I4" s="35">
        <v>1</v>
      </c>
    </row>
    <row r="5" spans="2:12" ht="12.75">
      <c r="B5" s="35">
        <v>1</v>
      </c>
      <c r="C5" s="81" t="s">
        <v>49</v>
      </c>
      <c r="D5" s="27" t="s">
        <v>50</v>
      </c>
      <c r="E5" s="35">
        <v>1</v>
      </c>
      <c r="G5" s="35">
        <v>1</v>
      </c>
      <c r="J5" s="35">
        <v>1</v>
      </c>
      <c r="L5" s="50"/>
    </row>
    <row r="6" spans="2:8" ht="12.75">
      <c r="B6" s="35">
        <v>1</v>
      </c>
      <c r="C6" s="81" t="s">
        <v>57</v>
      </c>
      <c r="D6" s="27" t="s">
        <v>58</v>
      </c>
      <c r="E6" s="35">
        <v>1</v>
      </c>
      <c r="H6" s="35">
        <v>1</v>
      </c>
    </row>
    <row r="7" spans="2:9" ht="12.75">
      <c r="B7" s="35">
        <v>1</v>
      </c>
      <c r="C7" s="27" t="s">
        <v>258</v>
      </c>
      <c r="D7" s="27" t="s">
        <v>61</v>
      </c>
      <c r="E7" s="35">
        <v>1</v>
      </c>
      <c r="G7" s="35">
        <v>1</v>
      </c>
      <c r="I7" s="35">
        <v>1</v>
      </c>
    </row>
    <row r="8" spans="2:12" ht="12.75">
      <c r="B8" s="35">
        <v>1</v>
      </c>
      <c r="C8" s="81" t="s">
        <v>71</v>
      </c>
      <c r="D8" s="27" t="s">
        <v>70</v>
      </c>
      <c r="E8" s="35">
        <v>1</v>
      </c>
      <c r="H8" s="35">
        <v>1</v>
      </c>
      <c r="L8" s="27" t="s">
        <v>223</v>
      </c>
    </row>
    <row r="9" spans="2:9" ht="12.75">
      <c r="B9" s="35">
        <v>1</v>
      </c>
      <c r="C9" s="27" t="s">
        <v>81</v>
      </c>
      <c r="D9" s="27" t="s">
        <v>78</v>
      </c>
      <c r="E9" s="35">
        <v>1</v>
      </c>
      <c r="G9" s="35">
        <v>1</v>
      </c>
      <c r="I9" s="35">
        <v>1</v>
      </c>
    </row>
    <row r="10" spans="2:9" ht="12.75">
      <c r="B10" s="35">
        <v>1</v>
      </c>
      <c r="C10" s="27" t="s">
        <v>83</v>
      </c>
      <c r="D10" s="27" t="s">
        <v>84</v>
      </c>
      <c r="E10" s="35">
        <v>1</v>
      </c>
      <c r="G10" s="35">
        <v>1</v>
      </c>
      <c r="I10" s="35">
        <v>1</v>
      </c>
    </row>
    <row r="11" spans="2:12" ht="12.75">
      <c r="B11" s="35">
        <v>1</v>
      </c>
      <c r="C11" s="81" t="s">
        <v>86</v>
      </c>
      <c r="D11" s="27" t="s">
        <v>87</v>
      </c>
      <c r="E11" s="35">
        <v>1</v>
      </c>
      <c r="H11" s="35">
        <v>1</v>
      </c>
      <c r="L11" s="27" t="s">
        <v>223</v>
      </c>
    </row>
    <row r="12" spans="2:11" ht="12.75">
      <c r="B12" s="35">
        <v>1</v>
      </c>
      <c r="C12" s="27" t="s">
        <v>88</v>
      </c>
      <c r="D12" s="27" t="s">
        <v>89</v>
      </c>
      <c r="E12" s="35">
        <v>1</v>
      </c>
      <c r="G12" s="35">
        <v>1</v>
      </c>
      <c r="K12" s="35">
        <v>1</v>
      </c>
    </row>
    <row r="13" spans="2:9" ht="12.75">
      <c r="B13" s="35">
        <v>1</v>
      </c>
      <c r="C13" s="81" t="s">
        <v>93</v>
      </c>
      <c r="D13" s="27" t="s">
        <v>94</v>
      </c>
      <c r="E13" s="35">
        <v>1</v>
      </c>
      <c r="G13" s="35">
        <v>1</v>
      </c>
      <c r="I13" s="35">
        <v>1</v>
      </c>
    </row>
    <row r="14" spans="2:9" ht="12.75">
      <c r="B14" s="35">
        <v>1</v>
      </c>
      <c r="C14" s="81" t="s">
        <v>107</v>
      </c>
      <c r="D14" s="27" t="s">
        <v>108</v>
      </c>
      <c r="E14" s="35">
        <v>1</v>
      </c>
      <c r="G14" s="35">
        <v>1</v>
      </c>
      <c r="I14" s="35">
        <v>1</v>
      </c>
    </row>
    <row r="15" spans="2:10" ht="12.75">
      <c r="B15" s="35">
        <v>1</v>
      </c>
      <c r="C15" s="27" t="s">
        <v>111</v>
      </c>
      <c r="D15" s="27" t="s">
        <v>110</v>
      </c>
      <c r="E15" s="35">
        <v>1</v>
      </c>
      <c r="G15" s="35">
        <v>1</v>
      </c>
      <c r="J15" s="35">
        <v>1</v>
      </c>
    </row>
    <row r="16" spans="2:10" ht="12.75">
      <c r="B16" s="35">
        <v>1</v>
      </c>
      <c r="C16" s="81" t="s">
        <v>112</v>
      </c>
      <c r="D16" s="27" t="s">
        <v>113</v>
      </c>
      <c r="E16" s="35">
        <v>1</v>
      </c>
      <c r="G16" s="35">
        <v>1</v>
      </c>
      <c r="J16" s="35">
        <v>1</v>
      </c>
    </row>
    <row r="17" spans="2:9" ht="12.75">
      <c r="B17" s="35">
        <v>1</v>
      </c>
      <c r="C17" s="27" t="s">
        <v>128</v>
      </c>
      <c r="D17" s="27" t="s">
        <v>119</v>
      </c>
      <c r="E17" s="35">
        <v>1</v>
      </c>
      <c r="G17" s="35">
        <v>1</v>
      </c>
      <c r="I17" s="35">
        <v>1</v>
      </c>
    </row>
    <row r="18" spans="2:9" ht="12.75">
      <c r="B18" s="35">
        <v>1</v>
      </c>
      <c r="C18" s="27" t="s">
        <v>121</v>
      </c>
      <c r="D18" s="27" t="s">
        <v>120</v>
      </c>
      <c r="E18" s="35">
        <v>1</v>
      </c>
      <c r="G18" s="35">
        <v>1</v>
      </c>
      <c r="I18" s="35">
        <v>1</v>
      </c>
    </row>
    <row r="19" spans="2:12" ht="12.75">
      <c r="B19" s="35">
        <v>1</v>
      </c>
      <c r="C19" s="27" t="s">
        <v>123</v>
      </c>
      <c r="D19" s="27" t="s">
        <v>122</v>
      </c>
      <c r="E19" s="35">
        <v>1</v>
      </c>
      <c r="G19" s="35">
        <v>1</v>
      </c>
      <c r="J19" s="35">
        <v>1</v>
      </c>
      <c r="L19" s="27" t="s">
        <v>137</v>
      </c>
    </row>
    <row r="20" spans="2:9" ht="12.75">
      <c r="B20" s="35">
        <v>1</v>
      </c>
      <c r="C20" s="95" t="s">
        <v>124</v>
      </c>
      <c r="D20" s="27" t="s">
        <v>125</v>
      </c>
      <c r="E20" s="35">
        <v>1</v>
      </c>
      <c r="G20" s="35">
        <v>1</v>
      </c>
      <c r="I20" s="35">
        <v>1</v>
      </c>
    </row>
    <row r="21" spans="2:10" ht="12.75">
      <c r="B21" s="35">
        <v>1</v>
      </c>
      <c r="C21" s="81" t="s">
        <v>144</v>
      </c>
      <c r="D21" s="27" t="s">
        <v>153</v>
      </c>
      <c r="E21" s="35">
        <v>1</v>
      </c>
      <c r="G21" s="35">
        <v>1</v>
      </c>
      <c r="J21" s="35">
        <v>1</v>
      </c>
    </row>
    <row r="22" spans="2:10" ht="12.75">
      <c r="B22" s="35">
        <v>1</v>
      </c>
      <c r="C22" s="27" t="s">
        <v>145</v>
      </c>
      <c r="D22" s="27" t="s">
        <v>146</v>
      </c>
      <c r="E22" s="35">
        <v>1</v>
      </c>
      <c r="G22" s="35">
        <v>1</v>
      </c>
      <c r="J22" s="35">
        <v>1</v>
      </c>
    </row>
    <row r="23" spans="2:6" ht="12.75">
      <c r="B23" s="35">
        <v>1</v>
      </c>
      <c r="C23" s="81" t="s">
        <v>157</v>
      </c>
      <c r="D23" s="27" t="s">
        <v>158</v>
      </c>
      <c r="F23" s="35">
        <v>1</v>
      </c>
    </row>
    <row r="24" spans="2:8" ht="12.75">
      <c r="B24" s="35">
        <v>1</v>
      </c>
      <c r="C24" s="27" t="s">
        <v>160</v>
      </c>
      <c r="D24" s="27" t="s">
        <v>161</v>
      </c>
      <c r="E24" s="35">
        <v>1</v>
      </c>
      <c r="H24" s="35">
        <v>1</v>
      </c>
    </row>
    <row r="25" spans="2:12" ht="12.75">
      <c r="B25" s="35">
        <v>1</v>
      </c>
      <c r="C25" s="27" t="s">
        <v>169</v>
      </c>
      <c r="D25" s="27" t="s">
        <v>44</v>
      </c>
      <c r="E25" s="35">
        <v>1</v>
      </c>
      <c r="G25" s="35">
        <v>1</v>
      </c>
      <c r="I25" s="35">
        <v>1</v>
      </c>
      <c r="L25" s="27" t="s">
        <v>205</v>
      </c>
    </row>
    <row r="26" spans="2:9" ht="12.75">
      <c r="B26" s="35">
        <v>1</v>
      </c>
      <c r="C26" s="27" t="s">
        <v>167</v>
      </c>
      <c r="D26" s="27" t="s">
        <v>168</v>
      </c>
      <c r="E26" s="35">
        <v>1</v>
      </c>
      <c r="G26" s="35">
        <v>1</v>
      </c>
      <c r="I26" s="35">
        <v>1</v>
      </c>
    </row>
    <row r="27" spans="2:6" ht="12.75">
      <c r="B27" s="35">
        <v>1</v>
      </c>
      <c r="C27" s="81" t="s">
        <v>176</v>
      </c>
      <c r="D27" s="27" t="s">
        <v>177</v>
      </c>
      <c r="F27" s="35">
        <v>1</v>
      </c>
    </row>
    <row r="28" spans="2:10" ht="12.75">
      <c r="B28" s="35">
        <v>1</v>
      </c>
      <c r="C28" s="81" t="s">
        <v>178</v>
      </c>
      <c r="D28" s="27" t="s">
        <v>201</v>
      </c>
      <c r="E28" s="35">
        <v>1</v>
      </c>
      <c r="G28" s="35">
        <v>1</v>
      </c>
      <c r="J28" s="35">
        <v>1</v>
      </c>
    </row>
    <row r="29" spans="2:9" ht="12.75">
      <c r="B29" s="35">
        <v>1</v>
      </c>
      <c r="C29" s="27" t="s">
        <v>180</v>
      </c>
      <c r="D29" s="27" t="s">
        <v>179</v>
      </c>
      <c r="E29" s="35">
        <v>1</v>
      </c>
      <c r="G29" s="35">
        <v>1</v>
      </c>
      <c r="I29" s="35">
        <v>1</v>
      </c>
    </row>
    <row r="30" spans="2:6" ht="12.75">
      <c r="B30" s="35">
        <v>1</v>
      </c>
      <c r="C30" s="81" t="s">
        <v>185</v>
      </c>
      <c r="D30" s="27" t="s">
        <v>186</v>
      </c>
      <c r="F30" s="35">
        <v>1</v>
      </c>
    </row>
    <row r="31" spans="2:9" ht="12.75">
      <c r="B31" s="35">
        <v>1</v>
      </c>
      <c r="C31" s="81" t="s">
        <v>200</v>
      </c>
      <c r="D31" s="27" t="s">
        <v>193</v>
      </c>
      <c r="E31" s="35">
        <v>1</v>
      </c>
      <c r="G31" s="35">
        <v>1</v>
      </c>
      <c r="I31" s="35">
        <v>1</v>
      </c>
    </row>
    <row r="32" spans="2:8" ht="12.75">
      <c r="B32" s="35">
        <v>1</v>
      </c>
      <c r="C32" s="81" t="s">
        <v>209</v>
      </c>
      <c r="D32" s="27" t="s">
        <v>210</v>
      </c>
      <c r="E32" s="35">
        <v>1</v>
      </c>
      <c r="H32" s="35">
        <v>1</v>
      </c>
    </row>
    <row r="33" spans="2:8" ht="12.75">
      <c r="B33" s="35">
        <v>1</v>
      </c>
      <c r="C33" s="81" t="s">
        <v>237</v>
      </c>
      <c r="D33" s="27" t="s">
        <v>236</v>
      </c>
      <c r="E33" s="35">
        <v>1</v>
      </c>
      <c r="H33" s="35">
        <v>1</v>
      </c>
    </row>
    <row r="34" spans="2:8" ht="12.75">
      <c r="B34" s="35">
        <v>1</v>
      </c>
      <c r="C34" s="81" t="s">
        <v>243</v>
      </c>
      <c r="D34" s="27" t="s">
        <v>244</v>
      </c>
      <c r="E34" s="35">
        <v>1</v>
      </c>
      <c r="H34" s="35">
        <v>1</v>
      </c>
    </row>
    <row r="35" spans="2:8" ht="12.75">
      <c r="B35" s="35">
        <v>1</v>
      </c>
      <c r="C35" s="27" t="s">
        <v>160</v>
      </c>
      <c r="D35" s="27" t="s">
        <v>161</v>
      </c>
      <c r="E35" s="35">
        <v>1</v>
      </c>
      <c r="H35" s="35">
        <v>1</v>
      </c>
    </row>
    <row r="36" spans="2:9" ht="12.75">
      <c r="B36" s="35">
        <v>1</v>
      </c>
      <c r="C36" s="81" t="s">
        <v>260</v>
      </c>
      <c r="D36" s="27" t="s">
        <v>259</v>
      </c>
      <c r="E36" s="35">
        <v>1</v>
      </c>
      <c r="G36" s="35">
        <v>1</v>
      </c>
      <c r="I36" s="35">
        <v>1</v>
      </c>
    </row>
    <row r="38" spans="2:3" ht="12.75">
      <c r="B38" s="35"/>
      <c r="C38" s="81"/>
    </row>
    <row r="39" ht="12.75">
      <c r="B39" s="35"/>
    </row>
    <row r="40" ht="12.75">
      <c r="B40" s="35"/>
    </row>
    <row r="41" ht="12.75">
      <c r="B41" s="35"/>
    </row>
    <row r="42" spans="2:3" ht="12.75">
      <c r="B42" s="35"/>
      <c r="C42" s="80"/>
    </row>
    <row r="43" ht="12.75">
      <c r="B43" s="35"/>
    </row>
    <row r="44" ht="12.75">
      <c r="B44" s="35"/>
    </row>
    <row r="45" ht="12.75">
      <c r="B45" s="35"/>
    </row>
    <row r="46" ht="12.75">
      <c r="B46" s="35"/>
    </row>
    <row r="47" ht="12.75">
      <c r="B47" s="35"/>
    </row>
    <row r="48" ht="12.75">
      <c r="B48" s="35"/>
    </row>
    <row r="49" ht="12.75">
      <c r="B49" s="35"/>
    </row>
    <row r="50" ht="12.75">
      <c r="B50" s="35"/>
    </row>
    <row r="51" ht="12.75">
      <c r="B51" s="35"/>
    </row>
    <row r="52" ht="12.75">
      <c r="B52" s="35"/>
    </row>
    <row r="53" ht="12.75">
      <c r="B53" s="35"/>
    </row>
    <row r="54" ht="12.75">
      <c r="B54" s="35"/>
    </row>
    <row r="55" ht="12.75">
      <c r="B55" s="35"/>
    </row>
    <row r="56" ht="12.75">
      <c r="B56" s="35"/>
    </row>
    <row r="57" ht="12.75">
      <c r="B57" s="35"/>
    </row>
    <row r="58" ht="12.75">
      <c r="B58" s="35"/>
    </row>
  </sheetData>
  <printOptions/>
  <pageMargins left="0.75" right="0.75" top="1" bottom="1" header="0.5" footer="0.5"/>
  <pageSetup horizontalDpi="600" verticalDpi="600" orientation="landscape" paperSize="9" scale="68" r:id="rId1"/>
  <headerFooter alignWithMargins="0">
    <oddFooter>&amp;LPer Harald Sivesind&amp;CSide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Intek Engineering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Harald Sivesind</dc:creator>
  <cp:keywords/>
  <dc:description/>
  <cp:lastModifiedBy>Per Harald Sivesind</cp:lastModifiedBy>
  <cp:lastPrinted>2010-08-13T08:19:45Z</cp:lastPrinted>
  <dcterms:created xsi:type="dcterms:W3CDTF">2005-08-04T07:52:42Z</dcterms:created>
  <dcterms:modified xsi:type="dcterms:W3CDTF">2010-11-26T11:47:34Z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997234768</vt:i4>
  </property>
  <property fmtid="{D5CDD505-2E9C-101B-9397-08002B2CF9AE}" pid="3" name="_EmailSubject">
    <vt:lpwstr>Anbefalinger 2009 - 2010.xls</vt:lpwstr>
  </property>
  <property fmtid="{D5CDD505-2E9C-101B-9397-08002B2CF9AE}" pid="4" name="_AuthorEmail">
    <vt:lpwstr>phsi@online.no</vt:lpwstr>
  </property>
  <property fmtid="{D5CDD505-2E9C-101B-9397-08002B2CF9AE}" pid="5" name="_AuthorEmailDisplayName">
    <vt:lpwstr>Per Harald Sivesind</vt:lpwstr>
  </property>
  <property fmtid="{D5CDD505-2E9C-101B-9397-08002B2CF9AE}" pid="6" name="_PreviousAdHocReviewCycleID">
    <vt:i4>1548522138</vt:i4>
  </property>
  <property fmtid="{D5CDD505-2E9C-101B-9397-08002B2CF9AE}" pid="7" name="_ReviewingToolsShownOnce">
    <vt:lpwstr/>
  </property>
</Properties>
</file>