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iljebgundersen/Desktop/"/>
    </mc:Choice>
  </mc:AlternateContent>
  <xr:revisionPtr revIDLastSave="0" documentId="8_{ACD7CBEA-66FB-5348-A470-1227127E7036}" xr6:coauthVersionLast="47" xr6:coauthVersionMax="47" xr10:uidLastSave="{00000000-0000-0000-0000-000000000000}"/>
  <bookViews>
    <workbookView xWindow="0" yWindow="0" windowWidth="28800" windowHeight="18000" tabRatio="948" activeTab="7" xr2:uid="{00000000-000D-0000-FFFF-FFFF00000000}"/>
  </bookViews>
  <sheets>
    <sheet name="Tidsplan" sheetId="26" r:id="rId1"/>
    <sheet name="Lag" sheetId="13" r:id="rId2"/>
    <sheet name="Fredag - Trening" sheetId="30" r:id="rId3"/>
    <sheet name="Lørdag - pulje 1" sheetId="17" r:id="rId4"/>
    <sheet name="Lørdag - pulje 2" sheetId="27" r:id="rId5"/>
    <sheet name="Lørdag - pulje 3" sheetId="7" r:id="rId6"/>
    <sheet name="Lørdag - Trening" sheetId="31" r:id="rId7"/>
    <sheet name="Søndag - pulje 4" sheetId="28" r:id="rId8"/>
    <sheet name="Søndag - pulje 5" sheetId="29" r:id="rId9"/>
    <sheet name="Søndag - pulje 6" sheetId="33" r:id="rId10"/>
  </sheets>
  <definedNames>
    <definedName name="_xlnm.Print_Area" localSheetId="2">'Fredag - Trening'!$A$1:$H$23</definedName>
    <definedName name="_xlnm.Print_Area" localSheetId="3">'Lørdag - pulje 1'!$A$1:$P$26</definedName>
    <definedName name="_xlnm.Print_Area" localSheetId="4">'Lørdag - pulje 2'!$A$1:$P$33</definedName>
    <definedName name="_xlnm.Print_Area" localSheetId="5">'Lørdag - pulje 3'!$A$1:$P$32</definedName>
    <definedName name="_xlnm.Print_Area" localSheetId="6">'Lørdag - Trening'!$A$1:$H$14</definedName>
    <definedName name="_xlnm.Print_Area" localSheetId="7">'Søndag - pulje 4'!$A$1:$P$24</definedName>
    <definedName name="_xlnm.Print_Area" localSheetId="8">'Søndag - pulje 5'!$A$1:$P$25</definedName>
    <definedName name="_xlnm.Print_Area" localSheetId="9">'Søndag - pulje 6'!$A$1:$P$24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31" l="1"/>
  <c r="B10" i="31"/>
  <c r="D10" i="31" s="1"/>
  <c r="B11" i="31" s="1"/>
  <c r="D11" i="31" s="1"/>
  <c r="D12" i="31" s="1"/>
  <c r="C41" i="26"/>
  <c r="D5" i="31"/>
  <c r="B6" i="31" s="1"/>
  <c r="D6" i="31" s="1"/>
  <c r="B7" i="31" s="1"/>
  <c r="D7" i="31" s="1"/>
  <c r="B8" i="31" s="1"/>
  <c r="D8" i="31" s="1"/>
  <c r="B9" i="31" s="1"/>
  <c r="D9" i="31" s="1"/>
  <c r="C49" i="26"/>
  <c r="B12" i="27"/>
  <c r="B24" i="27"/>
  <c r="F59" i="26"/>
  <c r="I59" i="26"/>
  <c r="I57" i="26"/>
  <c r="B10" i="33"/>
  <c r="B10" i="28"/>
  <c r="B12" i="7"/>
  <c r="B11" i="7" s="1"/>
  <c r="B11" i="29"/>
  <c r="B10" i="29" s="1"/>
  <c r="B12" i="33"/>
  <c r="B11" i="33"/>
  <c r="C62" i="26" a="1"/>
  <c r="C62" i="26" s="1"/>
  <c r="B13" i="29" s="1"/>
  <c r="B12" i="29"/>
  <c r="B14" i="28"/>
  <c r="B15" i="28" l="1"/>
  <c r="L11" i="33"/>
  <c r="L12" i="33" s="1"/>
  <c r="L13" i="33" s="1"/>
  <c r="L14" i="33" s="1"/>
  <c r="L15" i="33" s="1"/>
  <c r="L16" i="33" s="1"/>
  <c r="L17" i="33" s="1"/>
  <c r="L18" i="33" s="1"/>
  <c r="L19" i="33" s="1"/>
  <c r="L20" i="33" s="1"/>
  <c r="L21" i="33" s="1"/>
  <c r="D19" i="33"/>
  <c r="D18" i="33"/>
  <c r="K11" i="33"/>
  <c r="K12" i="33" s="1"/>
  <c r="K13" i="33" s="1"/>
  <c r="K14" i="33" s="1"/>
  <c r="K15" i="33" s="1"/>
  <c r="K16" i="33" s="1"/>
  <c r="K17" i="33" s="1"/>
  <c r="K18" i="33" s="1"/>
  <c r="K19" i="33" s="1"/>
  <c r="K20" i="33" s="1"/>
  <c r="K21" i="33" s="1"/>
  <c r="B2" i="33"/>
  <c r="L12" i="28"/>
  <c r="L13" i="28" s="1"/>
  <c r="L14" i="28" s="1"/>
  <c r="L15" i="28" s="1"/>
  <c r="L16" i="28" s="1"/>
  <c r="L17" i="28" s="1"/>
  <c r="L18" i="28" s="1"/>
  <c r="L19" i="28" s="1"/>
  <c r="L11" i="28"/>
  <c r="K11" i="28"/>
  <c r="K12" i="28" s="1"/>
  <c r="K13" i="28" s="1"/>
  <c r="K14" i="28" s="1"/>
  <c r="K15" i="28" s="1"/>
  <c r="K16" i="28" s="1"/>
  <c r="K17" i="28" s="1"/>
  <c r="K18" i="28" s="1"/>
  <c r="K19" i="28" s="1"/>
  <c r="D20" i="33" l="1"/>
  <c r="D21" i="33"/>
  <c r="C38" i="26" l="1"/>
  <c r="B15" i="27" s="1"/>
  <c r="B10" i="27"/>
  <c r="D20" i="17"/>
  <c r="K11" i="27"/>
  <c r="I58" i="26"/>
  <c r="F57" i="26"/>
  <c r="I34" i="26"/>
  <c r="F33" i="26"/>
  <c r="C33" i="26" s="1"/>
  <c r="F34" i="26"/>
  <c r="C34" i="26" s="1"/>
  <c r="L14" i="29"/>
  <c r="L15" i="29" s="1"/>
  <c r="L16" i="29" s="1"/>
  <c r="L17" i="29" s="1"/>
  <c r="L18" i="29" s="1"/>
  <c r="L19" i="29" s="1"/>
  <c r="L20" i="29" s="1"/>
  <c r="L21" i="29" s="1"/>
  <c r="L22" i="29" s="1"/>
  <c r="L23" i="29" s="1"/>
  <c r="L24" i="29" s="1"/>
  <c r="K11" i="29"/>
  <c r="K12" i="29" s="1"/>
  <c r="K13" i="29" s="1"/>
  <c r="K14" i="29" s="1"/>
  <c r="K15" i="29" s="1"/>
  <c r="K16" i="29" s="1"/>
  <c r="K17" i="29" s="1"/>
  <c r="K18" i="29" s="1"/>
  <c r="K19" i="29" s="1"/>
  <c r="K20" i="29" s="1"/>
  <c r="K21" i="29" s="1"/>
  <c r="K22" i="29" s="1"/>
  <c r="K23" i="29" s="1"/>
  <c r="K24" i="29" s="1"/>
  <c r="D19" i="29"/>
  <c r="L12" i="29"/>
  <c r="L13" i="29" s="1"/>
  <c r="L11" i="29"/>
  <c r="B2" i="29"/>
  <c r="B16" i="17" l="1"/>
  <c r="F58" i="26"/>
  <c r="B20" i="29"/>
  <c r="D20" i="29" l="1"/>
  <c r="B21" i="29"/>
  <c r="D21" i="29" l="1"/>
  <c r="B22" i="29"/>
  <c r="L11" i="7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B19" i="28"/>
  <c r="B20" i="28" s="1"/>
  <c r="B2" i="28"/>
  <c r="D22" i="29" l="1"/>
  <c r="B23" i="29"/>
  <c r="B21" i="28"/>
  <c r="D20" i="28"/>
  <c r="D19" i="28"/>
  <c r="B25" i="27"/>
  <c r="D25" i="27" s="1"/>
  <c r="D24" i="27"/>
  <c r="L11" i="27"/>
  <c r="L12" i="27" s="1"/>
  <c r="L13" i="27" s="1"/>
  <c r="L14" i="27" s="1"/>
  <c r="L15" i="27" s="1"/>
  <c r="L16" i="27" s="1"/>
  <c r="L17" i="27" s="1"/>
  <c r="L18" i="27" s="1"/>
  <c r="L19" i="27" s="1"/>
  <c r="L20" i="27" s="1"/>
  <c r="L21" i="27" s="1"/>
  <c r="L22" i="27" s="1"/>
  <c r="L23" i="27" s="1"/>
  <c r="L24" i="27" s="1"/>
  <c r="L25" i="27" s="1"/>
  <c r="L26" i="27" s="1"/>
  <c r="L27" i="27" s="1"/>
  <c r="L28" i="27" s="1"/>
  <c r="L29" i="27" s="1"/>
  <c r="L30" i="27" s="1"/>
  <c r="L31" i="27" s="1"/>
  <c r="K12" i="27"/>
  <c r="K13" i="27" s="1"/>
  <c r="K14" i="27" s="1"/>
  <c r="K15" i="27" s="1"/>
  <c r="K16" i="27" s="1"/>
  <c r="K17" i="27" s="1"/>
  <c r="K18" i="27" s="1"/>
  <c r="K19" i="27" s="1"/>
  <c r="K20" i="27" s="1"/>
  <c r="K21" i="27" s="1"/>
  <c r="K22" i="27" s="1"/>
  <c r="K23" i="27" s="1"/>
  <c r="K24" i="27" s="1"/>
  <c r="K25" i="27" s="1"/>
  <c r="K26" i="27" s="1"/>
  <c r="K27" i="27" s="1"/>
  <c r="K28" i="27" s="1"/>
  <c r="K29" i="27" s="1"/>
  <c r="K30" i="27" s="1"/>
  <c r="K31" i="27" s="1"/>
  <c r="B2" i="27"/>
  <c r="F23" i="13"/>
  <c r="F24" i="13"/>
  <c r="E39" i="13"/>
  <c r="D39" i="13"/>
  <c r="C39" i="13"/>
  <c r="F37" i="13"/>
  <c r="F36" i="13"/>
  <c r="F35" i="13"/>
  <c r="F34" i="13"/>
  <c r="F33" i="13"/>
  <c r="F32" i="13"/>
  <c r="F31" i="13"/>
  <c r="K24" i="13"/>
  <c r="J24" i="13"/>
  <c r="I24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E26" i="13"/>
  <c r="D26" i="13"/>
  <c r="C26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B21" i="17"/>
  <c r="B2" i="7"/>
  <c r="D23" i="29" l="1"/>
  <c r="B24" i="29"/>
  <c r="D21" i="28"/>
  <c r="B22" i="28"/>
  <c r="B26" i="27"/>
  <c r="B27" i="27" s="1"/>
  <c r="B28" i="27" s="1"/>
  <c r="F39" i="13"/>
  <c r="L24" i="13"/>
  <c r="L43" i="13" s="1"/>
  <c r="F26" i="13"/>
  <c r="B3" i="13"/>
  <c r="H3" i="13" s="1"/>
  <c r="B2" i="17"/>
  <c r="B11" i="17"/>
  <c r="D21" i="17"/>
  <c r="D24" i="29" l="1"/>
  <c r="D27" i="27"/>
  <c r="D26" i="27"/>
  <c r="D22" i="28"/>
  <c r="B23" i="28"/>
  <c r="B29" i="27"/>
  <c r="D28" i="27"/>
  <c r="D29" i="27" l="1"/>
  <c r="B30" i="27"/>
  <c r="B31" i="27" s="1"/>
  <c r="D31" i="27" s="1"/>
  <c r="D23" i="28"/>
  <c r="B10" i="17"/>
  <c r="D30" i="27" l="1"/>
  <c r="B10" i="7"/>
  <c r="I33" i="26"/>
  <c r="F35" i="26" l="1"/>
  <c r="C35" i="26" l="1"/>
  <c r="B13" i="27"/>
  <c r="D24" i="7"/>
  <c r="L11" i="17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K11" i="17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I35" i="26" l="1"/>
  <c r="B14" i="27" s="1"/>
  <c r="K11" i="7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B25" i="7"/>
  <c r="K26" i="7" l="1"/>
  <c r="K27" i="7" s="1"/>
  <c r="K28" i="7" s="1"/>
  <c r="K29" i="7" s="1"/>
  <c r="K30" i="7" s="1"/>
  <c r="K31" i="7" s="1"/>
  <c r="B26" i="7"/>
  <c r="D25" i="7"/>
  <c r="B22" i="17"/>
  <c r="B23" i="17" s="1"/>
  <c r="D22" i="17" l="1"/>
  <c r="B27" i="7"/>
  <c r="B28" i="7" s="1"/>
  <c r="D26" i="7"/>
  <c r="B24" i="17"/>
  <c r="D23" i="17"/>
  <c r="D28" i="7" l="1"/>
  <c r="B29" i="7"/>
  <c r="D27" i="7"/>
  <c r="B25" i="17"/>
  <c r="D24" i="17"/>
  <c r="B30" i="7" l="1"/>
  <c r="D29" i="7"/>
  <c r="D25" i="17"/>
  <c r="D30" i="7" l="1"/>
  <c r="B31" i="7"/>
  <c r="D31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<sst xmlns="http://schemas.openxmlformats.org/spreadsheetml/2006/main" count="632" uniqueCount="123">
  <si>
    <t>Oslo</t>
  </si>
  <si>
    <t>Frittstående</t>
  </si>
  <si>
    <t>Tumbling</t>
  </si>
  <si>
    <t>Trampett</t>
  </si>
  <si>
    <t>Tid</t>
  </si>
  <si>
    <t>Miks</t>
  </si>
  <si>
    <t>Hallen åpner</t>
  </si>
  <si>
    <t>Lag</t>
  </si>
  <si>
    <t>Konkurranse</t>
  </si>
  <si>
    <t>Ca. tid</t>
  </si>
  <si>
    <t>Start #</t>
  </si>
  <si>
    <t>Trening</t>
  </si>
  <si>
    <t>-</t>
  </si>
  <si>
    <t>Pulje 1</t>
  </si>
  <si>
    <t>Pulje</t>
  </si>
  <si>
    <t>min trening</t>
  </si>
  <si>
    <t>min mellom troppene</t>
  </si>
  <si>
    <t>Leveringsfrister</t>
  </si>
  <si>
    <t>Musikk</t>
  </si>
  <si>
    <t>NB!!</t>
  </si>
  <si>
    <t>Vanskeskjemaer</t>
  </si>
  <si>
    <t>Måltider</t>
  </si>
  <si>
    <t>Kveldsmat</t>
  </si>
  <si>
    <t>Lunsj</t>
  </si>
  <si>
    <t>Konkurransestart</t>
  </si>
  <si>
    <t>Oppvarming</t>
  </si>
  <si>
    <t>Premieutdeling</t>
  </si>
  <si>
    <t>Ta kontakt</t>
  </si>
  <si>
    <t>Konkurranse pulje 3</t>
  </si>
  <si>
    <t>Åpning av konkurransen</t>
  </si>
  <si>
    <t>Konkurranse pulje 1</t>
  </si>
  <si>
    <t>Sola</t>
  </si>
  <si>
    <t>Pulje 3</t>
  </si>
  <si>
    <t>Trondhjem</t>
  </si>
  <si>
    <t>STAG</t>
  </si>
  <si>
    <t>Salhus</t>
  </si>
  <si>
    <t>Trening pulje 1</t>
  </si>
  <si>
    <t>Drammen</t>
  </si>
  <si>
    <t>Konkurranse pulje 2</t>
  </si>
  <si>
    <t>Pulje 2</t>
  </si>
  <si>
    <t>Hokksund</t>
  </si>
  <si>
    <t>Salhus 1</t>
  </si>
  <si>
    <t>NTNUI</t>
  </si>
  <si>
    <t>Salhus 2</t>
  </si>
  <si>
    <t>Grimstad</t>
  </si>
  <si>
    <t>Oslo 2</t>
  </si>
  <si>
    <t>Oslo 1</t>
  </si>
  <si>
    <t>Pulje 3 - Menn</t>
  </si>
  <si>
    <t>NM Nasjonale Klasser Senior</t>
  </si>
  <si>
    <t>Pulje 1 - Kvinner</t>
  </si>
  <si>
    <t>Kvinner</t>
  </si>
  <si>
    <t>Bankett</t>
  </si>
  <si>
    <t>Klubb</t>
  </si>
  <si>
    <t>Bodø</t>
  </si>
  <si>
    <t>Holmen</t>
  </si>
  <si>
    <t>I.L. ROS</t>
  </si>
  <si>
    <t>Kongsvinger</t>
  </si>
  <si>
    <t>Ringerike</t>
  </si>
  <si>
    <t>Sandnes</t>
  </si>
  <si>
    <t>Skoger</t>
  </si>
  <si>
    <t>Totalt</t>
  </si>
  <si>
    <t>Kjøringer</t>
  </si>
  <si>
    <t>Ørland</t>
  </si>
  <si>
    <t>Menn</t>
  </si>
  <si>
    <t>Total antall kjøringer</t>
  </si>
  <si>
    <t xml:space="preserve">Ringerike </t>
  </si>
  <si>
    <t>IL R.O.S.</t>
  </si>
  <si>
    <t>Pulje 2 - Kvinner</t>
  </si>
  <si>
    <t xml:space="preserve">Holmen </t>
  </si>
  <si>
    <t>Holmen 2</t>
  </si>
  <si>
    <t>Sandnes 2</t>
  </si>
  <si>
    <t>Sandnes 1</t>
  </si>
  <si>
    <t>Holmen 1</t>
  </si>
  <si>
    <t>Trening pulje 4</t>
  </si>
  <si>
    <t>Konkurranse pulje 4</t>
  </si>
  <si>
    <t>Konkurranse pulje 5</t>
  </si>
  <si>
    <t>Tidsskjema søndag 26. mars</t>
  </si>
  <si>
    <t>Tidsskjema lørdag 25. mars</t>
  </si>
  <si>
    <t>Trening pulje 3 - Menn</t>
  </si>
  <si>
    <t>Trening pulje 2</t>
  </si>
  <si>
    <t>Pulje 5 - Miks</t>
  </si>
  <si>
    <t>Trening pulje 5</t>
  </si>
  <si>
    <t>Pulje 5</t>
  </si>
  <si>
    <t>Dommermøte</t>
  </si>
  <si>
    <t>Lagledermøte</t>
  </si>
  <si>
    <t>Kvinner oppvarming - pulje 1</t>
  </si>
  <si>
    <t>Kvinner oppvarming - pulje 2</t>
  </si>
  <si>
    <t>Menn oppvarming - pulje 3</t>
  </si>
  <si>
    <t>Miks oppvarming - pulje 5</t>
  </si>
  <si>
    <t>Deltakende lag kvinner + menn</t>
  </si>
  <si>
    <t>25. mars 2023</t>
  </si>
  <si>
    <t>Deltakende lag miks</t>
  </si>
  <si>
    <t>26. mars 2023</t>
  </si>
  <si>
    <t>Fredag 24. mars</t>
  </si>
  <si>
    <t>Lørdag 25. mars</t>
  </si>
  <si>
    <t>Søndag 26. mars</t>
  </si>
  <si>
    <t>Trening pulje 3</t>
  </si>
  <si>
    <t>Pulje 6</t>
  </si>
  <si>
    <t>Trening pulje 6</t>
  </si>
  <si>
    <t>Konkurranse pulje 6</t>
  </si>
  <si>
    <t>Miks oppvarming - pulje 6</t>
  </si>
  <si>
    <t>Pulje 6 - Miks</t>
  </si>
  <si>
    <t>Åpen trening fredag 25. mars</t>
  </si>
  <si>
    <t>Holmen  1</t>
  </si>
  <si>
    <t>Holmen  2</t>
  </si>
  <si>
    <t xml:space="preserve">Grimstad </t>
  </si>
  <si>
    <t xml:space="preserve">Salhus </t>
  </si>
  <si>
    <t>Menn trening</t>
  </si>
  <si>
    <t>Menn konkurranse</t>
  </si>
  <si>
    <t>Kvinner og herrer</t>
  </si>
  <si>
    <t>Miks oppvarming - pulje 4</t>
  </si>
  <si>
    <t>Pulje 4 - Miks</t>
  </si>
  <si>
    <t>Pulje 4</t>
  </si>
  <si>
    <t>Åpen trening lørdag 25. mars</t>
  </si>
  <si>
    <t>ROS Arena</t>
  </si>
  <si>
    <t>Følg skilter</t>
  </si>
  <si>
    <t>For kvinner og herrer</t>
  </si>
  <si>
    <t>Silje Bretvik Gundersen, 90033208, arrangement@drammenturn.no</t>
  </si>
  <si>
    <t>troppsgym.no</t>
  </si>
  <si>
    <t>19.00</t>
  </si>
  <si>
    <t>Scandic Ambassadeur Drammen</t>
  </si>
  <si>
    <t>Stag</t>
  </si>
  <si>
    <t>25.-26.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</si>
</sst>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\ yyyy;@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theme="1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0" tint="-0.34998626667073579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color theme="0" tint="-0.249977111117893"/>
      <name val="Arial"/>
      <family val="2"/>
    </font>
    <font>
      <sz val="12"/>
      <color rgb="FFFF0000"/>
      <name val="Arial"/>
      <family val="2"/>
    </font>
    <font>
      <b/>
      <sz val="11"/>
      <color theme="0" tint="-0.249977111117893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CF7"/>
        <bgColor indexed="64"/>
      </patternFill>
    </fill>
    <fill>
      <patternFill patternType="solid">
        <fgColor rgb="FFFFFAA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8DFFCA"/>
        <bgColor indexed="64"/>
      </patternFill>
    </fill>
    <fill>
      <patternFill patternType="solid">
        <fgColor rgb="FFFCFFB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31"/>
      </patternFill>
    </fill>
  </fills>
  <borders count="9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2"/>
      </right>
      <top style="thin">
        <color theme="2" tint="-9.9978637043366805E-2"/>
      </top>
      <bottom style="thin">
        <color theme="1"/>
      </bottom>
      <diagonal/>
    </border>
    <border>
      <left/>
      <right style="thin">
        <color theme="2"/>
      </right>
      <top style="thin">
        <color theme="2" tint="-9.9978637043366805E-2"/>
      </top>
      <bottom/>
      <diagonal/>
    </border>
    <border>
      <left style="thin">
        <color auto="1"/>
      </left>
      <right/>
      <top style="thin">
        <color theme="2" tint="-9.9978637043366805E-2"/>
      </top>
      <bottom style="thin">
        <color theme="1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hair">
        <color theme="2" tint="-0.249977111117893"/>
      </right>
      <top style="thin">
        <color theme="0" tint="-0.249977111117893"/>
      </top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 tint="-9.9978637043366805E-2"/>
      </left>
      <right/>
      <top style="thin">
        <color theme="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/>
      <diagonal/>
    </border>
    <border>
      <left style="thin">
        <color theme="2"/>
      </left>
      <right style="thin">
        <color theme="1"/>
      </right>
      <top style="thin">
        <color theme="2" tint="-9.9978637043366805E-2"/>
      </top>
      <bottom/>
      <diagonal/>
    </border>
    <border>
      <left style="thin">
        <color theme="2"/>
      </left>
      <right style="thin">
        <color theme="2" tint="-9.9978637043366805E-2"/>
      </right>
      <top style="thin">
        <color theme="2" tint="-9.9978637043366805E-2"/>
      </top>
      <bottom style="thin">
        <color theme="1"/>
      </bottom>
      <diagonal/>
    </border>
    <border>
      <left/>
      <right style="thin">
        <color theme="1"/>
      </right>
      <top style="thin">
        <color theme="2" tint="-9.9978637043366805E-2"/>
      </top>
      <bottom style="thin">
        <color theme="1"/>
      </bottom>
      <diagonal/>
    </border>
    <border>
      <left style="thin">
        <color theme="2"/>
      </left>
      <right style="thin">
        <color theme="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/>
      </bottom>
      <diagonal/>
    </border>
    <border>
      <left style="hair">
        <color theme="2" tint="-0.249977111117893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23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2" fillId="0" borderId="0"/>
  </cellStyleXfs>
  <cellXfs count="443">
    <xf numFmtId="0" fontId="0" fillId="0" borderId="0" xfId="0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20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8" borderId="17" xfId="0" applyFont="1" applyFill="1" applyBorder="1" applyAlignment="1">
      <alignment horizontal="center"/>
    </xf>
    <xf numFmtId="0" fontId="13" fillId="9" borderId="17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23" fillId="0" borderId="0" xfId="0" applyFont="1"/>
    <xf numFmtId="0" fontId="0" fillId="0" borderId="0" xfId="0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3" fillId="0" borderId="22" xfId="0" applyFont="1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2" borderId="2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20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10" borderId="30" xfId="0" applyFill="1" applyBorder="1" applyAlignment="1">
      <alignment horizontal="center"/>
    </xf>
    <xf numFmtId="0" fontId="14" fillId="0" borderId="0" xfId="0" applyFont="1" applyAlignment="1">
      <alignment vertical="center"/>
    </xf>
    <xf numFmtId="0" fontId="21" fillId="0" borderId="0" xfId="0" applyFont="1"/>
    <xf numFmtId="0" fontId="15" fillId="3" borderId="0" xfId="0" applyFont="1" applyFill="1" applyAlignment="1">
      <alignment vertical="center"/>
    </xf>
    <xf numFmtId="0" fontId="25" fillId="12" borderId="36" xfId="74" applyFont="1" applyFill="1" applyBorder="1" applyAlignment="1">
      <alignment horizontal="center"/>
    </xf>
    <xf numFmtId="0" fontId="25" fillId="12" borderId="37" xfId="74" applyFont="1" applyFill="1" applyBorder="1" applyAlignment="1">
      <alignment horizontal="center"/>
    </xf>
    <xf numFmtId="20" fontId="26" fillId="3" borderId="39" xfId="75" applyNumberFormat="1" applyFont="1" applyFill="1" applyBorder="1" applyAlignment="1">
      <alignment horizontal="center" vertical="center"/>
    </xf>
    <xf numFmtId="20" fontId="26" fillId="3" borderId="41" xfId="75" applyNumberFormat="1" applyFont="1" applyFill="1" applyBorder="1" applyAlignment="1">
      <alignment horizontal="center" vertical="center"/>
    </xf>
    <xf numFmtId="20" fontId="26" fillId="3" borderId="43" xfId="75" applyNumberFormat="1" applyFont="1" applyFill="1" applyBorder="1" applyAlignment="1">
      <alignment horizontal="center" vertical="center"/>
    </xf>
    <xf numFmtId="20" fontId="26" fillId="3" borderId="39" xfId="1228" applyNumberFormat="1" applyFont="1" applyFill="1" applyBorder="1"/>
    <xf numFmtId="20" fontId="26" fillId="3" borderId="41" xfId="1228" applyNumberFormat="1" applyFont="1" applyFill="1" applyBorder="1"/>
    <xf numFmtId="0" fontId="26" fillId="4" borderId="44" xfId="1228" applyFont="1" applyFill="1" applyBorder="1"/>
    <xf numFmtId="0" fontId="0" fillId="0" borderId="44" xfId="0" applyBorder="1"/>
    <xf numFmtId="0" fontId="26" fillId="8" borderId="44" xfId="1228" applyFont="1" applyFill="1" applyBorder="1"/>
    <xf numFmtId="0" fontId="25" fillId="12" borderId="45" xfId="74" applyFont="1" applyFill="1" applyBorder="1" applyAlignment="1">
      <alignment horizontal="center"/>
    </xf>
    <xf numFmtId="0" fontId="0" fillId="0" borderId="46" xfId="0" applyBorder="1"/>
    <xf numFmtId="0" fontId="26" fillId="4" borderId="46" xfId="1228" applyFont="1" applyFill="1" applyBorder="1"/>
    <xf numFmtId="0" fontId="26" fillId="8" borderId="46" xfId="1228" applyFont="1" applyFill="1" applyBorder="1"/>
    <xf numFmtId="20" fontId="26" fillId="3" borderId="43" xfId="1228" applyNumberFormat="1" applyFont="1" applyFill="1" applyBorder="1"/>
    <xf numFmtId="0" fontId="0" fillId="0" borderId="47" xfId="0" applyBorder="1"/>
    <xf numFmtId="0" fontId="0" fillId="0" borderId="48" xfId="0" applyBorder="1"/>
    <xf numFmtId="0" fontId="26" fillId="0" borderId="0" xfId="67" applyFont="1"/>
    <xf numFmtId="20" fontId="28" fillId="0" borderId="0" xfId="67" applyNumberFormat="1" applyFont="1" applyAlignment="1">
      <alignment horizontal="center"/>
    </xf>
    <xf numFmtId="0" fontId="28" fillId="0" borderId="0" xfId="67" applyFont="1" applyAlignment="1">
      <alignment horizontal="center"/>
    </xf>
    <xf numFmtId="0" fontId="28" fillId="0" borderId="0" xfId="67" applyFont="1"/>
    <xf numFmtId="0" fontId="26" fillId="0" borderId="0" xfId="67" applyFont="1" applyAlignment="1">
      <alignment horizontal="center"/>
    </xf>
    <xf numFmtId="0" fontId="25" fillId="2" borderId="15" xfId="67" applyFont="1" applyFill="1" applyBorder="1" applyAlignment="1">
      <alignment horizontal="center"/>
    </xf>
    <xf numFmtId="0" fontId="25" fillId="2" borderId="17" xfId="67" applyFont="1" applyFill="1" applyBorder="1" applyAlignment="1">
      <alignment horizontal="center"/>
    </xf>
    <xf numFmtId="0" fontId="26" fillId="4" borderId="23" xfId="0" applyFont="1" applyFill="1" applyBorder="1"/>
    <xf numFmtId="0" fontId="29" fillId="2" borderId="30" xfId="67" applyFont="1" applyFill="1" applyBorder="1" applyAlignment="1">
      <alignment horizontal="center"/>
    </xf>
    <xf numFmtId="0" fontId="25" fillId="2" borderId="30" xfId="67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1" fillId="3" borderId="0" xfId="67" applyFont="1" applyFill="1"/>
    <xf numFmtId="0" fontId="31" fillId="3" borderId="5" xfId="67" applyFont="1" applyFill="1" applyBorder="1"/>
    <xf numFmtId="0" fontId="26" fillId="4" borderId="24" xfId="0" applyFont="1" applyFill="1" applyBorder="1"/>
    <xf numFmtId="20" fontId="26" fillId="3" borderId="30" xfId="67" applyNumberFormat="1" applyFont="1" applyFill="1" applyBorder="1" applyAlignment="1">
      <alignment horizontal="center"/>
    </xf>
    <xf numFmtId="0" fontId="26" fillId="3" borderId="29" xfId="67" applyFont="1" applyFill="1" applyBorder="1" applyAlignment="1">
      <alignment horizontal="center"/>
    </xf>
    <xf numFmtId="0" fontId="26" fillId="8" borderId="30" xfId="0" applyFont="1" applyFill="1" applyBorder="1" applyAlignment="1">
      <alignment horizontal="center"/>
    </xf>
    <xf numFmtId="0" fontId="26" fillId="0" borderId="30" xfId="67" applyFont="1" applyBorder="1" applyAlignment="1">
      <alignment horizontal="center"/>
    </xf>
    <xf numFmtId="0" fontId="26" fillId="5" borderId="30" xfId="0" applyFont="1" applyFill="1" applyBorder="1" applyAlignment="1">
      <alignment horizontal="center"/>
    </xf>
    <xf numFmtId="0" fontId="29" fillId="3" borderId="0" xfId="67" applyFont="1" applyFill="1"/>
    <xf numFmtId="0" fontId="26" fillId="3" borderId="5" xfId="67" applyFont="1" applyFill="1" applyBorder="1"/>
    <xf numFmtId="0" fontId="26" fillId="8" borderId="30" xfId="67" applyFont="1" applyFill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5" borderId="30" xfId="67" applyFont="1" applyFill="1" applyBorder="1" applyAlignment="1">
      <alignment horizontal="center"/>
    </xf>
    <xf numFmtId="0" fontId="31" fillId="3" borderId="7" xfId="67" applyFont="1" applyFill="1" applyBorder="1"/>
    <xf numFmtId="0" fontId="31" fillId="3" borderId="8" xfId="67" applyFont="1" applyFill="1" applyBorder="1"/>
    <xf numFmtId="0" fontId="35" fillId="0" borderId="0" xfId="67" applyFont="1"/>
    <xf numFmtId="0" fontId="26" fillId="4" borderId="25" xfId="0" applyFont="1" applyFill="1" applyBorder="1"/>
    <xf numFmtId="0" fontId="34" fillId="0" borderId="0" xfId="0" applyFont="1"/>
    <xf numFmtId="0" fontId="26" fillId="4" borderId="30" xfId="0" applyFont="1" applyFill="1" applyBorder="1" applyAlignment="1">
      <alignment horizontal="center"/>
    </xf>
    <xf numFmtId="0" fontId="26" fillId="4" borderId="30" xfId="67" applyFont="1" applyFill="1" applyBorder="1" applyAlignment="1">
      <alignment horizontal="center"/>
    </xf>
    <xf numFmtId="0" fontId="36" fillId="0" borderId="0" xfId="67" applyFont="1"/>
    <xf numFmtId="0" fontId="26" fillId="0" borderId="0" xfId="0" applyFont="1"/>
    <xf numFmtId="0" fontId="30" fillId="6" borderId="2" xfId="0" applyFont="1" applyFill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0" fontId="29" fillId="0" borderId="0" xfId="67" applyFont="1"/>
    <xf numFmtId="20" fontId="37" fillId="7" borderId="29" xfId="0" applyNumberFormat="1" applyFont="1" applyFill="1" applyBorder="1" applyAlignment="1">
      <alignment horizontal="center" vertical="center"/>
    </xf>
    <xf numFmtId="0" fontId="37" fillId="7" borderId="19" xfId="0" applyFont="1" applyFill="1" applyBorder="1" applyAlignment="1">
      <alignment horizontal="center" vertical="center"/>
    </xf>
    <xf numFmtId="20" fontId="37" fillId="7" borderId="20" xfId="0" applyNumberFormat="1" applyFont="1" applyFill="1" applyBorder="1" applyAlignment="1">
      <alignment horizontal="center" vertical="center"/>
    </xf>
    <xf numFmtId="0" fontId="26" fillId="8" borderId="20" xfId="67" applyFont="1" applyFill="1" applyBorder="1" applyAlignment="1">
      <alignment horizontal="center"/>
    </xf>
    <xf numFmtId="0" fontId="34" fillId="5" borderId="22" xfId="0" applyFont="1" applyFill="1" applyBorder="1" applyAlignment="1">
      <alignment horizontal="center"/>
    </xf>
    <xf numFmtId="0" fontId="26" fillId="0" borderId="0" xfId="67" applyFont="1" applyAlignment="1">
      <alignment vertical="center"/>
    </xf>
    <xf numFmtId="20" fontId="26" fillId="0" borderId="0" xfId="67" applyNumberFormat="1" applyFont="1" applyAlignment="1">
      <alignment horizontal="center"/>
    </xf>
    <xf numFmtId="20" fontId="28" fillId="0" borderId="0" xfId="67" applyNumberFormat="1" applyFont="1"/>
    <xf numFmtId="0" fontId="26" fillId="5" borderId="26" xfId="0" applyFont="1" applyFill="1" applyBorder="1"/>
    <xf numFmtId="0" fontId="29" fillId="2" borderId="17" xfId="67" applyFont="1" applyFill="1" applyBorder="1" applyAlignment="1">
      <alignment horizontal="center"/>
    </xf>
    <xf numFmtId="0" fontId="35" fillId="3" borderId="5" xfId="67" applyFont="1" applyFill="1" applyBorder="1"/>
    <xf numFmtId="0" fontId="26" fillId="5" borderId="27" xfId="0" applyFont="1" applyFill="1" applyBorder="1"/>
    <xf numFmtId="0" fontId="26" fillId="5" borderId="27" xfId="67" applyFont="1" applyFill="1" applyBorder="1"/>
    <xf numFmtId="0" fontId="31" fillId="7" borderId="0" xfId="0" applyFont="1" applyFill="1"/>
    <xf numFmtId="0" fontId="31" fillId="7" borderId="5" xfId="0" applyFont="1" applyFill="1" applyBorder="1"/>
    <xf numFmtId="0" fontId="26" fillId="5" borderId="28" xfId="0" applyFont="1" applyFill="1" applyBorder="1"/>
    <xf numFmtId="20" fontId="26" fillId="3" borderId="29" xfId="67" applyNumberFormat="1" applyFont="1" applyFill="1" applyBorder="1" applyAlignment="1">
      <alignment horizontal="center"/>
    </xf>
    <xf numFmtId="0" fontId="26" fillId="3" borderId="19" xfId="67" applyFont="1" applyFill="1" applyBorder="1" applyAlignment="1">
      <alignment horizontal="center"/>
    </xf>
    <xf numFmtId="20" fontId="26" fillId="3" borderId="20" xfId="67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0" xfId="67" applyFont="1" applyBorder="1" applyAlignment="1">
      <alignment horizontal="center"/>
    </xf>
    <xf numFmtId="0" fontId="38" fillId="0" borderId="0" xfId="67" applyFont="1" applyAlignment="1">
      <alignment vertical="center"/>
    </xf>
    <xf numFmtId="0" fontId="26" fillId="8" borderId="20" xfId="0" applyFont="1" applyFill="1" applyBorder="1" applyAlignment="1">
      <alignment horizontal="center"/>
    </xf>
    <xf numFmtId="0" fontId="26" fillId="3" borderId="30" xfId="67" applyFont="1" applyFill="1" applyBorder="1" applyAlignment="1">
      <alignment horizontal="center"/>
    </xf>
    <xf numFmtId="0" fontId="26" fillId="0" borderId="30" xfId="67" applyFont="1" applyBorder="1"/>
    <xf numFmtId="0" fontId="26" fillId="0" borderId="0" xfId="0" applyFont="1" applyAlignment="1">
      <alignment horizontal="center"/>
    </xf>
    <xf numFmtId="0" fontId="26" fillId="0" borderId="56" xfId="67" applyFont="1" applyBorder="1" applyAlignment="1">
      <alignment horizontal="center"/>
    </xf>
    <xf numFmtId="0" fontId="26" fillId="0" borderId="57" xfId="67" applyFont="1" applyBorder="1" applyAlignment="1">
      <alignment horizontal="center"/>
    </xf>
    <xf numFmtId="0" fontId="26" fillId="8" borderId="57" xfId="67" applyFont="1" applyFill="1" applyBorder="1" applyAlignment="1">
      <alignment horizontal="center"/>
    </xf>
    <xf numFmtId="0" fontId="26" fillId="5" borderId="58" xfId="67" applyFont="1" applyFill="1" applyBorder="1" applyAlignment="1">
      <alignment horizontal="center"/>
    </xf>
    <xf numFmtId="0" fontId="26" fillId="0" borderId="58" xfId="67" applyFont="1" applyBorder="1" applyAlignment="1">
      <alignment horizontal="center"/>
    </xf>
    <xf numFmtId="0" fontId="26" fillId="0" borderId="59" xfId="67" applyFont="1" applyBorder="1" applyAlignment="1">
      <alignment horizontal="center"/>
    </xf>
    <xf numFmtId="0" fontId="26" fillId="4" borderId="59" xfId="67" applyFont="1" applyFill="1" applyBorder="1" applyAlignment="1">
      <alignment horizontal="center"/>
    </xf>
    <xf numFmtId="0" fontId="26" fillId="8" borderId="60" xfId="67" applyFont="1" applyFill="1" applyBorder="1" applyAlignment="1">
      <alignment horizontal="center"/>
    </xf>
    <xf numFmtId="20" fontId="26" fillId="3" borderId="49" xfId="67" applyNumberFormat="1" applyFont="1" applyFill="1" applyBorder="1" applyAlignment="1">
      <alignment horizontal="center"/>
    </xf>
    <xf numFmtId="0" fontId="26" fillId="3" borderId="50" xfId="67" applyFont="1" applyFill="1" applyBorder="1" applyAlignment="1">
      <alignment horizontal="center"/>
    </xf>
    <xf numFmtId="0" fontId="26" fillId="8" borderId="50" xfId="0" applyFont="1" applyFill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26" fillId="0" borderId="51" xfId="67" applyFont="1" applyBorder="1" applyAlignment="1">
      <alignment horizontal="center"/>
    </xf>
    <xf numFmtId="20" fontId="26" fillId="3" borderId="53" xfId="67" applyNumberFormat="1" applyFont="1" applyFill="1" applyBorder="1" applyAlignment="1">
      <alignment horizontal="center"/>
    </xf>
    <xf numFmtId="0" fontId="26" fillId="3" borderId="44" xfId="67" applyFont="1" applyFill="1" applyBorder="1" applyAlignment="1">
      <alignment horizontal="center"/>
    </xf>
    <xf numFmtId="0" fontId="26" fillId="0" borderId="44" xfId="67" applyFont="1" applyBorder="1" applyAlignment="1">
      <alignment horizontal="center"/>
    </xf>
    <xf numFmtId="0" fontId="26" fillId="5" borderId="44" xfId="0" applyFont="1" applyFill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26" fillId="4" borderId="46" xfId="0" applyFont="1" applyFill="1" applyBorder="1" applyAlignment="1">
      <alignment horizontal="center"/>
    </xf>
    <xf numFmtId="0" fontId="35" fillId="3" borderId="0" xfId="67" applyFont="1" applyFill="1"/>
    <xf numFmtId="0" fontId="26" fillId="8" borderId="44" xfId="0" applyFont="1" applyFill="1" applyBorder="1" applyAlignment="1">
      <alignment horizontal="center"/>
    </xf>
    <xf numFmtId="0" fontId="26" fillId="5" borderId="44" xfId="67" applyFont="1" applyFill="1" applyBorder="1" applyAlignment="1">
      <alignment horizontal="center"/>
    </xf>
    <xf numFmtId="0" fontId="35" fillId="3" borderId="7" xfId="67" applyFont="1" applyFill="1" applyBorder="1"/>
    <xf numFmtId="0" fontId="35" fillId="3" borderId="8" xfId="67" applyFont="1" applyFill="1" applyBorder="1"/>
    <xf numFmtId="0" fontId="26" fillId="0" borderId="44" xfId="0" applyFont="1" applyBorder="1" applyAlignment="1">
      <alignment horizontal="center"/>
    </xf>
    <xf numFmtId="0" fontId="26" fillId="4" borderId="46" xfId="67" applyFont="1" applyFill="1" applyBorder="1" applyAlignment="1">
      <alignment horizontal="center"/>
    </xf>
    <xf numFmtId="20" fontId="26" fillId="3" borderId="52" xfId="67" applyNumberFormat="1" applyFont="1" applyFill="1" applyBorder="1" applyAlignment="1">
      <alignment horizontal="center"/>
    </xf>
    <xf numFmtId="0" fontId="26" fillId="3" borderId="47" xfId="67" applyFont="1" applyFill="1" applyBorder="1" applyAlignment="1">
      <alignment horizontal="center"/>
    </xf>
    <xf numFmtId="0" fontId="26" fillId="8" borderId="47" xfId="67" applyFont="1" applyFill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31" fillId="0" borderId="0" xfId="67" applyFont="1"/>
    <xf numFmtId="0" fontId="26" fillId="0" borderId="50" xfId="67" applyFont="1" applyBorder="1" applyAlignment="1">
      <alignment horizontal="center"/>
    </xf>
    <xf numFmtId="0" fontId="26" fillId="5" borderId="50" xfId="0" applyFont="1" applyFill="1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26" fillId="8" borderId="44" xfId="67" applyFont="1" applyFill="1" applyBorder="1" applyAlignment="1">
      <alignment horizontal="center"/>
    </xf>
    <xf numFmtId="0" fontId="26" fillId="0" borderId="46" xfId="67" applyFont="1" applyBorder="1" applyAlignment="1">
      <alignment horizontal="center"/>
    </xf>
    <xf numFmtId="0" fontId="39" fillId="0" borderId="0" xfId="0" applyFont="1"/>
    <xf numFmtId="0" fontId="26" fillId="0" borderId="46" xfId="0" applyFont="1" applyBorder="1" applyAlignment="1">
      <alignment horizontal="center"/>
    </xf>
    <xf numFmtId="0" fontId="26" fillId="0" borderId="47" xfId="67" applyFont="1" applyBorder="1" applyAlignment="1">
      <alignment horizontal="center"/>
    </xf>
    <xf numFmtId="0" fontId="26" fillId="5" borderId="47" xfId="0" applyFont="1" applyFill="1" applyBorder="1" applyAlignment="1">
      <alignment horizontal="center"/>
    </xf>
    <xf numFmtId="0" fontId="26" fillId="0" borderId="48" xfId="67" applyFont="1" applyBorder="1" applyAlignment="1">
      <alignment horizontal="center"/>
    </xf>
    <xf numFmtId="0" fontId="26" fillId="4" borderId="51" xfId="0" applyFont="1" applyFill="1" applyBorder="1" applyAlignment="1">
      <alignment horizontal="center"/>
    </xf>
    <xf numFmtId="0" fontId="26" fillId="4" borderId="48" xfId="0" applyFont="1" applyFill="1" applyBorder="1" applyAlignment="1">
      <alignment horizontal="center"/>
    </xf>
    <xf numFmtId="20" fontId="36" fillId="0" borderId="0" xfId="67" applyNumberFormat="1" applyFont="1" applyAlignment="1">
      <alignment horizontal="center"/>
    </xf>
    <xf numFmtId="0" fontId="36" fillId="0" borderId="0" xfId="67" applyFont="1" applyAlignment="1">
      <alignment horizontal="center"/>
    </xf>
    <xf numFmtId="0" fontId="36" fillId="0" borderId="0" xfId="67" applyFont="1" applyAlignment="1">
      <alignment vertical="center"/>
    </xf>
    <xf numFmtId="0" fontId="36" fillId="0" borderId="0" xfId="0" applyFont="1"/>
    <xf numFmtId="0" fontId="26" fillId="8" borderId="54" xfId="67" applyFont="1" applyFill="1" applyBorder="1" applyAlignment="1">
      <alignment horizontal="center"/>
    </xf>
    <xf numFmtId="0" fontId="34" fillId="5" borderId="58" xfId="0" applyFont="1" applyFill="1" applyBorder="1" applyAlignment="1">
      <alignment horizontal="center"/>
    </xf>
    <xf numFmtId="0" fontId="26" fillId="0" borderId="55" xfId="67" applyFont="1" applyBorder="1"/>
    <xf numFmtId="0" fontId="26" fillId="0" borderId="56" xfId="67" applyFont="1" applyBorder="1"/>
    <xf numFmtId="0" fontId="26" fillId="0" borderId="57" xfId="67" applyFont="1" applyBorder="1"/>
    <xf numFmtId="0" fontId="26" fillId="0" borderId="59" xfId="67" applyFont="1" applyBorder="1"/>
    <xf numFmtId="0" fontId="26" fillId="0" borderId="58" xfId="67" applyFont="1" applyBorder="1"/>
    <xf numFmtId="0" fontId="26" fillId="0" borderId="61" xfId="67" applyFont="1" applyBorder="1"/>
    <xf numFmtId="0" fontId="26" fillId="0" borderId="62" xfId="67" applyFont="1" applyBorder="1"/>
    <xf numFmtId="0" fontId="26" fillId="0" borderId="54" xfId="67" applyFont="1" applyBorder="1"/>
    <xf numFmtId="0" fontId="26" fillId="0" borderId="60" xfId="67" applyFont="1" applyBorder="1"/>
    <xf numFmtId="0" fontId="26" fillId="4" borderId="62" xfId="67" applyFont="1" applyFill="1" applyBorder="1" applyAlignment="1">
      <alignment horizontal="center"/>
    </xf>
    <xf numFmtId="0" fontId="38" fillId="3" borderId="7" xfId="67" applyFont="1" applyFill="1" applyBorder="1"/>
    <xf numFmtId="0" fontId="38" fillId="3" borderId="8" xfId="67" applyFont="1" applyFill="1" applyBorder="1"/>
    <xf numFmtId="0" fontId="40" fillId="3" borderId="7" xfId="67" applyFont="1" applyFill="1" applyBorder="1"/>
    <xf numFmtId="0" fontId="40" fillId="3" borderId="8" xfId="67" applyFont="1" applyFill="1" applyBorder="1"/>
    <xf numFmtId="21" fontId="28" fillId="0" borderId="0" xfId="67" applyNumberFormat="1" applyFont="1"/>
    <xf numFmtId="0" fontId="34" fillId="3" borderId="23" xfId="67" applyFont="1" applyFill="1" applyBorder="1"/>
    <xf numFmtId="0" fontId="29" fillId="2" borderId="12" xfId="67" applyFont="1" applyFill="1" applyBorder="1" applyAlignment="1">
      <alignment horizontal="center"/>
    </xf>
    <xf numFmtId="0" fontId="25" fillId="2" borderId="12" xfId="67" applyFont="1" applyFill="1" applyBorder="1" applyAlignment="1">
      <alignment horizontal="center"/>
    </xf>
    <xf numFmtId="0" fontId="26" fillId="3" borderId="24" xfId="0" applyFont="1" applyFill="1" applyBorder="1"/>
    <xf numFmtId="0" fontId="26" fillId="5" borderId="55" xfId="67" applyFont="1" applyFill="1" applyBorder="1" applyAlignment="1">
      <alignment horizontal="center"/>
    </xf>
    <xf numFmtId="0" fontId="26" fillId="5" borderId="61" xfId="67" applyFont="1" applyFill="1" applyBorder="1" applyAlignment="1">
      <alignment horizontal="center"/>
    </xf>
    <xf numFmtId="0" fontId="26" fillId="4" borderId="56" xfId="67" applyFont="1" applyFill="1" applyBorder="1" applyAlignment="1">
      <alignment horizontal="center"/>
    </xf>
    <xf numFmtId="0" fontId="26" fillId="3" borderId="25" xfId="0" applyFont="1" applyFill="1" applyBorder="1"/>
    <xf numFmtId="0" fontId="26" fillId="0" borderId="55" xfId="67" applyFont="1" applyBorder="1" applyAlignment="1">
      <alignment horizontal="center"/>
    </xf>
    <xf numFmtId="0" fontId="26" fillId="0" borderId="61" xfId="67" applyFont="1" applyBorder="1" applyAlignment="1">
      <alignment horizontal="center"/>
    </xf>
    <xf numFmtId="0" fontId="26" fillId="0" borderId="62" xfId="67" applyFont="1" applyBorder="1" applyAlignment="1">
      <alignment horizontal="center"/>
    </xf>
    <xf numFmtId="0" fontId="26" fillId="0" borderId="54" xfId="67" applyFont="1" applyBorder="1" applyAlignment="1">
      <alignment horizontal="center"/>
    </xf>
    <xf numFmtId="0" fontId="26" fillId="0" borderId="60" xfId="67" applyFont="1" applyBorder="1" applyAlignment="1">
      <alignment horizontal="center"/>
    </xf>
    <xf numFmtId="20" fontId="26" fillId="3" borderId="38" xfId="1229" applyNumberFormat="1" applyFont="1" applyFill="1" applyBorder="1" applyAlignment="1">
      <alignment horizontal="left"/>
    </xf>
    <xf numFmtId="20" fontId="26" fillId="3" borderId="40" xfId="1229" applyNumberFormat="1" applyFont="1" applyFill="1" applyBorder="1" applyAlignment="1">
      <alignment horizontal="left"/>
    </xf>
    <xf numFmtId="20" fontId="26" fillId="3" borderId="42" xfId="1229" applyNumberFormat="1" applyFont="1" applyFill="1" applyBorder="1" applyAlignment="1">
      <alignment horizontal="left"/>
    </xf>
    <xf numFmtId="20" fontId="26" fillId="3" borderId="69" xfId="75" applyNumberFormat="1" applyFont="1" applyFill="1" applyBorder="1" applyAlignment="1">
      <alignment horizontal="center" vertical="center"/>
    </xf>
    <xf numFmtId="20" fontId="26" fillId="3" borderId="68" xfId="1228" applyNumberFormat="1" applyFont="1" applyFill="1" applyBorder="1"/>
    <xf numFmtId="20" fontId="26" fillId="3" borderId="70" xfId="1229" applyNumberFormat="1" applyFont="1" applyFill="1" applyBorder="1" applyAlignment="1">
      <alignment horizontal="left"/>
    </xf>
    <xf numFmtId="20" fontId="26" fillId="3" borderId="71" xfId="75" applyNumberFormat="1" applyFont="1" applyFill="1" applyBorder="1" applyAlignment="1">
      <alignment horizontal="center" vertical="center"/>
    </xf>
    <xf numFmtId="20" fontId="26" fillId="3" borderId="72" xfId="1228" applyNumberFormat="1" applyFont="1" applyFill="1" applyBorder="1"/>
    <xf numFmtId="20" fontId="26" fillId="3" borderId="73" xfId="1229" applyNumberFormat="1" applyFont="1" applyFill="1" applyBorder="1" applyAlignment="1">
      <alignment horizontal="left"/>
    </xf>
    <xf numFmtId="16" fontId="13" fillId="0" borderId="0" xfId="0" applyNumberFormat="1" applyFont="1" applyAlignment="1">
      <alignment horizontal="left" vertical="center"/>
    </xf>
    <xf numFmtId="0" fontId="13" fillId="0" borderId="0" xfId="0" applyFont="1"/>
    <xf numFmtId="0" fontId="34" fillId="0" borderId="55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26" fillId="0" borderId="64" xfId="67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5" xfId="0" applyBorder="1" applyAlignment="1">
      <alignment horizontal="center"/>
    </xf>
    <xf numFmtId="0" fontId="32" fillId="0" borderId="59" xfId="0" applyFont="1" applyBorder="1" applyAlignment="1">
      <alignment horizontal="center"/>
    </xf>
    <xf numFmtId="0" fontId="26" fillId="4" borderId="66" xfId="67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26" fillId="5" borderId="44" xfId="1228" applyFont="1" applyFill="1" applyBorder="1"/>
    <xf numFmtId="0" fontId="26" fillId="5" borderId="50" xfId="1228" applyFont="1" applyFill="1" applyBorder="1"/>
    <xf numFmtId="0" fontId="26" fillId="5" borderId="51" xfId="1228" applyFont="1" applyFill="1" applyBorder="1"/>
    <xf numFmtId="0" fontId="26" fillId="5" borderId="46" xfId="1228" applyFont="1" applyFill="1" applyBorder="1"/>
    <xf numFmtId="20" fontId="1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left" vertical="top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20" fillId="2" borderId="5" xfId="0" applyFont="1" applyFill="1" applyBorder="1" applyAlignment="1">
      <alignment horizontal="center" vertical="top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5" borderId="22" xfId="0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 vertical="center"/>
    </xf>
    <xf numFmtId="0" fontId="24" fillId="12" borderId="15" xfId="74" applyFont="1" applyFill="1" applyBorder="1" applyAlignment="1">
      <alignment horizontal="center"/>
    </xf>
    <xf numFmtId="0" fontId="24" fillId="12" borderId="2" xfId="74" applyFont="1" applyFill="1" applyBorder="1" applyAlignment="1">
      <alignment horizontal="center"/>
    </xf>
    <xf numFmtId="0" fontId="24" fillId="12" borderId="21" xfId="74" applyFont="1" applyFill="1" applyBorder="1" applyAlignment="1">
      <alignment horizontal="center"/>
    </xf>
    <xf numFmtId="0" fontId="24" fillId="12" borderId="6" xfId="74" applyFont="1" applyFill="1" applyBorder="1" applyAlignment="1">
      <alignment horizontal="center"/>
    </xf>
    <xf numFmtId="0" fontId="24" fillId="12" borderId="7" xfId="74" applyFont="1" applyFill="1" applyBorder="1" applyAlignment="1">
      <alignment horizontal="center"/>
    </xf>
    <xf numFmtId="0" fontId="24" fillId="12" borderId="8" xfId="74" applyFont="1" applyFill="1" applyBorder="1" applyAlignment="1">
      <alignment horizontal="center"/>
    </xf>
    <xf numFmtId="0" fontId="25" fillId="12" borderId="15" xfId="74" applyFont="1" applyFill="1" applyBorder="1" applyAlignment="1">
      <alignment horizontal="center"/>
    </xf>
    <xf numFmtId="0" fontId="25" fillId="12" borderId="2" xfId="74" applyFont="1" applyFill="1" applyBorder="1" applyAlignment="1">
      <alignment horizontal="center"/>
    </xf>
    <xf numFmtId="0" fontId="25" fillId="12" borderId="35" xfId="74" applyFont="1" applyFill="1" applyBorder="1" applyAlignment="1">
      <alignment horizontal="center"/>
    </xf>
    <xf numFmtId="0" fontId="26" fillId="0" borderId="0" xfId="67" applyFont="1" applyAlignment="1">
      <alignment horizontal="center"/>
    </xf>
    <xf numFmtId="0" fontId="34" fillId="4" borderId="55" xfId="0" applyFont="1" applyFill="1" applyBorder="1" applyAlignment="1">
      <alignment horizontal="center"/>
    </xf>
    <xf numFmtId="0" fontId="34" fillId="4" borderId="56" xfId="0" applyFont="1" applyFill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4" borderId="58" xfId="0" applyFont="1" applyFill="1" applyBorder="1" applyAlignment="1">
      <alignment horizontal="center"/>
    </xf>
    <xf numFmtId="0" fontId="34" fillId="4" borderId="59" xfId="0" applyFont="1" applyFill="1" applyBorder="1" applyAlignment="1">
      <alignment horizontal="center"/>
    </xf>
    <xf numFmtId="0" fontId="34" fillId="0" borderId="61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20" fontId="31" fillId="3" borderId="4" xfId="67" applyNumberFormat="1" applyFont="1" applyFill="1" applyBorder="1" applyAlignment="1">
      <alignment horizontal="center"/>
    </xf>
    <xf numFmtId="20" fontId="31" fillId="3" borderId="0" xfId="67" applyNumberFormat="1" applyFont="1" applyFill="1" applyAlignment="1">
      <alignment horizontal="center"/>
    </xf>
    <xf numFmtId="20" fontId="35" fillId="3" borderId="6" xfId="67" applyNumberFormat="1" applyFont="1" applyFill="1" applyBorder="1" applyAlignment="1">
      <alignment horizontal="center"/>
    </xf>
    <xf numFmtId="20" fontId="35" fillId="3" borderId="7" xfId="67" applyNumberFormat="1" applyFont="1" applyFill="1" applyBorder="1" applyAlignment="1">
      <alignment horizontal="center"/>
    </xf>
    <xf numFmtId="0" fontId="26" fillId="3" borderId="63" xfId="67" applyFont="1" applyFill="1" applyBorder="1" applyAlignment="1">
      <alignment horizontal="center" vertical="center"/>
    </xf>
    <xf numFmtId="0" fontId="26" fillId="3" borderId="14" xfId="67" applyFont="1" applyFill="1" applyBorder="1" applyAlignment="1">
      <alignment horizontal="center" vertical="center"/>
    </xf>
    <xf numFmtId="0" fontId="26" fillId="3" borderId="34" xfId="67" applyFont="1" applyFill="1" applyBorder="1" applyAlignment="1">
      <alignment horizontal="center" vertical="center"/>
    </xf>
    <xf numFmtId="0" fontId="27" fillId="4" borderId="1" xfId="67" applyFont="1" applyFill="1" applyBorder="1" applyAlignment="1">
      <alignment horizontal="center" vertical="center"/>
    </xf>
    <xf numFmtId="0" fontId="27" fillId="4" borderId="2" xfId="67" applyFont="1" applyFill="1" applyBorder="1" applyAlignment="1">
      <alignment horizontal="center" vertical="center"/>
    </xf>
    <xf numFmtId="0" fontId="27" fillId="4" borderId="3" xfId="67" applyFont="1" applyFill="1" applyBorder="1" applyAlignment="1">
      <alignment horizontal="center" vertical="center"/>
    </xf>
    <xf numFmtId="0" fontId="27" fillId="4" borderId="4" xfId="67" applyFont="1" applyFill="1" applyBorder="1" applyAlignment="1">
      <alignment horizontal="center" vertical="center"/>
    </xf>
    <xf numFmtId="0" fontId="27" fillId="4" borderId="0" xfId="67" applyFont="1" applyFill="1" applyAlignment="1">
      <alignment horizontal="center" vertical="center"/>
    </xf>
    <xf numFmtId="0" fontId="27" fillId="4" borderId="5" xfId="67" applyFont="1" applyFill="1" applyBorder="1" applyAlignment="1">
      <alignment horizontal="center" vertical="center"/>
    </xf>
    <xf numFmtId="0" fontId="27" fillId="4" borderId="6" xfId="67" applyFont="1" applyFill="1" applyBorder="1" applyAlignment="1">
      <alignment horizontal="center" vertical="center"/>
    </xf>
    <xf numFmtId="0" fontId="27" fillId="4" borderId="7" xfId="67" applyFont="1" applyFill="1" applyBorder="1" applyAlignment="1">
      <alignment horizontal="center" vertical="center"/>
    </xf>
    <xf numFmtId="0" fontId="27" fillId="4" borderId="8" xfId="67" applyFont="1" applyFill="1" applyBorder="1" applyAlignment="1">
      <alignment horizontal="center" vertical="center"/>
    </xf>
    <xf numFmtId="0" fontId="25" fillId="2" borderId="15" xfId="67" applyFont="1" applyFill="1" applyBorder="1" applyAlignment="1">
      <alignment horizontal="center"/>
    </xf>
    <xf numFmtId="0" fontId="25" fillId="2" borderId="2" xfId="67" applyFont="1" applyFill="1" applyBorder="1" applyAlignment="1">
      <alignment horizontal="center"/>
    </xf>
    <xf numFmtId="0" fontId="25" fillId="2" borderId="21" xfId="67" applyFont="1" applyFill="1" applyBorder="1" applyAlignment="1">
      <alignment horizontal="center"/>
    </xf>
    <xf numFmtId="20" fontId="31" fillId="3" borderId="15" xfId="67" applyNumberFormat="1" applyFont="1" applyFill="1" applyBorder="1" applyAlignment="1">
      <alignment horizontal="center"/>
    </xf>
    <xf numFmtId="20" fontId="31" fillId="3" borderId="2" xfId="67" applyNumberFormat="1" applyFont="1" applyFill="1" applyBorder="1" applyAlignment="1">
      <alignment horizontal="center"/>
    </xf>
    <xf numFmtId="0" fontId="31" fillId="3" borderId="2" xfId="67" applyFont="1" applyFill="1" applyBorder="1"/>
    <xf numFmtId="0" fontId="31" fillId="3" borderId="21" xfId="67" applyFont="1" applyFill="1" applyBorder="1"/>
    <xf numFmtId="0" fontId="30" fillId="6" borderId="29" xfId="0" applyFont="1" applyFill="1" applyBorder="1" applyAlignment="1">
      <alignment horizontal="center"/>
    </xf>
    <xf numFmtId="0" fontId="30" fillId="6" borderId="19" xfId="0" applyFont="1" applyFill="1" applyBorder="1" applyAlignment="1">
      <alignment horizontal="center"/>
    </xf>
    <xf numFmtId="0" fontId="30" fillId="6" borderId="20" xfId="0" applyFont="1" applyFill="1" applyBorder="1" applyAlignment="1">
      <alignment horizontal="center"/>
    </xf>
    <xf numFmtId="0" fontId="29" fillId="2" borderId="17" xfId="67" applyFont="1" applyFill="1" applyBorder="1" applyAlignment="1">
      <alignment horizontal="center" vertical="center"/>
    </xf>
    <xf numFmtId="0" fontId="29" fillId="2" borderId="34" xfId="67" applyFont="1" applyFill="1" applyBorder="1" applyAlignment="1">
      <alignment horizontal="center" vertical="center"/>
    </xf>
    <xf numFmtId="0" fontId="31" fillId="3" borderId="0" xfId="67" applyFont="1" applyFill="1"/>
    <xf numFmtId="0" fontId="31" fillId="3" borderId="5" xfId="67" applyFont="1" applyFill="1" applyBorder="1"/>
    <xf numFmtId="0" fontId="30" fillId="6" borderId="15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30" fillId="6" borderId="19" xfId="0" applyFont="1" applyFill="1" applyBorder="1" applyAlignment="1">
      <alignment horizontal="center" vertical="center"/>
    </xf>
    <xf numFmtId="0" fontId="30" fillId="6" borderId="20" xfId="0" applyFont="1" applyFill="1" applyBorder="1" applyAlignment="1">
      <alignment horizontal="center" vertical="center"/>
    </xf>
    <xf numFmtId="0" fontId="29" fillId="2" borderId="30" xfId="67" applyFont="1" applyFill="1" applyBorder="1" applyAlignment="1">
      <alignment horizontal="center" vertical="center"/>
    </xf>
    <xf numFmtId="0" fontId="30" fillId="6" borderId="30" xfId="0" applyFont="1" applyFill="1" applyBorder="1" applyAlignment="1">
      <alignment horizontal="center"/>
    </xf>
    <xf numFmtId="20" fontId="35" fillId="3" borderId="15" xfId="67" applyNumberFormat="1" applyFont="1" applyFill="1" applyBorder="1" applyAlignment="1">
      <alignment horizontal="center"/>
    </xf>
    <xf numFmtId="20" fontId="35" fillId="3" borderId="2" xfId="67" applyNumberFormat="1" applyFont="1" applyFill="1" applyBorder="1" applyAlignment="1">
      <alignment horizontal="center"/>
    </xf>
    <xf numFmtId="0" fontId="35" fillId="3" borderId="2" xfId="67" applyFont="1" applyFill="1" applyBorder="1"/>
    <xf numFmtId="0" fontId="35" fillId="3" borderId="21" xfId="67" applyFont="1" applyFill="1" applyBorder="1"/>
    <xf numFmtId="20" fontId="35" fillId="0" borderId="0" xfId="67" applyNumberFormat="1" applyFont="1" applyAlignment="1">
      <alignment horizontal="center"/>
    </xf>
    <xf numFmtId="20" fontId="35" fillId="3" borderId="4" xfId="67" applyNumberFormat="1" applyFont="1" applyFill="1" applyBorder="1" applyAlignment="1">
      <alignment horizontal="center"/>
    </xf>
    <xf numFmtId="20" fontId="35" fillId="3" borderId="0" xfId="67" applyNumberFormat="1" applyFont="1" applyFill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4" borderId="29" xfId="0" applyFont="1" applyFill="1" applyBorder="1" applyAlignment="1">
      <alignment horizontal="center"/>
    </xf>
    <xf numFmtId="0" fontId="34" fillId="4" borderId="20" xfId="0" applyFont="1" applyFill="1" applyBorder="1" applyAlignment="1">
      <alignment horizontal="center"/>
    </xf>
    <xf numFmtId="0" fontId="30" fillId="6" borderId="29" xfId="0" applyFont="1" applyFill="1" applyBorder="1" applyAlignment="1">
      <alignment horizontal="center" vertical="center"/>
    </xf>
    <xf numFmtId="20" fontId="31" fillId="0" borderId="0" xfId="67" applyNumberFormat="1" applyFont="1" applyAlignment="1">
      <alignment horizontal="center"/>
    </xf>
    <xf numFmtId="0" fontId="25" fillId="2" borderId="9" xfId="67" applyFont="1" applyFill="1" applyBorder="1" applyAlignment="1">
      <alignment horizontal="center"/>
    </xf>
    <xf numFmtId="0" fontId="25" fillId="2" borderId="10" xfId="67" applyFont="1" applyFill="1" applyBorder="1" applyAlignment="1">
      <alignment horizontal="center"/>
    </xf>
    <xf numFmtId="0" fontId="25" fillId="2" borderId="11" xfId="67" applyFont="1" applyFill="1" applyBorder="1" applyAlignment="1">
      <alignment horizontal="center"/>
    </xf>
    <xf numFmtId="20" fontId="29" fillId="3" borderId="4" xfId="67" applyNumberFormat="1" applyFont="1" applyFill="1" applyBorder="1" applyAlignment="1">
      <alignment horizontal="center"/>
    </xf>
    <xf numFmtId="20" fontId="29" fillId="3" borderId="0" xfId="67" applyNumberFormat="1" applyFont="1" applyFill="1" applyAlignment="1">
      <alignment horizontal="center"/>
    </xf>
    <xf numFmtId="0" fontId="29" fillId="2" borderId="15" xfId="67" applyFont="1" applyFill="1" applyBorder="1" applyAlignment="1">
      <alignment horizontal="center"/>
    </xf>
    <xf numFmtId="0" fontId="29" fillId="2" borderId="2" xfId="67" applyFont="1" applyFill="1" applyBorder="1" applyAlignment="1">
      <alignment horizontal="center"/>
    </xf>
    <xf numFmtId="0" fontId="29" fillId="2" borderId="21" xfId="67" applyFont="1" applyFill="1" applyBorder="1" applyAlignment="1">
      <alignment horizontal="center"/>
    </xf>
    <xf numFmtId="20" fontId="31" fillId="3" borderId="6" xfId="67" applyNumberFormat="1" applyFont="1" applyFill="1" applyBorder="1" applyAlignment="1">
      <alignment horizontal="center"/>
    </xf>
    <xf numFmtId="20" fontId="31" fillId="3" borderId="7" xfId="67" applyNumberFormat="1" applyFont="1" applyFill="1" applyBorder="1" applyAlignment="1">
      <alignment horizontal="center"/>
    </xf>
    <xf numFmtId="0" fontId="26" fillId="4" borderId="29" xfId="0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/>
    </xf>
    <xf numFmtId="0" fontId="27" fillId="2" borderId="1" xfId="67" applyFont="1" applyFill="1" applyBorder="1" applyAlignment="1">
      <alignment horizontal="center" vertical="center"/>
    </xf>
    <xf numFmtId="0" fontId="27" fillId="2" borderId="2" xfId="67" applyFont="1" applyFill="1" applyBorder="1" applyAlignment="1">
      <alignment horizontal="center" vertical="center"/>
    </xf>
    <xf numFmtId="0" fontId="27" fillId="2" borderId="3" xfId="67" applyFont="1" applyFill="1" applyBorder="1" applyAlignment="1">
      <alignment horizontal="center" vertical="center"/>
    </xf>
    <xf numFmtId="0" fontId="27" fillId="2" borderId="4" xfId="67" applyFont="1" applyFill="1" applyBorder="1" applyAlignment="1">
      <alignment horizontal="center" vertical="center"/>
    </xf>
    <xf numFmtId="0" fontId="27" fillId="2" borderId="0" xfId="67" applyFont="1" applyFill="1" applyAlignment="1">
      <alignment horizontal="center" vertical="center"/>
    </xf>
    <xf numFmtId="0" fontId="27" fillId="2" borderId="5" xfId="67" applyFont="1" applyFill="1" applyBorder="1" applyAlignment="1">
      <alignment horizontal="center" vertical="center"/>
    </xf>
    <xf numFmtId="0" fontId="27" fillId="2" borderId="6" xfId="67" applyFont="1" applyFill="1" applyBorder="1" applyAlignment="1">
      <alignment horizontal="center" vertical="center"/>
    </xf>
    <xf numFmtId="0" fontId="27" fillId="2" borderId="7" xfId="67" applyFont="1" applyFill="1" applyBorder="1" applyAlignment="1">
      <alignment horizontal="center" vertical="center"/>
    </xf>
    <xf numFmtId="0" fontId="27" fillId="2" borderId="8" xfId="67" applyFont="1" applyFill="1" applyBorder="1" applyAlignment="1">
      <alignment horizontal="center" vertical="center"/>
    </xf>
    <xf numFmtId="0" fontId="25" fillId="2" borderId="18" xfId="67" applyFont="1" applyFill="1" applyBorder="1" applyAlignment="1">
      <alignment horizontal="center"/>
    </xf>
    <xf numFmtId="0" fontId="25" fillId="2" borderId="19" xfId="67" applyFont="1" applyFill="1" applyBorder="1" applyAlignment="1">
      <alignment horizontal="center"/>
    </xf>
    <xf numFmtId="0" fontId="25" fillId="2" borderId="20" xfId="67" applyFont="1" applyFill="1" applyBorder="1" applyAlignment="1">
      <alignment horizontal="center"/>
    </xf>
    <xf numFmtId="0" fontId="29" fillId="2" borderId="13" xfId="67" applyFont="1" applyFill="1" applyBorder="1" applyAlignment="1">
      <alignment horizontal="center" vertical="center"/>
    </xf>
    <xf numFmtId="0" fontId="29" fillId="2" borderId="14" xfId="67" applyFont="1" applyFill="1" applyBorder="1" applyAlignment="1">
      <alignment horizontal="center" vertical="center"/>
    </xf>
    <xf numFmtId="0" fontId="26" fillId="3" borderId="17" xfId="67" applyFont="1" applyFill="1" applyBorder="1" applyAlignment="1">
      <alignment horizontal="center" vertical="center"/>
    </xf>
    <xf numFmtId="0" fontId="25" fillId="12" borderId="67" xfId="74" applyFont="1" applyFill="1" applyBorder="1" applyAlignment="1">
      <alignment horizontal="center"/>
    </xf>
    <xf numFmtId="0" fontId="27" fillId="5" borderId="1" xfId="67" applyFont="1" applyFill="1" applyBorder="1" applyAlignment="1">
      <alignment horizontal="center" vertical="center"/>
    </xf>
    <xf numFmtId="0" fontId="27" fillId="5" borderId="2" xfId="67" applyFont="1" applyFill="1" applyBorder="1" applyAlignment="1">
      <alignment horizontal="center" vertical="center"/>
    </xf>
    <xf numFmtId="0" fontId="27" fillId="5" borderId="3" xfId="67" applyFont="1" applyFill="1" applyBorder="1" applyAlignment="1">
      <alignment horizontal="center" vertical="center"/>
    </xf>
    <xf numFmtId="0" fontId="27" fillId="5" borderId="4" xfId="67" applyFont="1" applyFill="1" applyBorder="1" applyAlignment="1">
      <alignment horizontal="center" vertical="center"/>
    </xf>
    <xf numFmtId="0" fontId="27" fillId="5" borderId="0" xfId="67" applyFont="1" applyFill="1" applyAlignment="1">
      <alignment horizontal="center" vertical="center"/>
    </xf>
    <xf numFmtId="0" fontId="27" fillId="5" borderId="5" xfId="67" applyFont="1" applyFill="1" applyBorder="1" applyAlignment="1">
      <alignment horizontal="center" vertical="center"/>
    </xf>
    <xf numFmtId="0" fontId="27" fillId="5" borderId="6" xfId="67" applyFont="1" applyFill="1" applyBorder="1" applyAlignment="1">
      <alignment horizontal="center" vertical="center"/>
    </xf>
    <xf numFmtId="0" fontId="27" fillId="5" borderId="7" xfId="67" applyFont="1" applyFill="1" applyBorder="1" applyAlignment="1">
      <alignment horizontal="center" vertical="center"/>
    </xf>
    <xf numFmtId="0" fontId="27" fillId="5" borderId="8" xfId="67" applyFont="1" applyFill="1" applyBorder="1" applyAlignment="1">
      <alignment horizontal="center" vertical="center"/>
    </xf>
    <xf numFmtId="20" fontId="29" fillId="3" borderId="15" xfId="67" applyNumberFormat="1" applyFont="1" applyFill="1" applyBorder="1" applyAlignment="1">
      <alignment horizontal="center"/>
    </xf>
    <xf numFmtId="20" fontId="29" fillId="3" borderId="2" xfId="67" applyNumberFormat="1" applyFont="1" applyFill="1" applyBorder="1" applyAlignment="1">
      <alignment horizontal="center"/>
    </xf>
    <xf numFmtId="0" fontId="29" fillId="3" borderId="2" xfId="67" applyFont="1" applyFill="1" applyBorder="1"/>
    <xf numFmtId="0" fontId="29" fillId="3" borderId="21" xfId="67" applyFont="1" applyFill="1" applyBorder="1"/>
    <xf numFmtId="0" fontId="26" fillId="4" borderId="30" xfId="0" applyFont="1" applyFill="1" applyBorder="1" applyAlignment="1">
      <alignment horizontal="center"/>
    </xf>
    <xf numFmtId="0" fontId="29" fillId="2" borderId="29" xfId="67" applyFont="1" applyFill="1" applyBorder="1" applyAlignment="1">
      <alignment horizontal="center"/>
    </xf>
    <xf numFmtId="0" fontId="29" fillId="2" borderId="19" xfId="67" applyFont="1" applyFill="1" applyBorder="1" applyAlignment="1">
      <alignment horizontal="center"/>
    </xf>
    <xf numFmtId="0" fontId="29" fillId="2" borderId="20" xfId="67" applyFont="1" applyFill="1" applyBorder="1" applyAlignment="1">
      <alignment horizontal="center"/>
    </xf>
    <xf numFmtId="20" fontId="38" fillId="3" borderId="6" xfId="67" applyNumberFormat="1" applyFont="1" applyFill="1" applyBorder="1" applyAlignment="1">
      <alignment horizontal="center"/>
    </xf>
    <xf numFmtId="20" fontId="38" fillId="3" borderId="7" xfId="67" applyNumberFormat="1" applyFont="1" applyFill="1" applyBorder="1" applyAlignment="1">
      <alignment horizontal="center"/>
    </xf>
    <xf numFmtId="0" fontId="26" fillId="3" borderId="30" xfId="67" applyFont="1" applyFill="1" applyBorder="1" applyAlignment="1">
      <alignment horizontal="center" vertical="center"/>
    </xf>
    <xf numFmtId="20" fontId="30" fillId="7" borderId="4" xfId="0" applyNumberFormat="1" applyFont="1" applyFill="1" applyBorder="1" applyAlignment="1">
      <alignment horizontal="center"/>
    </xf>
    <xf numFmtId="20" fontId="30" fillId="7" borderId="0" xfId="0" applyNumberFormat="1" applyFont="1" applyFill="1" applyAlignment="1">
      <alignment horizontal="center"/>
    </xf>
    <xf numFmtId="0" fontId="26" fillId="0" borderId="30" xfId="0" applyFont="1" applyBorder="1" applyAlignment="1">
      <alignment horizontal="center"/>
    </xf>
    <xf numFmtId="20" fontId="40" fillId="3" borderId="6" xfId="67" applyNumberFormat="1" applyFont="1" applyFill="1" applyBorder="1" applyAlignment="1">
      <alignment horizontal="center"/>
    </xf>
    <xf numFmtId="20" fontId="40" fillId="3" borderId="7" xfId="67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41" fillId="5" borderId="55" xfId="67" applyFont="1" applyFill="1" applyBorder="1" applyAlignment="1">
      <alignment horizontal="center"/>
    </xf>
    <xf numFmtId="0" fontId="41" fillId="4" borderId="59" xfId="67" applyFont="1" applyFill="1" applyBorder="1" applyAlignment="1">
      <alignment horizontal="center"/>
    </xf>
    <xf numFmtId="0" fontId="41" fillId="4" borderId="29" xfId="0" applyFont="1" applyFill="1" applyBorder="1" applyAlignment="1">
      <alignment horizontal="center"/>
    </xf>
    <xf numFmtId="0" fontId="41" fillId="4" borderId="20" xfId="0" applyFont="1" applyFill="1" applyBorder="1" applyAlignment="1">
      <alignment horizontal="center"/>
    </xf>
    <xf numFmtId="0" fontId="41" fillId="5" borderId="58" xfId="67" applyFont="1" applyFill="1" applyBorder="1" applyAlignment="1">
      <alignment horizontal="center"/>
    </xf>
    <xf numFmtId="0" fontId="42" fillId="5" borderId="58" xfId="0" applyFont="1" applyFill="1" applyBorder="1" applyAlignment="1">
      <alignment horizontal="center"/>
    </xf>
    <xf numFmtId="20" fontId="26" fillId="3" borderId="76" xfId="75" applyNumberFormat="1" applyFont="1" applyFill="1" applyBorder="1" applyAlignment="1">
      <alignment horizontal="center" vertical="center"/>
    </xf>
    <xf numFmtId="0" fontId="26" fillId="5" borderId="74" xfId="1228" applyFont="1" applyFill="1" applyBorder="1"/>
    <xf numFmtId="0" fontId="26" fillId="5" borderId="75" xfId="1228" applyFont="1" applyFill="1" applyBorder="1"/>
    <xf numFmtId="20" fontId="26" fillId="3" borderId="0" xfId="75" applyNumberFormat="1" applyFont="1" applyFill="1" applyBorder="1" applyAlignment="1">
      <alignment horizontal="center" vertical="center"/>
    </xf>
    <xf numFmtId="0" fontId="32" fillId="0" borderId="77" xfId="0" applyFont="1" applyBorder="1"/>
    <xf numFmtId="0" fontId="32" fillId="0" borderId="78" xfId="0" applyFont="1" applyBorder="1"/>
    <xf numFmtId="20" fontId="26" fillId="3" borderId="81" xfId="1228" applyNumberFormat="1" applyFont="1" applyFill="1" applyBorder="1"/>
    <xf numFmtId="20" fontId="26" fillId="3" borderId="83" xfId="1229" applyNumberFormat="1" applyFont="1" applyFill="1" applyBorder="1" applyAlignment="1">
      <alignment horizontal="left"/>
    </xf>
    <xf numFmtId="20" fontId="26" fillId="3" borderId="84" xfId="1228" applyNumberFormat="1" applyFont="1" applyFill="1" applyBorder="1"/>
    <xf numFmtId="20" fontId="26" fillId="3" borderId="82" xfId="0" applyNumberFormat="1" applyFont="1" applyFill="1" applyBorder="1"/>
    <xf numFmtId="0" fontId="26" fillId="3" borderId="79" xfId="0" applyFont="1" applyFill="1" applyBorder="1"/>
    <xf numFmtId="20" fontId="26" fillId="3" borderId="80" xfId="0" applyNumberFormat="1" applyFont="1" applyFill="1" applyBorder="1"/>
    <xf numFmtId="0" fontId="26" fillId="0" borderId="85" xfId="0" applyFont="1" applyBorder="1"/>
    <xf numFmtId="0" fontId="26" fillId="5" borderId="86" xfId="0" applyFont="1" applyFill="1" applyBorder="1"/>
    <xf numFmtId="0" fontId="26" fillId="0" borderId="87" xfId="0" applyFont="1" applyBorder="1"/>
    <xf numFmtId="0" fontId="26" fillId="5" borderId="88" xfId="0" applyFont="1" applyFill="1" applyBorder="1"/>
    <xf numFmtId="0" fontId="26" fillId="0" borderId="90" xfId="0" applyFont="1" applyBorder="1"/>
    <xf numFmtId="0" fontId="26" fillId="0" borderId="89" xfId="0" applyFont="1" applyBorder="1"/>
    <xf numFmtId="0" fontId="26" fillId="5" borderId="85" xfId="0" applyFont="1" applyFill="1" applyBorder="1"/>
    <xf numFmtId="0" fontId="26" fillId="0" borderId="91" xfId="0" applyFont="1" applyBorder="1"/>
    <xf numFmtId="0" fontId="26" fillId="0" borderId="92" xfId="0" applyFont="1" applyBorder="1"/>
    <xf numFmtId="0" fontId="26" fillId="5" borderId="93" xfId="1228" applyFont="1" applyFill="1" applyBorder="1"/>
    <xf numFmtId="0" fontId="26" fillId="5" borderId="95" xfId="1228" applyFont="1" applyFill="1" applyBorder="1"/>
    <xf numFmtId="0" fontId="26" fillId="5" borderId="94" xfId="1228" applyFont="1" applyFill="1" applyBorder="1"/>
    <xf numFmtId="0" fontId="41" fillId="8" borderId="30" xfId="0" applyFont="1" applyFill="1" applyBorder="1" applyAlignment="1">
      <alignment horizontal="center"/>
    </xf>
    <xf numFmtId="0" fontId="41" fillId="4" borderId="30" xfId="67" applyFont="1" applyFill="1" applyBorder="1" applyAlignment="1">
      <alignment horizontal="center"/>
    </xf>
  </cellXfs>
  <cellStyles count="1230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71" builtinId="9" hidden="1"/>
    <cellStyle name="Benyttet hyperkobling" xfId="73" builtinId="9" hidden="1"/>
    <cellStyle name="Benyttet hyperkobling" xfId="77" builtinId="9" hidden="1"/>
    <cellStyle name="Benyttet hyperkobling" xfId="79" builtinId="9" hidden="1"/>
    <cellStyle name="Benyttet hyperkobling" xfId="81" builtinId="9" hidden="1"/>
    <cellStyle name="Benyttet hyperkobling" xfId="83" builtinId="9" hidden="1"/>
    <cellStyle name="Benyttet hyperkobling" xfId="85" builtinId="9" hidden="1"/>
    <cellStyle name="Benyttet hyperkobling" xfId="87" builtinId="9" hidden="1"/>
    <cellStyle name="Benyttet hyperkobling" xfId="89" builtinId="9" hidden="1"/>
    <cellStyle name="Benyttet hyperkobling" xfId="91" builtinId="9" hidden="1"/>
    <cellStyle name="Benyttet hyperkobling" xfId="93" builtinId="9" hidden="1"/>
    <cellStyle name="Benyttet hyperkobling" xfId="95" builtinId="9" hidden="1"/>
    <cellStyle name="Benyttet hyperkobling" xfId="97" builtinId="9" hidden="1"/>
    <cellStyle name="Benyttet hyperkobling" xfId="99" builtinId="9" hidden="1"/>
    <cellStyle name="Benyttet hyperkobling" xfId="101" builtinId="9" hidden="1"/>
    <cellStyle name="Benyttet hyperkobling" xfId="103" builtinId="9" hidden="1"/>
    <cellStyle name="Benyttet hyperkobling" xfId="105" builtinId="9" hidden="1"/>
    <cellStyle name="Benyttet hyperkobling" xfId="107" builtinId="9" hidden="1"/>
    <cellStyle name="Benyttet hyperkobling" xfId="109" builtinId="9" hidden="1"/>
    <cellStyle name="Benyttet hyperkobling" xfId="111" builtinId="9" hidden="1"/>
    <cellStyle name="Benyttet hyperkobling" xfId="113" builtinId="9" hidden="1"/>
    <cellStyle name="Benyttet hyperkobling" xfId="115" builtinId="9" hidden="1"/>
    <cellStyle name="Benyttet hyperkobling" xfId="117" builtinId="9" hidden="1"/>
    <cellStyle name="Benyttet hyperkobling" xfId="119" builtinId="9" hidden="1"/>
    <cellStyle name="Benyttet hyperkobling" xfId="121" builtinId="9" hidden="1"/>
    <cellStyle name="Benyttet hyperkobling" xfId="123" builtinId="9" hidden="1"/>
    <cellStyle name="Benyttet hyperkobling" xfId="125" builtinId="9" hidden="1"/>
    <cellStyle name="Benyttet hyperkobling" xfId="127" builtinId="9" hidden="1"/>
    <cellStyle name="Benyttet hyperkobling" xfId="129" builtinId="9" hidden="1"/>
    <cellStyle name="Benyttet hyperkobling" xfId="131" builtinId="9" hidden="1"/>
    <cellStyle name="Benyttet hyperkobling" xfId="133" builtinId="9" hidden="1"/>
    <cellStyle name="Benyttet hyperkobling" xfId="135" builtinId="9" hidden="1"/>
    <cellStyle name="Benyttet hyperkobling" xfId="137" builtinId="9" hidden="1"/>
    <cellStyle name="Benyttet hyperkobling" xfId="139" builtinId="9" hidden="1"/>
    <cellStyle name="Benyttet hyperkobling" xfId="141" builtinId="9" hidden="1"/>
    <cellStyle name="Benyttet hyperkobling" xfId="143" builtinId="9" hidden="1"/>
    <cellStyle name="Benyttet hyperkobling" xfId="145" builtinId="9" hidden="1"/>
    <cellStyle name="Benyttet hyperkobling" xfId="147" builtinId="9" hidden="1"/>
    <cellStyle name="Benyttet hyperkobling" xfId="149" builtinId="9" hidden="1"/>
    <cellStyle name="Benyttet hyperkobling" xfId="151" builtinId="9" hidden="1"/>
    <cellStyle name="Benyttet hyperkobling" xfId="153" builtinId="9" hidden="1"/>
    <cellStyle name="Benyttet hyperkobling" xfId="155" builtinId="9" hidden="1"/>
    <cellStyle name="Benyttet hyperkobling" xfId="157" builtinId="9" hidden="1"/>
    <cellStyle name="Benyttet hyperkobling" xfId="159" builtinId="9" hidden="1"/>
    <cellStyle name="Benyttet hyperkobling" xfId="161" builtinId="9" hidden="1"/>
    <cellStyle name="Benyttet hyperkobling" xfId="163" builtinId="9" hidden="1"/>
    <cellStyle name="Benyttet hyperkobling" xfId="165" builtinId="9" hidden="1"/>
    <cellStyle name="Benyttet hyperkobling" xfId="167" builtinId="9" hidden="1"/>
    <cellStyle name="Benyttet hyperkobling" xfId="169" builtinId="9" hidden="1"/>
    <cellStyle name="Benyttet hyperkobling" xfId="171" builtinId="9" hidden="1"/>
    <cellStyle name="Benyttet hyperkobling" xfId="173" builtinId="9" hidden="1"/>
    <cellStyle name="Benyttet hyperkobling" xfId="175" builtinId="9" hidden="1"/>
    <cellStyle name="Benyttet hyperkobling" xfId="177" builtinId="9" hidden="1"/>
    <cellStyle name="Benyttet hyperkobling" xfId="179" builtinId="9" hidden="1"/>
    <cellStyle name="Benyttet hyperkobling" xfId="181" builtinId="9" hidden="1"/>
    <cellStyle name="Benyttet hyperkobling" xfId="183" builtinId="9" hidden="1"/>
    <cellStyle name="Benyttet hyperkobling" xfId="185" builtinId="9" hidden="1"/>
    <cellStyle name="Benyttet hyperkobling" xfId="187" builtinId="9" hidden="1"/>
    <cellStyle name="Benyttet hyperkobling" xfId="189" builtinId="9" hidden="1"/>
    <cellStyle name="Benyttet hyperkobling" xfId="191" builtinId="9" hidden="1"/>
    <cellStyle name="Benyttet hyperkobling" xfId="193" builtinId="9" hidden="1"/>
    <cellStyle name="Benyttet hyperkobling" xfId="195" builtinId="9" hidden="1"/>
    <cellStyle name="Benyttet hyperkobling" xfId="197" builtinId="9" hidden="1"/>
    <cellStyle name="Benyttet hyperkobling" xfId="199" builtinId="9" hidden="1"/>
    <cellStyle name="Benyttet hyperkobling" xfId="201" builtinId="9" hidden="1"/>
    <cellStyle name="Benyttet hyperkobling" xfId="203" builtinId="9" hidden="1"/>
    <cellStyle name="Benyttet hyperkobling" xfId="205" builtinId="9" hidden="1"/>
    <cellStyle name="Benyttet hyperkobling" xfId="207" builtinId="9" hidden="1"/>
    <cellStyle name="Benyttet hyperkobling" xfId="209" builtinId="9" hidden="1"/>
    <cellStyle name="Benyttet hyperkobling" xfId="211" builtinId="9" hidden="1"/>
    <cellStyle name="Benyttet hyperkobling" xfId="213" builtinId="9" hidden="1"/>
    <cellStyle name="Benyttet hyperkobling" xfId="215" builtinId="9" hidden="1"/>
    <cellStyle name="Benyttet hyperkobling" xfId="217" builtinId="9" hidden="1"/>
    <cellStyle name="Benyttet hyperkobling" xfId="219" builtinId="9" hidden="1"/>
    <cellStyle name="Benyttet hyperkobling" xfId="221" builtinId="9" hidden="1"/>
    <cellStyle name="Benyttet hyperkobling" xfId="223" builtinId="9" hidden="1"/>
    <cellStyle name="Benyttet hyperkobling" xfId="225" builtinId="9" hidden="1"/>
    <cellStyle name="Benyttet hyperkobling" xfId="227" builtinId="9" hidden="1"/>
    <cellStyle name="Benyttet hyperkobling" xfId="229" builtinId="9" hidden="1"/>
    <cellStyle name="Benyttet hyperkobling" xfId="231" builtinId="9" hidden="1"/>
    <cellStyle name="Benyttet hyperkobling" xfId="233" builtinId="9" hidden="1"/>
    <cellStyle name="Benyttet hyperkobling" xfId="235" builtinId="9" hidden="1"/>
    <cellStyle name="Benyttet hyperkobling" xfId="237" builtinId="9" hidden="1"/>
    <cellStyle name="Benyttet hyperkobling" xfId="239" builtinId="9" hidden="1"/>
    <cellStyle name="Benyttet hyperkobling" xfId="241" builtinId="9" hidden="1"/>
    <cellStyle name="Benyttet hyperkobling" xfId="243" builtinId="9" hidden="1"/>
    <cellStyle name="Benyttet hyperkobling" xfId="245" builtinId="9" hidden="1"/>
    <cellStyle name="Benyttet hyperkobling" xfId="247" builtinId="9" hidden="1"/>
    <cellStyle name="Benyttet hyperkobling" xfId="249" builtinId="9" hidden="1"/>
    <cellStyle name="Benyttet hyperkobling" xfId="251" builtinId="9" hidden="1"/>
    <cellStyle name="Benyttet hyperkobling" xfId="253" builtinId="9" hidden="1"/>
    <cellStyle name="Benyttet hyperkobling" xfId="255" builtinId="9" hidden="1"/>
    <cellStyle name="Benyttet hyperkobling" xfId="257" builtinId="9" hidden="1"/>
    <cellStyle name="Benyttet hyperkobling" xfId="259" builtinId="9" hidden="1"/>
    <cellStyle name="Benyttet hyperkobling" xfId="261" builtinId="9" hidden="1"/>
    <cellStyle name="Benyttet hyperkobling" xfId="263" builtinId="9" hidden="1"/>
    <cellStyle name="Benyttet hyperkobling" xfId="265" builtinId="9" hidden="1"/>
    <cellStyle name="Benyttet hyperkobling" xfId="267" builtinId="9" hidden="1"/>
    <cellStyle name="Benyttet hyperkobling" xfId="269" builtinId="9" hidden="1"/>
    <cellStyle name="Benyttet hyperkobling" xfId="271" builtinId="9" hidden="1"/>
    <cellStyle name="Benyttet hyperkobling" xfId="273" builtinId="9" hidden="1"/>
    <cellStyle name="Benyttet hyperkobling" xfId="275" builtinId="9" hidden="1"/>
    <cellStyle name="Benyttet hyperkobling" xfId="277" builtinId="9" hidden="1"/>
    <cellStyle name="Benyttet hyperkobling" xfId="279" builtinId="9" hidden="1"/>
    <cellStyle name="Benyttet hyperkobling" xfId="281" builtinId="9" hidden="1"/>
    <cellStyle name="Benyttet hyperkobling" xfId="283" builtinId="9" hidden="1"/>
    <cellStyle name="Benyttet hyperkobling" xfId="285" builtinId="9" hidden="1"/>
    <cellStyle name="Benyttet hyperkobling" xfId="287" builtinId="9" hidden="1"/>
    <cellStyle name="Benyttet hyperkobling" xfId="289" builtinId="9" hidden="1"/>
    <cellStyle name="Benyttet hyperkobling" xfId="291" builtinId="9" hidden="1"/>
    <cellStyle name="Benyttet hyperkobling" xfId="293" builtinId="9" hidden="1"/>
    <cellStyle name="Benyttet hyperkobling" xfId="295" builtinId="9" hidden="1"/>
    <cellStyle name="Benyttet hyperkobling" xfId="297" builtinId="9" hidden="1"/>
    <cellStyle name="Benyttet hyperkobling" xfId="299" builtinId="9" hidden="1"/>
    <cellStyle name="Benyttet hyperkobling" xfId="301" builtinId="9" hidden="1"/>
    <cellStyle name="Benyttet hyperkobling" xfId="303" builtinId="9" hidden="1"/>
    <cellStyle name="Benyttet hyperkobling" xfId="305" builtinId="9" hidden="1"/>
    <cellStyle name="Benyttet hyperkobling" xfId="307" builtinId="9" hidden="1"/>
    <cellStyle name="Benyttet hyperkobling" xfId="309" builtinId="9" hidden="1"/>
    <cellStyle name="Benyttet hyperkobling" xfId="311" builtinId="9" hidden="1"/>
    <cellStyle name="Benyttet hyperkobling" xfId="313" builtinId="9" hidden="1"/>
    <cellStyle name="Benyttet hyperkobling" xfId="315" builtinId="9" hidden="1"/>
    <cellStyle name="Benyttet hyperkobling" xfId="317" builtinId="9" hidden="1"/>
    <cellStyle name="Benyttet hyperkobling" xfId="319" builtinId="9" hidden="1"/>
    <cellStyle name="Benyttet hyperkobling" xfId="321" builtinId="9" hidden="1"/>
    <cellStyle name="Benyttet hyperkobling" xfId="323" builtinId="9" hidden="1"/>
    <cellStyle name="Benyttet hyperkobling" xfId="325" builtinId="9" hidden="1"/>
    <cellStyle name="Benyttet hyperkobling" xfId="327" builtinId="9" hidden="1"/>
    <cellStyle name="Benyttet hyperkobling" xfId="329" builtinId="9" hidden="1"/>
    <cellStyle name="Benyttet hyperkobling" xfId="331" builtinId="9" hidden="1"/>
    <cellStyle name="Benyttet hyperkobling" xfId="333" builtinId="9" hidden="1"/>
    <cellStyle name="Benyttet hyperkobling" xfId="335" builtinId="9" hidden="1"/>
    <cellStyle name="Benyttet hyperkobling" xfId="337" builtinId="9" hidden="1"/>
    <cellStyle name="Benyttet hyperkobling" xfId="339" builtinId="9" hidden="1"/>
    <cellStyle name="Benyttet hyperkobling" xfId="341" builtinId="9" hidden="1"/>
    <cellStyle name="Benyttet hyperkobling" xfId="343" builtinId="9" hidden="1"/>
    <cellStyle name="Benyttet hyperkobling" xfId="345" builtinId="9" hidden="1"/>
    <cellStyle name="Benyttet hyperkobling" xfId="347" builtinId="9" hidden="1"/>
    <cellStyle name="Benyttet hyperkobling" xfId="349" builtinId="9" hidden="1"/>
    <cellStyle name="Benyttet hyperkobling" xfId="351" builtinId="9" hidden="1"/>
    <cellStyle name="Benyttet hyperkobling" xfId="353" builtinId="9" hidden="1"/>
    <cellStyle name="Benyttet hyperkobling" xfId="355" builtinId="9" hidden="1"/>
    <cellStyle name="Benyttet hyperkobling" xfId="357" builtinId="9" hidden="1"/>
    <cellStyle name="Benyttet hyperkobling" xfId="359" builtinId="9" hidden="1"/>
    <cellStyle name="Benyttet hyperkobling" xfId="361" builtinId="9" hidden="1"/>
    <cellStyle name="Benyttet hyperkobling" xfId="363" builtinId="9" hidden="1"/>
    <cellStyle name="Benyttet hyperkobling" xfId="365" builtinId="9" hidden="1"/>
    <cellStyle name="Benyttet hyperkobling" xfId="367" builtinId="9" hidden="1"/>
    <cellStyle name="Benyttet hyperkobling" xfId="369" builtinId="9" hidden="1"/>
    <cellStyle name="Benyttet hyperkobling" xfId="371" builtinId="9" hidden="1"/>
    <cellStyle name="Benyttet hyperkobling" xfId="373" builtinId="9" hidden="1"/>
    <cellStyle name="Benyttet hyperkobling" xfId="375" builtinId="9" hidden="1"/>
    <cellStyle name="Benyttet hyperkobling" xfId="377" builtinId="9" hidden="1"/>
    <cellStyle name="Benyttet hyperkobling" xfId="379" builtinId="9" hidden="1"/>
    <cellStyle name="Benyttet hyperkobling" xfId="381" builtinId="9" hidden="1"/>
    <cellStyle name="Benyttet hyperkobling" xfId="383" builtinId="9" hidden="1"/>
    <cellStyle name="Benyttet hyperkobling" xfId="385" builtinId="9" hidden="1"/>
    <cellStyle name="Benyttet hyperkobling" xfId="387" builtinId="9" hidden="1"/>
    <cellStyle name="Benyttet hyperkobling" xfId="389" builtinId="9" hidden="1"/>
    <cellStyle name="Benyttet hyperkobling" xfId="391" builtinId="9" hidden="1"/>
    <cellStyle name="Benyttet hyperkobling" xfId="393" builtinId="9" hidden="1"/>
    <cellStyle name="Benyttet hyperkobling" xfId="395" builtinId="9" hidden="1"/>
    <cellStyle name="Benyttet hyperkobling" xfId="397" builtinId="9" hidden="1"/>
    <cellStyle name="Benyttet hyperkobling" xfId="399" builtinId="9" hidden="1"/>
    <cellStyle name="Benyttet hyperkobling" xfId="401" builtinId="9" hidden="1"/>
    <cellStyle name="Benyttet hyperkobling" xfId="403" builtinId="9" hidden="1"/>
    <cellStyle name="Benyttet hyperkobling" xfId="405" builtinId="9" hidden="1"/>
    <cellStyle name="Benyttet hyperkobling" xfId="407" builtinId="9" hidden="1"/>
    <cellStyle name="Benyttet hyperkobling" xfId="409" builtinId="9" hidden="1"/>
    <cellStyle name="Benyttet hyperkobling" xfId="411" builtinId="9" hidden="1"/>
    <cellStyle name="Benyttet hyperkobling" xfId="413" builtinId="9" hidden="1"/>
    <cellStyle name="Benyttet hyperkobling" xfId="415" builtinId="9" hidden="1"/>
    <cellStyle name="Benyttet hyperkobling" xfId="417" builtinId="9" hidden="1"/>
    <cellStyle name="Benyttet hyperkobling" xfId="419" builtinId="9" hidden="1"/>
    <cellStyle name="Benyttet hyperkobling" xfId="421" builtinId="9" hidden="1"/>
    <cellStyle name="Benyttet hyperkobling" xfId="423" builtinId="9" hidden="1"/>
    <cellStyle name="Benyttet hyperkobling" xfId="425" builtinId="9" hidden="1"/>
    <cellStyle name="Benyttet hyperkobling" xfId="427" builtinId="9" hidden="1"/>
    <cellStyle name="Benyttet hyperkobling" xfId="429" builtinId="9" hidden="1"/>
    <cellStyle name="Benyttet hyperkobling" xfId="431" builtinId="9" hidden="1"/>
    <cellStyle name="Benyttet hyperkobling" xfId="433" builtinId="9" hidden="1"/>
    <cellStyle name="Benyttet hyperkobling" xfId="435" builtinId="9" hidden="1"/>
    <cellStyle name="Benyttet hyperkobling" xfId="437" builtinId="9" hidden="1"/>
    <cellStyle name="Benyttet hyperkobling" xfId="439" builtinId="9" hidden="1"/>
    <cellStyle name="Benyttet hyperkobling" xfId="441" builtinId="9" hidden="1"/>
    <cellStyle name="Benyttet hyperkobling" xfId="443" builtinId="9" hidden="1"/>
    <cellStyle name="Benyttet hyperkobling" xfId="445" builtinId="9" hidden="1"/>
    <cellStyle name="Benyttet hyperkobling" xfId="447" builtinId="9" hidden="1"/>
    <cellStyle name="Benyttet hyperkobling" xfId="449" builtinId="9" hidden="1"/>
    <cellStyle name="Benyttet hyperkobling" xfId="451" builtinId="9" hidden="1"/>
    <cellStyle name="Benyttet hyperkobling" xfId="453" builtinId="9" hidden="1"/>
    <cellStyle name="Benyttet hyperkobling" xfId="455" builtinId="9" hidden="1"/>
    <cellStyle name="Benyttet hyperkobling" xfId="457" builtinId="9" hidden="1"/>
    <cellStyle name="Benyttet hyperkobling" xfId="459" builtinId="9" hidden="1"/>
    <cellStyle name="Benyttet hyperkobling" xfId="461" builtinId="9" hidden="1"/>
    <cellStyle name="Benyttet hyperkobling" xfId="463" builtinId="9" hidden="1"/>
    <cellStyle name="Benyttet hyperkobling" xfId="465" builtinId="9" hidden="1"/>
    <cellStyle name="Benyttet hyperkobling" xfId="467" builtinId="9" hidden="1"/>
    <cellStyle name="Benyttet hyperkobling" xfId="469" builtinId="9" hidden="1"/>
    <cellStyle name="Benyttet hyperkobling" xfId="471" builtinId="9" hidden="1"/>
    <cellStyle name="Benyttet hyperkobling" xfId="473" builtinId="9" hidden="1"/>
    <cellStyle name="Benyttet hyperkobling" xfId="475" builtinId="9" hidden="1"/>
    <cellStyle name="Benyttet hyperkobling" xfId="477" builtinId="9" hidden="1"/>
    <cellStyle name="Benyttet hyperkobling" xfId="479" builtinId="9" hidden="1"/>
    <cellStyle name="Benyttet hyperkobling" xfId="481" builtinId="9" hidden="1"/>
    <cellStyle name="Benyttet hyperkobling" xfId="483" builtinId="9" hidden="1"/>
    <cellStyle name="Benyttet hyperkobling" xfId="485" builtinId="9" hidden="1"/>
    <cellStyle name="Benyttet hyperkobling" xfId="487" builtinId="9" hidden="1"/>
    <cellStyle name="Benyttet hyperkobling" xfId="489" builtinId="9" hidden="1"/>
    <cellStyle name="Benyttet hyperkobling" xfId="491" builtinId="9" hidden="1"/>
    <cellStyle name="Benyttet hyperkobling" xfId="493" builtinId="9" hidden="1"/>
    <cellStyle name="Benyttet hyperkobling" xfId="495" builtinId="9" hidden="1"/>
    <cellStyle name="Benyttet hyperkobling" xfId="497" builtinId="9" hidden="1"/>
    <cellStyle name="Benyttet hyperkobling" xfId="499" builtinId="9" hidden="1"/>
    <cellStyle name="Benyttet hyperkobling" xfId="501" builtinId="9" hidden="1"/>
    <cellStyle name="Benyttet hyperkobling" xfId="503" builtinId="9" hidden="1"/>
    <cellStyle name="Benyttet hyperkobling" xfId="505" builtinId="9" hidden="1"/>
    <cellStyle name="Benyttet hyperkobling" xfId="507" builtinId="9" hidden="1"/>
    <cellStyle name="Benyttet hyperkobling" xfId="509" builtinId="9" hidden="1"/>
    <cellStyle name="Benyttet hyperkobling" xfId="511" builtinId="9" hidden="1"/>
    <cellStyle name="Benyttet hyperkobling" xfId="513" builtinId="9" hidden="1"/>
    <cellStyle name="Benyttet hyperkobling" xfId="515" builtinId="9" hidden="1"/>
    <cellStyle name="Benyttet hyperkobling" xfId="517" builtinId="9" hidden="1"/>
    <cellStyle name="Benyttet hyperkobling" xfId="519" builtinId="9" hidden="1"/>
    <cellStyle name="Benyttet hyperkobling" xfId="521" builtinId="9" hidden="1"/>
    <cellStyle name="Benyttet hyperkobling" xfId="523" builtinId="9" hidden="1"/>
    <cellStyle name="Benyttet hyperkobling" xfId="525" builtinId="9" hidden="1"/>
    <cellStyle name="Benyttet hyperkobling" xfId="527" builtinId="9" hidden="1"/>
    <cellStyle name="Benyttet hyperkobling" xfId="529" builtinId="9" hidden="1"/>
    <cellStyle name="Benyttet hyperkobling" xfId="531" builtinId="9" hidden="1"/>
    <cellStyle name="Benyttet hyperkobling" xfId="533" builtinId="9" hidden="1"/>
    <cellStyle name="Benyttet hyperkobling" xfId="535" builtinId="9" hidden="1"/>
    <cellStyle name="Benyttet hyperkobling" xfId="537" builtinId="9" hidden="1"/>
    <cellStyle name="Benyttet hyperkobling" xfId="539" builtinId="9" hidden="1"/>
    <cellStyle name="Benyttet hyperkobling" xfId="541" builtinId="9" hidden="1"/>
    <cellStyle name="Benyttet hyperkobling" xfId="543" builtinId="9" hidden="1"/>
    <cellStyle name="Benyttet hyperkobling" xfId="545" builtinId="9" hidden="1"/>
    <cellStyle name="Benyttet hyperkobling" xfId="547" builtinId="9" hidden="1"/>
    <cellStyle name="Benyttet hyperkobling" xfId="549" builtinId="9" hidden="1"/>
    <cellStyle name="Benyttet hyperkobling" xfId="551" builtinId="9" hidden="1"/>
    <cellStyle name="Benyttet hyperkobling" xfId="553" builtinId="9" hidden="1"/>
    <cellStyle name="Benyttet hyperkobling" xfId="555" builtinId="9" hidden="1"/>
    <cellStyle name="Benyttet hyperkobling" xfId="557" builtinId="9" hidden="1"/>
    <cellStyle name="Benyttet hyperkobling" xfId="559" builtinId="9" hidden="1"/>
    <cellStyle name="Benyttet hyperkobling" xfId="561" builtinId="9" hidden="1"/>
    <cellStyle name="Benyttet hyperkobling" xfId="563" builtinId="9" hidden="1"/>
    <cellStyle name="Benyttet hyperkobling" xfId="565" builtinId="9" hidden="1"/>
    <cellStyle name="Benyttet hyperkobling" xfId="567" builtinId="9" hidden="1"/>
    <cellStyle name="Benyttet hyperkobling" xfId="569" builtinId="9" hidden="1"/>
    <cellStyle name="Benyttet hyperkobling" xfId="571" builtinId="9" hidden="1"/>
    <cellStyle name="Benyttet hyperkobling" xfId="573" builtinId="9" hidden="1"/>
    <cellStyle name="Benyttet hyperkobling" xfId="575" builtinId="9" hidden="1"/>
    <cellStyle name="Benyttet hyperkobling" xfId="577" builtinId="9" hidden="1"/>
    <cellStyle name="Benyttet hyperkobling" xfId="579" builtinId="9" hidden="1"/>
    <cellStyle name="Benyttet hyperkobling" xfId="581" builtinId="9" hidden="1"/>
    <cellStyle name="Benyttet hyperkobling" xfId="583" builtinId="9" hidden="1"/>
    <cellStyle name="Benyttet hyperkobling" xfId="585" builtinId="9" hidden="1"/>
    <cellStyle name="Benyttet hyperkobling" xfId="587" builtinId="9" hidden="1"/>
    <cellStyle name="Benyttet hyperkobling" xfId="589" builtinId="9" hidden="1"/>
    <cellStyle name="Benyttet hyperkobling" xfId="591" builtinId="9" hidden="1"/>
    <cellStyle name="Benyttet hyperkobling" xfId="593" builtinId="9" hidden="1"/>
    <cellStyle name="Benyttet hyperkobling" xfId="595" builtinId="9" hidden="1"/>
    <cellStyle name="Benyttet hyperkobling" xfId="597" builtinId="9" hidden="1"/>
    <cellStyle name="Benyttet hyperkobling" xfId="599" builtinId="9" hidden="1"/>
    <cellStyle name="Benyttet hyperkobling" xfId="601" builtinId="9" hidden="1"/>
    <cellStyle name="Benyttet hyperkobling" xfId="603" builtinId="9" hidden="1"/>
    <cellStyle name="Benyttet hyperkobling" xfId="605" builtinId="9" hidden="1"/>
    <cellStyle name="Benyttet hyperkobling" xfId="607" builtinId="9" hidden="1"/>
    <cellStyle name="Benyttet hyperkobling" xfId="609" builtinId="9" hidden="1"/>
    <cellStyle name="Benyttet hyperkobling" xfId="611" builtinId="9" hidden="1"/>
    <cellStyle name="Benyttet hyperkobling" xfId="613" builtinId="9" hidden="1"/>
    <cellStyle name="Benyttet hyperkobling" xfId="615" builtinId="9" hidden="1"/>
    <cellStyle name="Benyttet hyperkobling" xfId="617" builtinId="9" hidden="1"/>
    <cellStyle name="Benyttet hyperkobling" xfId="619" builtinId="9" hidden="1"/>
    <cellStyle name="Benyttet hyperkobling" xfId="621" builtinId="9" hidden="1"/>
    <cellStyle name="Benyttet hyperkobling" xfId="623" builtinId="9" hidden="1"/>
    <cellStyle name="Benyttet hyperkobling" xfId="625" builtinId="9" hidden="1"/>
    <cellStyle name="Benyttet hyperkobling" xfId="627" builtinId="9" hidden="1"/>
    <cellStyle name="Benyttet hyperkobling" xfId="629" builtinId="9" hidden="1"/>
    <cellStyle name="Benyttet hyperkobling" xfId="631" builtinId="9" hidden="1"/>
    <cellStyle name="Benyttet hyperkobling" xfId="633" builtinId="9" hidden="1"/>
    <cellStyle name="Benyttet hyperkobling" xfId="635" builtinId="9" hidden="1"/>
    <cellStyle name="Benyttet hyperkobling" xfId="637" builtinId="9" hidden="1"/>
    <cellStyle name="Benyttet hyperkobling" xfId="639" builtinId="9" hidden="1"/>
    <cellStyle name="Benyttet hyperkobling" xfId="641" builtinId="9" hidden="1"/>
    <cellStyle name="Benyttet hyperkobling" xfId="643" builtinId="9" hidden="1"/>
    <cellStyle name="Benyttet hyperkobling" xfId="645" builtinId="9" hidden="1"/>
    <cellStyle name="Benyttet hyperkobling" xfId="647" builtinId="9" hidden="1"/>
    <cellStyle name="Benyttet hyperkobling" xfId="649" builtinId="9" hidden="1"/>
    <cellStyle name="Benyttet hyperkobling" xfId="651" builtinId="9" hidden="1"/>
    <cellStyle name="Benyttet hyperkobling" xfId="653" builtinId="9" hidden="1"/>
    <cellStyle name="Benyttet hyperkobling" xfId="655" builtinId="9" hidden="1"/>
    <cellStyle name="Benyttet hyperkobling" xfId="657" builtinId="9" hidden="1"/>
    <cellStyle name="Benyttet hyperkobling" xfId="659" builtinId="9" hidden="1"/>
    <cellStyle name="Benyttet hyperkobling" xfId="661" builtinId="9" hidden="1"/>
    <cellStyle name="Benyttet hyperkobling" xfId="663" builtinId="9" hidden="1"/>
    <cellStyle name="Benyttet hyperkobling" xfId="665" builtinId="9" hidden="1"/>
    <cellStyle name="Benyttet hyperkobling" xfId="667" builtinId="9" hidden="1"/>
    <cellStyle name="Benyttet hyperkobling" xfId="669" builtinId="9" hidden="1"/>
    <cellStyle name="Benyttet hyperkobling" xfId="671" builtinId="9" hidden="1"/>
    <cellStyle name="Benyttet hyperkobling" xfId="673" builtinId="9" hidden="1"/>
    <cellStyle name="Benyttet hyperkobling" xfId="675" builtinId="9" hidden="1"/>
    <cellStyle name="Benyttet hyperkobling" xfId="677" builtinId="9" hidden="1"/>
    <cellStyle name="Benyttet hyperkobling" xfId="679" builtinId="9" hidden="1"/>
    <cellStyle name="Benyttet hyperkobling" xfId="681" builtinId="9" hidden="1"/>
    <cellStyle name="Benyttet hyperkobling" xfId="683" builtinId="9" hidden="1"/>
    <cellStyle name="Benyttet hyperkobling" xfId="685" builtinId="9" hidden="1"/>
    <cellStyle name="Benyttet hyperkobling" xfId="687" builtinId="9" hidden="1"/>
    <cellStyle name="Benyttet hyperkobling" xfId="689" builtinId="9" hidden="1"/>
    <cellStyle name="Benyttet hyperkobling" xfId="691" builtinId="9" hidden="1"/>
    <cellStyle name="Benyttet hyperkobling" xfId="693" builtinId="9" hidden="1"/>
    <cellStyle name="Benyttet hyperkobling" xfId="695" builtinId="9" hidden="1"/>
    <cellStyle name="Benyttet hyperkobling" xfId="697" builtinId="9" hidden="1"/>
    <cellStyle name="Benyttet hyperkobling" xfId="699" builtinId="9" hidden="1"/>
    <cellStyle name="Benyttet hyperkobling" xfId="701" builtinId="9" hidden="1"/>
    <cellStyle name="Benyttet hyperkobling" xfId="703" builtinId="9" hidden="1"/>
    <cellStyle name="Benyttet hyperkobling" xfId="705" builtinId="9" hidden="1"/>
    <cellStyle name="Benyttet hyperkobling" xfId="707" builtinId="9" hidden="1"/>
    <cellStyle name="Benyttet hyperkobling" xfId="709" builtinId="9" hidden="1"/>
    <cellStyle name="Benyttet hyperkobling" xfId="711" builtinId="9" hidden="1"/>
    <cellStyle name="Benyttet hyperkobling" xfId="713" builtinId="9" hidden="1"/>
    <cellStyle name="Benyttet hyperkobling" xfId="715" builtinId="9" hidden="1"/>
    <cellStyle name="Benyttet hyperkobling" xfId="717" builtinId="9" hidden="1"/>
    <cellStyle name="Benyttet hyperkobling" xfId="719" builtinId="9" hidden="1"/>
    <cellStyle name="Benyttet hyperkobling" xfId="721" builtinId="9" hidden="1"/>
    <cellStyle name="Benyttet hyperkobling" xfId="723" builtinId="9" hidden="1"/>
    <cellStyle name="Benyttet hyperkobling" xfId="725" builtinId="9" hidden="1"/>
    <cellStyle name="Benyttet hyperkobling" xfId="727" builtinId="9" hidden="1"/>
    <cellStyle name="Benyttet hyperkobling" xfId="729" builtinId="9" hidden="1"/>
    <cellStyle name="Benyttet hyperkobling" xfId="731" builtinId="9" hidden="1"/>
    <cellStyle name="Benyttet hyperkobling" xfId="733" builtinId="9" hidden="1"/>
    <cellStyle name="Benyttet hyperkobling" xfId="735" builtinId="9" hidden="1"/>
    <cellStyle name="Benyttet hyperkobling" xfId="737" builtinId="9" hidden="1"/>
    <cellStyle name="Benyttet hyperkobling" xfId="739" builtinId="9" hidden="1"/>
    <cellStyle name="Benyttet hyperkobling" xfId="741" builtinId="9" hidden="1"/>
    <cellStyle name="Benyttet hyperkobling" xfId="743" builtinId="9" hidden="1"/>
    <cellStyle name="Benyttet hyperkobling" xfId="745" builtinId="9" hidden="1"/>
    <cellStyle name="Benyttet hyperkobling" xfId="747" builtinId="9" hidden="1"/>
    <cellStyle name="Benyttet hyperkobling" xfId="749" builtinId="9" hidden="1"/>
    <cellStyle name="Benyttet hyperkobling" xfId="751" builtinId="9" hidden="1"/>
    <cellStyle name="Benyttet hyperkobling" xfId="753" builtinId="9" hidden="1"/>
    <cellStyle name="Benyttet hyperkobling" xfId="755" builtinId="9" hidden="1"/>
    <cellStyle name="Benyttet hyperkobling" xfId="757" builtinId="9" hidden="1"/>
    <cellStyle name="Benyttet hyperkobling" xfId="759" builtinId="9" hidden="1"/>
    <cellStyle name="Benyttet hyperkobling" xfId="761" builtinId="9" hidden="1"/>
    <cellStyle name="Benyttet hyperkobling" xfId="763" builtinId="9" hidden="1"/>
    <cellStyle name="Benyttet hyperkobling" xfId="765" builtinId="9" hidden="1"/>
    <cellStyle name="Benyttet hyperkobling" xfId="767" builtinId="9" hidden="1"/>
    <cellStyle name="Benyttet hyperkobling" xfId="769" builtinId="9" hidden="1"/>
    <cellStyle name="Benyttet hyperkobling" xfId="771" builtinId="9" hidden="1"/>
    <cellStyle name="Benyttet hyperkobling" xfId="773" builtinId="9" hidden="1"/>
    <cellStyle name="Benyttet hyperkobling" xfId="775" builtinId="9" hidden="1"/>
    <cellStyle name="Benyttet hyperkobling" xfId="777" builtinId="9" hidden="1"/>
    <cellStyle name="Benyttet hyperkobling" xfId="779" builtinId="9" hidden="1"/>
    <cellStyle name="Benyttet hyperkobling" xfId="781" builtinId="9" hidden="1"/>
    <cellStyle name="Benyttet hyperkobling" xfId="783" builtinId="9" hidden="1"/>
    <cellStyle name="Benyttet hyperkobling" xfId="785" builtinId="9" hidden="1"/>
    <cellStyle name="Benyttet hyperkobling" xfId="787" builtinId="9" hidden="1"/>
    <cellStyle name="Benyttet hyperkobling" xfId="789" builtinId="9" hidden="1"/>
    <cellStyle name="Benyttet hyperkobling" xfId="791" builtinId="9" hidden="1"/>
    <cellStyle name="Benyttet hyperkobling" xfId="793" builtinId="9" hidden="1"/>
    <cellStyle name="Benyttet hyperkobling" xfId="795" builtinId="9" hidden="1"/>
    <cellStyle name="Benyttet hyperkobling" xfId="797" builtinId="9" hidden="1"/>
    <cellStyle name="Benyttet hyperkobling" xfId="799" builtinId="9" hidden="1"/>
    <cellStyle name="Benyttet hyperkobling" xfId="801" builtinId="9" hidden="1"/>
    <cellStyle name="Benyttet hyperkobling" xfId="803" builtinId="9" hidden="1"/>
    <cellStyle name="Benyttet hyperkobling" xfId="805" builtinId="9" hidden="1"/>
    <cellStyle name="Benyttet hyperkobling" xfId="807" builtinId="9" hidden="1"/>
    <cellStyle name="Benyttet hyperkobling" xfId="809" builtinId="9" hidden="1"/>
    <cellStyle name="Benyttet hyperkobling" xfId="811" builtinId="9" hidden="1"/>
    <cellStyle name="Benyttet hyperkobling" xfId="813" builtinId="9" hidden="1"/>
    <cellStyle name="Benyttet hyperkobling" xfId="815" builtinId="9" hidden="1"/>
    <cellStyle name="Benyttet hyperkobling" xfId="817" builtinId="9" hidden="1"/>
    <cellStyle name="Benyttet hyperkobling" xfId="819" builtinId="9" hidden="1"/>
    <cellStyle name="Benyttet hyperkobling" xfId="821" builtinId="9" hidden="1"/>
    <cellStyle name="Benyttet hyperkobling" xfId="823" builtinId="9" hidden="1"/>
    <cellStyle name="Benyttet hyperkobling" xfId="825" builtinId="9" hidden="1"/>
    <cellStyle name="Benyttet hyperkobling" xfId="827" builtinId="9" hidden="1"/>
    <cellStyle name="Benyttet hyperkobling" xfId="829" builtinId="9" hidden="1"/>
    <cellStyle name="Benyttet hyperkobling" xfId="831" builtinId="9" hidden="1"/>
    <cellStyle name="Benyttet hyperkobling" xfId="833" builtinId="9" hidden="1"/>
    <cellStyle name="Benyttet hyperkobling" xfId="835" builtinId="9" hidden="1"/>
    <cellStyle name="Benyttet hyperkobling" xfId="837" builtinId="9" hidden="1"/>
    <cellStyle name="Benyttet hyperkobling" xfId="839" builtinId="9" hidden="1"/>
    <cellStyle name="Benyttet hyperkobling" xfId="841" builtinId="9" hidden="1"/>
    <cellStyle name="Benyttet hyperkobling" xfId="843" builtinId="9" hidden="1"/>
    <cellStyle name="Benyttet hyperkobling" xfId="845" builtinId="9" hidden="1"/>
    <cellStyle name="Benyttet hyperkobling" xfId="847" builtinId="9" hidden="1"/>
    <cellStyle name="Benyttet hyperkobling" xfId="849" builtinId="9" hidden="1"/>
    <cellStyle name="Benyttet hyperkobling" xfId="851" builtinId="9" hidden="1"/>
    <cellStyle name="Benyttet hyperkobling" xfId="853" builtinId="9" hidden="1"/>
    <cellStyle name="Benyttet hyperkobling" xfId="855" builtinId="9" hidden="1"/>
    <cellStyle name="Benyttet hyperkobling" xfId="857" builtinId="9" hidden="1"/>
    <cellStyle name="Benyttet hyperkobling" xfId="859" builtinId="9" hidden="1"/>
    <cellStyle name="Benyttet hyperkobling" xfId="861" builtinId="9" hidden="1"/>
    <cellStyle name="Benyttet hyperkobling" xfId="863" builtinId="9" hidden="1"/>
    <cellStyle name="Benyttet hyperkobling" xfId="865" builtinId="9" hidden="1"/>
    <cellStyle name="Benyttet hyperkobling" xfId="867" builtinId="9" hidden="1"/>
    <cellStyle name="Benyttet hyperkobling" xfId="869" builtinId="9" hidden="1"/>
    <cellStyle name="Benyttet hyperkobling" xfId="871" builtinId="9" hidden="1"/>
    <cellStyle name="Benyttet hyperkobling" xfId="873" builtinId="9" hidden="1"/>
    <cellStyle name="Benyttet hyperkobling" xfId="875" builtinId="9" hidden="1"/>
    <cellStyle name="Benyttet hyperkobling" xfId="877" builtinId="9" hidden="1"/>
    <cellStyle name="Benyttet hyperkobling" xfId="879" builtinId="9" hidden="1"/>
    <cellStyle name="Benyttet hyperkobling" xfId="881" builtinId="9" hidden="1"/>
    <cellStyle name="Benyttet hyperkobling" xfId="883" builtinId="9" hidden="1"/>
    <cellStyle name="Benyttet hyperkobling" xfId="885" builtinId="9" hidden="1"/>
    <cellStyle name="Benyttet hyperkobling" xfId="887" builtinId="9" hidden="1"/>
    <cellStyle name="Benyttet hyperkobling" xfId="889" builtinId="9" hidden="1"/>
    <cellStyle name="Benyttet hyperkobling" xfId="891" builtinId="9" hidden="1"/>
    <cellStyle name="Benyttet hyperkobling" xfId="893" builtinId="9" hidden="1"/>
    <cellStyle name="Benyttet hyperkobling" xfId="895" builtinId="9" hidden="1"/>
    <cellStyle name="Benyttet hyperkobling" xfId="897" builtinId="9" hidden="1"/>
    <cellStyle name="Benyttet hyperkobling" xfId="899" builtinId="9" hidden="1"/>
    <cellStyle name="Benyttet hyperkobling" xfId="901" builtinId="9" hidden="1"/>
    <cellStyle name="Benyttet hyperkobling" xfId="903" builtinId="9" hidden="1"/>
    <cellStyle name="Benyttet hyperkobling" xfId="905" builtinId="9" hidden="1"/>
    <cellStyle name="Benyttet hyperkobling" xfId="907" builtinId="9" hidden="1"/>
    <cellStyle name="Benyttet hyperkobling" xfId="909" builtinId="9" hidden="1"/>
    <cellStyle name="Benyttet hyperkobling" xfId="911" builtinId="9" hidden="1"/>
    <cellStyle name="Benyttet hyperkobling" xfId="913" builtinId="9" hidden="1"/>
    <cellStyle name="Benyttet hyperkobling" xfId="915" builtinId="9" hidden="1"/>
    <cellStyle name="Benyttet hyperkobling" xfId="917" builtinId="9" hidden="1"/>
    <cellStyle name="Benyttet hyperkobling" xfId="919" builtinId="9" hidden="1"/>
    <cellStyle name="Benyttet hyperkobling" xfId="921" builtinId="9" hidden="1"/>
    <cellStyle name="Benyttet hyperkobling" xfId="923" builtinId="9" hidden="1"/>
    <cellStyle name="Benyttet hyperkobling" xfId="925" builtinId="9" hidden="1"/>
    <cellStyle name="Benyttet hyperkobling" xfId="927" builtinId="9" hidden="1"/>
    <cellStyle name="Benyttet hyperkobling" xfId="929" builtinId="9" hidden="1"/>
    <cellStyle name="Benyttet hyperkobling" xfId="931" builtinId="9" hidden="1"/>
    <cellStyle name="Benyttet hyperkobling" xfId="933" builtinId="9" hidden="1"/>
    <cellStyle name="Benyttet hyperkobling" xfId="935" builtinId="9" hidden="1"/>
    <cellStyle name="Benyttet hyperkobling" xfId="937" builtinId="9" hidden="1"/>
    <cellStyle name="Benyttet hyperkobling" xfId="939" builtinId="9" hidden="1"/>
    <cellStyle name="Benyttet hyperkobling" xfId="941" builtinId="9" hidden="1"/>
    <cellStyle name="Benyttet hyperkobling" xfId="943" builtinId="9" hidden="1"/>
    <cellStyle name="Benyttet hyperkobling" xfId="945" builtinId="9" hidden="1"/>
    <cellStyle name="Benyttet hyperkobling" xfId="947" builtinId="9" hidden="1"/>
    <cellStyle name="Benyttet hyperkobling" xfId="949" builtinId="9" hidden="1"/>
    <cellStyle name="Benyttet hyperkobling" xfId="951" builtinId="9" hidden="1"/>
    <cellStyle name="Benyttet hyperkobling" xfId="953" builtinId="9" hidden="1"/>
    <cellStyle name="Benyttet hyperkobling" xfId="955" builtinId="9" hidden="1"/>
    <cellStyle name="Benyttet hyperkobling" xfId="957" builtinId="9" hidden="1"/>
    <cellStyle name="Benyttet hyperkobling" xfId="959" builtinId="9" hidden="1"/>
    <cellStyle name="Benyttet hyperkobling" xfId="961" builtinId="9" hidden="1"/>
    <cellStyle name="Benyttet hyperkobling" xfId="963" builtinId="9" hidden="1"/>
    <cellStyle name="Benyttet hyperkobling" xfId="965" builtinId="9" hidden="1"/>
    <cellStyle name="Benyttet hyperkobling" xfId="967" builtinId="9" hidden="1"/>
    <cellStyle name="Benyttet hyperkobling" xfId="969" builtinId="9" hidden="1"/>
    <cellStyle name="Benyttet hyperkobling" xfId="971" builtinId="9" hidden="1"/>
    <cellStyle name="Benyttet hyperkobling" xfId="973" builtinId="9" hidden="1"/>
    <cellStyle name="Benyttet hyperkobling" xfId="975" builtinId="9" hidden="1"/>
    <cellStyle name="Benyttet hyperkobling" xfId="977" builtinId="9" hidden="1"/>
    <cellStyle name="Benyttet hyperkobling" xfId="979" builtinId="9" hidden="1"/>
    <cellStyle name="Benyttet hyperkobling" xfId="981" builtinId="9" hidden="1"/>
    <cellStyle name="Benyttet hyperkobling" xfId="983" builtinId="9" hidden="1"/>
    <cellStyle name="Benyttet hyperkobling" xfId="985" builtinId="9" hidden="1"/>
    <cellStyle name="Benyttet hyperkobling" xfId="987" builtinId="9" hidden="1"/>
    <cellStyle name="Benyttet hyperkobling" xfId="989" builtinId="9" hidden="1"/>
    <cellStyle name="Benyttet hyperkobling" xfId="991" builtinId="9" hidden="1"/>
    <cellStyle name="Benyttet hyperkobling" xfId="993" builtinId="9" hidden="1"/>
    <cellStyle name="Benyttet hyperkobling" xfId="995" builtinId="9" hidden="1"/>
    <cellStyle name="Benyttet hyperkobling" xfId="997" builtinId="9" hidden="1"/>
    <cellStyle name="Benyttet hyperkobling" xfId="999" builtinId="9" hidden="1"/>
    <cellStyle name="Benyttet hyperkobling" xfId="1001" builtinId="9" hidden="1"/>
    <cellStyle name="Benyttet hyperkobling" xfId="1003" builtinId="9" hidden="1"/>
    <cellStyle name="Benyttet hyperkobling" xfId="1005" builtinId="9" hidden="1"/>
    <cellStyle name="Benyttet hyperkobling" xfId="1007" builtinId="9" hidden="1"/>
    <cellStyle name="Benyttet hyperkobling" xfId="1009" builtinId="9" hidden="1"/>
    <cellStyle name="Benyttet hyperkobling" xfId="1011" builtinId="9" hidden="1"/>
    <cellStyle name="Benyttet hyperkobling" xfId="1013" builtinId="9" hidden="1"/>
    <cellStyle name="Benyttet hyperkobling" xfId="1015" builtinId="9" hidden="1"/>
    <cellStyle name="Benyttet hyperkobling" xfId="1017" builtinId="9" hidden="1"/>
    <cellStyle name="Benyttet hyperkobling" xfId="1019" builtinId="9" hidden="1"/>
    <cellStyle name="Benyttet hyperkobling" xfId="1021" builtinId="9" hidden="1"/>
    <cellStyle name="Benyttet hyperkobling" xfId="1023" builtinId="9" hidden="1"/>
    <cellStyle name="Benyttet hyperkobling" xfId="1025" builtinId="9" hidden="1"/>
    <cellStyle name="Benyttet hyperkobling" xfId="1027" builtinId="9" hidden="1"/>
    <cellStyle name="Benyttet hyperkobling" xfId="1029" builtinId="9" hidden="1"/>
    <cellStyle name="Benyttet hyperkobling" xfId="1031" builtinId="9" hidden="1"/>
    <cellStyle name="Benyttet hyperkobling" xfId="1033" builtinId="9" hidden="1"/>
    <cellStyle name="Benyttet hyperkobling" xfId="1035" builtinId="9" hidden="1"/>
    <cellStyle name="Benyttet hyperkobling" xfId="1037" builtinId="9" hidden="1"/>
    <cellStyle name="Benyttet hyperkobling" xfId="1039" builtinId="9" hidden="1"/>
    <cellStyle name="Benyttet hyperkobling" xfId="1041" builtinId="9" hidden="1"/>
    <cellStyle name="Benyttet hyperkobling" xfId="1043" builtinId="9" hidden="1"/>
    <cellStyle name="Benyttet hyperkobling" xfId="1045" builtinId="9" hidden="1"/>
    <cellStyle name="Benyttet hyperkobling" xfId="1047" builtinId="9" hidden="1"/>
    <cellStyle name="Benyttet hyperkobling" xfId="1049" builtinId="9" hidden="1"/>
    <cellStyle name="Benyttet hyperkobling" xfId="1051" builtinId="9" hidden="1"/>
    <cellStyle name="Benyttet hyperkobling" xfId="1053" builtinId="9" hidden="1"/>
    <cellStyle name="Benyttet hyperkobling" xfId="1055" builtinId="9" hidden="1"/>
    <cellStyle name="Benyttet hyperkobling" xfId="1057" builtinId="9" hidden="1"/>
    <cellStyle name="Benyttet hyperkobling" xfId="1059" builtinId="9" hidden="1"/>
    <cellStyle name="Benyttet hyperkobling" xfId="1061" builtinId="9" hidden="1"/>
    <cellStyle name="Benyttet hyperkobling" xfId="1063" builtinId="9" hidden="1"/>
    <cellStyle name="Benyttet hyperkobling" xfId="1065" builtinId="9" hidden="1"/>
    <cellStyle name="Benyttet hyperkobling" xfId="1067" builtinId="9" hidden="1"/>
    <cellStyle name="Benyttet hyperkobling" xfId="1069" builtinId="9" hidden="1"/>
    <cellStyle name="Benyttet hyperkobling" xfId="1071" builtinId="9" hidden="1"/>
    <cellStyle name="Benyttet hyperkobling" xfId="1073" builtinId="9" hidden="1"/>
    <cellStyle name="Benyttet hyperkobling" xfId="1075" builtinId="9" hidden="1"/>
    <cellStyle name="Benyttet hyperkobling" xfId="1077" builtinId="9" hidden="1"/>
    <cellStyle name="Benyttet hyperkobling" xfId="1079" builtinId="9" hidden="1"/>
    <cellStyle name="Benyttet hyperkobling" xfId="1081" builtinId="9" hidden="1"/>
    <cellStyle name="Benyttet hyperkobling" xfId="1083" builtinId="9" hidden="1"/>
    <cellStyle name="Benyttet hyperkobling" xfId="1085" builtinId="9" hidden="1"/>
    <cellStyle name="Benyttet hyperkobling" xfId="1087" builtinId="9" hidden="1"/>
    <cellStyle name="Benyttet hyperkobling" xfId="1089" builtinId="9" hidden="1"/>
    <cellStyle name="Benyttet hyperkobling" xfId="1091" builtinId="9" hidden="1"/>
    <cellStyle name="Benyttet hyperkobling" xfId="1093" builtinId="9" hidden="1"/>
    <cellStyle name="Benyttet hyperkobling" xfId="1095" builtinId="9" hidden="1"/>
    <cellStyle name="Benyttet hyperkobling" xfId="1097" builtinId="9" hidden="1"/>
    <cellStyle name="Benyttet hyperkobling" xfId="1099" builtinId="9" hidden="1"/>
    <cellStyle name="Benyttet hyperkobling" xfId="1101" builtinId="9" hidden="1"/>
    <cellStyle name="Benyttet hyperkobling" xfId="1103" builtinId="9" hidden="1"/>
    <cellStyle name="Benyttet hyperkobling" xfId="1105" builtinId="9" hidden="1"/>
    <cellStyle name="Benyttet hyperkobling" xfId="1107" builtinId="9" hidden="1"/>
    <cellStyle name="Benyttet hyperkobling" xfId="1109" builtinId="9" hidden="1"/>
    <cellStyle name="Benyttet hyperkobling" xfId="1111" builtinId="9" hidden="1"/>
    <cellStyle name="Benyttet hyperkobling" xfId="1113" builtinId="9" hidden="1"/>
    <cellStyle name="Benyttet hyperkobling" xfId="1115" builtinId="9" hidden="1"/>
    <cellStyle name="Benyttet hyperkobling" xfId="1117" builtinId="9" hidden="1"/>
    <cellStyle name="Benyttet hyperkobling" xfId="1119" builtinId="9" hidden="1"/>
    <cellStyle name="Benyttet hyperkobling" xfId="1121" builtinId="9" hidden="1"/>
    <cellStyle name="Benyttet hyperkobling" xfId="1123" builtinId="9" hidden="1"/>
    <cellStyle name="Benyttet hyperkobling" xfId="1125" builtinId="9" hidden="1"/>
    <cellStyle name="Benyttet hyperkobling" xfId="1127" builtinId="9" hidden="1"/>
    <cellStyle name="Benyttet hyperkobling" xfId="1129" builtinId="9" hidden="1"/>
    <cellStyle name="Benyttet hyperkobling" xfId="1131" builtinId="9" hidden="1"/>
    <cellStyle name="Benyttet hyperkobling" xfId="1133" builtinId="9" hidden="1"/>
    <cellStyle name="Benyttet hyperkobling" xfId="1135" builtinId="9" hidden="1"/>
    <cellStyle name="Benyttet hyperkobling" xfId="1137" builtinId="9" hidden="1"/>
    <cellStyle name="Benyttet hyperkobling" xfId="1139" builtinId="9" hidden="1"/>
    <cellStyle name="Benyttet hyperkobling" xfId="1141" builtinId="9" hidden="1"/>
    <cellStyle name="Benyttet hyperkobling" xfId="1143" builtinId="9" hidden="1"/>
    <cellStyle name="Benyttet hyperkobling" xfId="1145" builtinId="9" hidden="1"/>
    <cellStyle name="Benyttet hyperkobling" xfId="1147" builtinId="9" hidden="1"/>
    <cellStyle name="Benyttet hyperkobling" xfId="1149" builtinId="9" hidden="1"/>
    <cellStyle name="Benyttet hyperkobling" xfId="1151" builtinId="9" hidden="1"/>
    <cellStyle name="Benyttet hyperkobling" xfId="1153" builtinId="9" hidden="1"/>
    <cellStyle name="Benyttet hyperkobling" xfId="1155" builtinId="9" hidden="1"/>
    <cellStyle name="Benyttet hyperkobling" xfId="1157" builtinId="9" hidden="1"/>
    <cellStyle name="Benyttet hyperkobling" xfId="1159" builtinId="9" hidden="1"/>
    <cellStyle name="Benyttet hyperkobling" xfId="1161" builtinId="9" hidden="1"/>
    <cellStyle name="Benyttet hyperkobling" xfId="1163" builtinId="9" hidden="1"/>
    <cellStyle name="Benyttet hyperkobling" xfId="1165" builtinId="9" hidden="1"/>
    <cellStyle name="Benyttet hyperkobling" xfId="1167" builtinId="9" hidden="1"/>
    <cellStyle name="Benyttet hyperkobling" xfId="1169" builtinId="9" hidden="1"/>
    <cellStyle name="Benyttet hyperkobling" xfId="1171" builtinId="9" hidden="1"/>
    <cellStyle name="Benyttet hyperkobling" xfId="1173" builtinId="9" hidden="1"/>
    <cellStyle name="Benyttet hyperkobling" xfId="1175" builtinId="9" hidden="1"/>
    <cellStyle name="Benyttet hyperkobling" xfId="1177" builtinId="9" hidden="1"/>
    <cellStyle name="Benyttet hyperkobling" xfId="1179" builtinId="9" hidden="1"/>
    <cellStyle name="Benyttet hyperkobling" xfId="1181" builtinId="9" hidden="1"/>
    <cellStyle name="Benyttet hyperkobling" xfId="1183" builtinId="9" hidden="1"/>
    <cellStyle name="Benyttet hyperkobling" xfId="1185" builtinId="9" hidden="1"/>
    <cellStyle name="Benyttet hyperkobling" xfId="1187" builtinId="9" hidden="1"/>
    <cellStyle name="Benyttet hyperkobling" xfId="1189" builtinId="9" hidden="1"/>
    <cellStyle name="Benyttet hyperkobling" xfId="1191" builtinId="9" hidden="1"/>
    <cellStyle name="Benyttet hyperkobling" xfId="1193" builtinId="9" hidden="1"/>
    <cellStyle name="Benyttet hyperkobling" xfId="1195" builtinId="9" hidden="1"/>
    <cellStyle name="Benyttet hyperkobling" xfId="1197" builtinId="9" hidden="1"/>
    <cellStyle name="Benyttet hyperkobling" xfId="1199" builtinId="9" hidden="1"/>
    <cellStyle name="Benyttet hyperkobling" xfId="1201" builtinId="9" hidden="1"/>
    <cellStyle name="Benyttet hyperkobling" xfId="1203" builtinId="9" hidden="1"/>
    <cellStyle name="Benyttet hyperkobling" xfId="1205" builtinId="9" hidden="1"/>
    <cellStyle name="Benyttet hyperkobling" xfId="1207" builtinId="9" hidden="1"/>
    <cellStyle name="Benyttet hyperkobling" xfId="1209" builtinId="9" hidden="1"/>
    <cellStyle name="Benyttet hyperkobling" xfId="1211" builtinId="9" hidden="1"/>
    <cellStyle name="Benyttet hyperkobling" xfId="1213" builtinId="9" hidden="1"/>
    <cellStyle name="Benyttet hyperkobling" xfId="1215" builtinId="9" hidden="1"/>
    <cellStyle name="Benyttet hyperkobling" xfId="1217" builtinId="9" hidden="1"/>
    <cellStyle name="Benyttet hyperkobling" xfId="1219" builtinId="9" hidden="1"/>
    <cellStyle name="Benyttet hyperkobling" xfId="1221" builtinId="9" hidden="1"/>
    <cellStyle name="Benyttet hyperkobling" xfId="1223" builtinId="9" hidden="1"/>
    <cellStyle name="Benyttet hyperkobling" xfId="1225" builtinId="9" hidden="1"/>
    <cellStyle name="Benyttet hyperkobling" xfId="1227" builtinId="9" hidden="1"/>
    <cellStyle name="Excel Built-in Normal" xfId="74" xr:uid="{00000000-0005-0000-0000-000000000000}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70" builtinId="8" hidden="1"/>
    <cellStyle name="Hyperkobling" xfId="72" builtinId="8" hidden="1"/>
    <cellStyle name="Hyperkobling" xfId="76" builtinId="8" hidden="1"/>
    <cellStyle name="Hyperkobling" xfId="78" builtinId="8" hidden="1"/>
    <cellStyle name="Hyperkobling" xfId="80" builtinId="8" hidden="1"/>
    <cellStyle name="Hyperkobling" xfId="82" builtinId="8" hidden="1"/>
    <cellStyle name="Hyperkobling" xfId="84" builtinId="8" hidden="1"/>
    <cellStyle name="Hyperkobling" xfId="86" builtinId="8" hidden="1"/>
    <cellStyle name="Hyperkobling" xfId="88" builtinId="8" hidden="1"/>
    <cellStyle name="Hyperkobling" xfId="90" builtinId="8" hidden="1"/>
    <cellStyle name="Hyperkobling" xfId="92" builtinId="8" hidden="1"/>
    <cellStyle name="Hyperkobling" xfId="94" builtinId="8" hidden="1"/>
    <cellStyle name="Hyperkobling" xfId="96" builtinId="8" hidden="1"/>
    <cellStyle name="Hyperkobling" xfId="98" builtinId="8" hidden="1"/>
    <cellStyle name="Hyperkobling" xfId="100" builtinId="8" hidden="1"/>
    <cellStyle name="Hyperkobling" xfId="102" builtinId="8" hidden="1"/>
    <cellStyle name="Hyperkobling" xfId="104" builtinId="8" hidden="1"/>
    <cellStyle name="Hyperkobling" xfId="106" builtinId="8" hidden="1"/>
    <cellStyle name="Hyperkobling" xfId="108" builtinId="8" hidden="1"/>
    <cellStyle name="Hyperkobling" xfId="110" builtinId="8" hidden="1"/>
    <cellStyle name="Hyperkobling" xfId="112" builtinId="8" hidden="1"/>
    <cellStyle name="Hyperkobling" xfId="114" builtinId="8" hidden="1"/>
    <cellStyle name="Hyperkobling" xfId="116" builtinId="8" hidden="1"/>
    <cellStyle name="Hyperkobling" xfId="118" builtinId="8" hidden="1"/>
    <cellStyle name="Hyperkobling" xfId="120" builtinId="8" hidden="1"/>
    <cellStyle name="Hyperkobling" xfId="122" builtinId="8" hidden="1"/>
    <cellStyle name="Hyperkobling" xfId="124" builtinId="8" hidden="1"/>
    <cellStyle name="Hyperkobling" xfId="126" builtinId="8" hidden="1"/>
    <cellStyle name="Hyperkobling" xfId="128" builtinId="8" hidden="1"/>
    <cellStyle name="Hyperkobling" xfId="130" builtinId="8" hidden="1"/>
    <cellStyle name="Hyperkobling" xfId="132" builtinId="8" hidden="1"/>
    <cellStyle name="Hyperkobling" xfId="134" builtinId="8" hidden="1"/>
    <cellStyle name="Hyperkobling" xfId="136" builtinId="8" hidden="1"/>
    <cellStyle name="Hyperkobling" xfId="138" builtinId="8" hidden="1"/>
    <cellStyle name="Hyperkobling" xfId="140" builtinId="8" hidden="1"/>
    <cellStyle name="Hyperkobling" xfId="142" builtinId="8" hidden="1"/>
    <cellStyle name="Hyperkobling" xfId="144" builtinId="8" hidden="1"/>
    <cellStyle name="Hyperkobling" xfId="146" builtinId="8" hidden="1"/>
    <cellStyle name="Hyperkobling" xfId="148" builtinId="8" hidden="1"/>
    <cellStyle name="Hyperkobling" xfId="150" builtinId="8" hidden="1"/>
    <cellStyle name="Hyperkobling" xfId="152" builtinId="8" hidden="1"/>
    <cellStyle name="Hyperkobling" xfId="154" builtinId="8" hidden="1"/>
    <cellStyle name="Hyperkobling" xfId="156" builtinId="8" hidden="1"/>
    <cellStyle name="Hyperkobling" xfId="158" builtinId="8" hidden="1"/>
    <cellStyle name="Hyperkobling" xfId="160" builtinId="8" hidden="1"/>
    <cellStyle name="Hyperkobling" xfId="162" builtinId="8" hidden="1"/>
    <cellStyle name="Hyperkobling" xfId="164" builtinId="8" hidden="1"/>
    <cellStyle name="Hyperkobling" xfId="166" builtinId="8" hidden="1"/>
    <cellStyle name="Hyperkobling" xfId="168" builtinId="8" hidden="1"/>
    <cellStyle name="Hyperkobling" xfId="170" builtinId="8" hidden="1"/>
    <cellStyle name="Hyperkobling" xfId="172" builtinId="8" hidden="1"/>
    <cellStyle name="Hyperkobling" xfId="174" builtinId="8" hidden="1"/>
    <cellStyle name="Hyperkobling" xfId="176" builtinId="8" hidden="1"/>
    <cellStyle name="Hyperkobling" xfId="178" builtinId="8" hidden="1"/>
    <cellStyle name="Hyperkobling" xfId="180" builtinId="8" hidden="1"/>
    <cellStyle name="Hyperkobling" xfId="182" builtinId="8" hidden="1"/>
    <cellStyle name="Hyperkobling" xfId="184" builtinId="8" hidden="1"/>
    <cellStyle name="Hyperkobling" xfId="186" builtinId="8" hidden="1"/>
    <cellStyle name="Hyperkobling" xfId="188" builtinId="8" hidden="1"/>
    <cellStyle name="Hyperkobling" xfId="190" builtinId="8" hidden="1"/>
    <cellStyle name="Hyperkobling" xfId="192" builtinId="8" hidden="1"/>
    <cellStyle name="Hyperkobling" xfId="194" builtinId="8" hidden="1"/>
    <cellStyle name="Hyperkobling" xfId="196" builtinId="8" hidden="1"/>
    <cellStyle name="Hyperkobling" xfId="198" builtinId="8" hidden="1"/>
    <cellStyle name="Hyperkobling" xfId="200" builtinId="8" hidden="1"/>
    <cellStyle name="Hyperkobling" xfId="202" builtinId="8" hidden="1"/>
    <cellStyle name="Hyperkobling" xfId="204" builtinId="8" hidden="1"/>
    <cellStyle name="Hyperkobling" xfId="206" builtinId="8" hidden="1"/>
    <cellStyle name="Hyperkobling" xfId="208" builtinId="8" hidden="1"/>
    <cellStyle name="Hyperkobling" xfId="210" builtinId="8" hidden="1"/>
    <cellStyle name="Hyperkobling" xfId="212" builtinId="8" hidden="1"/>
    <cellStyle name="Hyperkobling" xfId="214" builtinId="8" hidden="1"/>
    <cellStyle name="Hyperkobling" xfId="216" builtinId="8" hidden="1"/>
    <cellStyle name="Hyperkobling" xfId="218" builtinId="8" hidden="1"/>
    <cellStyle name="Hyperkobling" xfId="220" builtinId="8" hidden="1"/>
    <cellStyle name="Hyperkobling" xfId="222" builtinId="8" hidden="1"/>
    <cellStyle name="Hyperkobling" xfId="224" builtinId="8" hidden="1"/>
    <cellStyle name="Hyperkobling" xfId="226" builtinId="8" hidden="1"/>
    <cellStyle name="Hyperkobling" xfId="228" builtinId="8" hidden="1"/>
    <cellStyle name="Hyperkobling" xfId="230" builtinId="8" hidden="1"/>
    <cellStyle name="Hyperkobling" xfId="232" builtinId="8" hidden="1"/>
    <cellStyle name="Hyperkobling" xfId="234" builtinId="8" hidden="1"/>
    <cellStyle name="Hyperkobling" xfId="236" builtinId="8" hidden="1"/>
    <cellStyle name="Hyperkobling" xfId="238" builtinId="8" hidden="1"/>
    <cellStyle name="Hyperkobling" xfId="240" builtinId="8" hidden="1"/>
    <cellStyle name="Hyperkobling" xfId="242" builtinId="8" hidden="1"/>
    <cellStyle name="Hyperkobling" xfId="244" builtinId="8" hidden="1"/>
    <cellStyle name="Hyperkobling" xfId="246" builtinId="8" hidden="1"/>
    <cellStyle name="Hyperkobling" xfId="248" builtinId="8" hidden="1"/>
    <cellStyle name="Hyperkobling" xfId="250" builtinId="8" hidden="1"/>
    <cellStyle name="Hyperkobling" xfId="252" builtinId="8" hidden="1"/>
    <cellStyle name="Hyperkobling" xfId="254" builtinId="8" hidden="1"/>
    <cellStyle name="Hyperkobling" xfId="256" builtinId="8" hidden="1"/>
    <cellStyle name="Hyperkobling" xfId="258" builtinId="8" hidden="1"/>
    <cellStyle name="Hyperkobling" xfId="260" builtinId="8" hidden="1"/>
    <cellStyle name="Hyperkobling" xfId="262" builtinId="8" hidden="1"/>
    <cellStyle name="Hyperkobling" xfId="264" builtinId="8" hidden="1"/>
    <cellStyle name="Hyperkobling" xfId="266" builtinId="8" hidden="1"/>
    <cellStyle name="Hyperkobling" xfId="268" builtinId="8" hidden="1"/>
    <cellStyle name="Hyperkobling" xfId="270" builtinId="8" hidden="1"/>
    <cellStyle name="Hyperkobling" xfId="272" builtinId="8" hidden="1"/>
    <cellStyle name="Hyperkobling" xfId="274" builtinId="8" hidden="1"/>
    <cellStyle name="Hyperkobling" xfId="276" builtinId="8" hidden="1"/>
    <cellStyle name="Hyperkobling" xfId="278" builtinId="8" hidden="1"/>
    <cellStyle name="Hyperkobling" xfId="280" builtinId="8" hidden="1"/>
    <cellStyle name="Hyperkobling" xfId="282" builtinId="8" hidden="1"/>
    <cellStyle name="Hyperkobling" xfId="284" builtinId="8" hidden="1"/>
    <cellStyle name="Hyperkobling" xfId="286" builtinId="8" hidden="1"/>
    <cellStyle name="Hyperkobling" xfId="288" builtinId="8" hidden="1"/>
    <cellStyle name="Hyperkobling" xfId="290" builtinId="8" hidden="1"/>
    <cellStyle name="Hyperkobling" xfId="292" builtinId="8" hidden="1"/>
    <cellStyle name="Hyperkobling" xfId="294" builtinId="8" hidden="1"/>
    <cellStyle name="Hyperkobling" xfId="296" builtinId="8" hidden="1"/>
    <cellStyle name="Hyperkobling" xfId="298" builtinId="8" hidden="1"/>
    <cellStyle name="Hyperkobling" xfId="300" builtinId="8" hidden="1"/>
    <cellStyle name="Hyperkobling" xfId="302" builtinId="8" hidden="1"/>
    <cellStyle name="Hyperkobling" xfId="304" builtinId="8" hidden="1"/>
    <cellStyle name="Hyperkobling" xfId="306" builtinId="8" hidden="1"/>
    <cellStyle name="Hyperkobling" xfId="308" builtinId="8" hidden="1"/>
    <cellStyle name="Hyperkobling" xfId="310" builtinId="8" hidden="1"/>
    <cellStyle name="Hyperkobling" xfId="312" builtinId="8" hidden="1"/>
    <cellStyle name="Hyperkobling" xfId="314" builtinId="8" hidden="1"/>
    <cellStyle name="Hyperkobling" xfId="316" builtinId="8" hidden="1"/>
    <cellStyle name="Hyperkobling" xfId="318" builtinId="8" hidden="1"/>
    <cellStyle name="Hyperkobling" xfId="320" builtinId="8" hidden="1"/>
    <cellStyle name="Hyperkobling" xfId="322" builtinId="8" hidden="1"/>
    <cellStyle name="Hyperkobling" xfId="324" builtinId="8" hidden="1"/>
    <cellStyle name="Hyperkobling" xfId="326" builtinId="8" hidden="1"/>
    <cellStyle name="Hyperkobling" xfId="328" builtinId="8" hidden="1"/>
    <cellStyle name="Hyperkobling" xfId="330" builtinId="8" hidden="1"/>
    <cellStyle name="Hyperkobling" xfId="332" builtinId="8" hidden="1"/>
    <cellStyle name="Hyperkobling" xfId="334" builtinId="8" hidden="1"/>
    <cellStyle name="Hyperkobling" xfId="336" builtinId="8" hidden="1"/>
    <cellStyle name="Hyperkobling" xfId="338" builtinId="8" hidden="1"/>
    <cellStyle name="Hyperkobling" xfId="340" builtinId="8" hidden="1"/>
    <cellStyle name="Hyperkobling" xfId="342" builtinId="8" hidden="1"/>
    <cellStyle name="Hyperkobling" xfId="344" builtinId="8" hidden="1"/>
    <cellStyle name="Hyperkobling" xfId="346" builtinId="8" hidden="1"/>
    <cellStyle name="Hyperkobling" xfId="348" builtinId="8" hidden="1"/>
    <cellStyle name="Hyperkobling" xfId="350" builtinId="8" hidden="1"/>
    <cellStyle name="Hyperkobling" xfId="352" builtinId="8" hidden="1"/>
    <cellStyle name="Hyperkobling" xfId="354" builtinId="8" hidden="1"/>
    <cellStyle name="Hyperkobling" xfId="356" builtinId="8" hidden="1"/>
    <cellStyle name="Hyperkobling" xfId="358" builtinId="8" hidden="1"/>
    <cellStyle name="Hyperkobling" xfId="360" builtinId="8" hidden="1"/>
    <cellStyle name="Hyperkobling" xfId="362" builtinId="8" hidden="1"/>
    <cellStyle name="Hyperkobling" xfId="364" builtinId="8" hidden="1"/>
    <cellStyle name="Hyperkobling" xfId="366" builtinId="8" hidden="1"/>
    <cellStyle name="Hyperkobling" xfId="368" builtinId="8" hidden="1"/>
    <cellStyle name="Hyperkobling" xfId="370" builtinId="8" hidden="1"/>
    <cellStyle name="Hyperkobling" xfId="372" builtinId="8" hidden="1"/>
    <cellStyle name="Hyperkobling" xfId="374" builtinId="8" hidden="1"/>
    <cellStyle name="Hyperkobling" xfId="376" builtinId="8" hidden="1"/>
    <cellStyle name="Hyperkobling" xfId="378" builtinId="8" hidden="1"/>
    <cellStyle name="Hyperkobling" xfId="380" builtinId="8" hidden="1"/>
    <cellStyle name="Hyperkobling" xfId="382" builtinId="8" hidden="1"/>
    <cellStyle name="Hyperkobling" xfId="384" builtinId="8" hidden="1"/>
    <cellStyle name="Hyperkobling" xfId="386" builtinId="8" hidden="1"/>
    <cellStyle name="Hyperkobling" xfId="388" builtinId="8" hidden="1"/>
    <cellStyle name="Hyperkobling" xfId="390" builtinId="8" hidden="1"/>
    <cellStyle name="Hyperkobling" xfId="392" builtinId="8" hidden="1"/>
    <cellStyle name="Hyperkobling" xfId="394" builtinId="8" hidden="1"/>
    <cellStyle name="Hyperkobling" xfId="396" builtinId="8" hidden="1"/>
    <cellStyle name="Hyperkobling" xfId="398" builtinId="8" hidden="1"/>
    <cellStyle name="Hyperkobling" xfId="400" builtinId="8" hidden="1"/>
    <cellStyle name="Hyperkobling" xfId="402" builtinId="8" hidden="1"/>
    <cellStyle name="Hyperkobling" xfId="404" builtinId="8" hidden="1"/>
    <cellStyle name="Hyperkobling" xfId="406" builtinId="8" hidden="1"/>
    <cellStyle name="Hyperkobling" xfId="408" builtinId="8" hidden="1"/>
    <cellStyle name="Hyperkobling" xfId="410" builtinId="8" hidden="1"/>
    <cellStyle name="Hyperkobling" xfId="412" builtinId="8" hidden="1"/>
    <cellStyle name="Hyperkobling" xfId="414" builtinId="8" hidden="1"/>
    <cellStyle name="Hyperkobling" xfId="416" builtinId="8" hidden="1"/>
    <cellStyle name="Hyperkobling" xfId="418" builtinId="8" hidden="1"/>
    <cellStyle name="Hyperkobling" xfId="420" builtinId="8" hidden="1"/>
    <cellStyle name="Hyperkobling" xfId="422" builtinId="8" hidden="1"/>
    <cellStyle name="Hyperkobling" xfId="424" builtinId="8" hidden="1"/>
    <cellStyle name="Hyperkobling" xfId="426" builtinId="8" hidden="1"/>
    <cellStyle name="Hyperkobling" xfId="428" builtinId="8" hidden="1"/>
    <cellStyle name="Hyperkobling" xfId="430" builtinId="8" hidden="1"/>
    <cellStyle name="Hyperkobling" xfId="432" builtinId="8" hidden="1"/>
    <cellStyle name="Hyperkobling" xfId="434" builtinId="8" hidden="1"/>
    <cellStyle name="Hyperkobling" xfId="436" builtinId="8" hidden="1"/>
    <cellStyle name="Hyperkobling" xfId="438" builtinId="8" hidden="1"/>
    <cellStyle name="Hyperkobling" xfId="440" builtinId="8" hidden="1"/>
    <cellStyle name="Hyperkobling" xfId="442" builtinId="8" hidden="1"/>
    <cellStyle name="Hyperkobling" xfId="444" builtinId="8" hidden="1"/>
    <cellStyle name="Hyperkobling" xfId="446" builtinId="8" hidden="1"/>
    <cellStyle name="Hyperkobling" xfId="448" builtinId="8" hidden="1"/>
    <cellStyle name="Hyperkobling" xfId="450" builtinId="8" hidden="1"/>
    <cellStyle name="Hyperkobling" xfId="452" builtinId="8" hidden="1"/>
    <cellStyle name="Hyperkobling" xfId="454" builtinId="8" hidden="1"/>
    <cellStyle name="Hyperkobling" xfId="456" builtinId="8" hidden="1"/>
    <cellStyle name="Hyperkobling" xfId="458" builtinId="8" hidden="1"/>
    <cellStyle name="Hyperkobling" xfId="460" builtinId="8" hidden="1"/>
    <cellStyle name="Hyperkobling" xfId="462" builtinId="8" hidden="1"/>
    <cellStyle name="Hyperkobling" xfId="464" builtinId="8" hidden="1"/>
    <cellStyle name="Hyperkobling" xfId="466" builtinId="8" hidden="1"/>
    <cellStyle name="Hyperkobling" xfId="468" builtinId="8" hidden="1"/>
    <cellStyle name="Hyperkobling" xfId="470" builtinId="8" hidden="1"/>
    <cellStyle name="Hyperkobling" xfId="472" builtinId="8" hidden="1"/>
    <cellStyle name="Hyperkobling" xfId="474" builtinId="8" hidden="1"/>
    <cellStyle name="Hyperkobling" xfId="476" builtinId="8" hidden="1"/>
    <cellStyle name="Hyperkobling" xfId="478" builtinId="8" hidden="1"/>
    <cellStyle name="Hyperkobling" xfId="480" builtinId="8" hidden="1"/>
    <cellStyle name="Hyperkobling" xfId="482" builtinId="8" hidden="1"/>
    <cellStyle name="Hyperkobling" xfId="484" builtinId="8" hidden="1"/>
    <cellStyle name="Hyperkobling" xfId="486" builtinId="8" hidden="1"/>
    <cellStyle name="Hyperkobling" xfId="488" builtinId="8" hidden="1"/>
    <cellStyle name="Hyperkobling" xfId="490" builtinId="8" hidden="1"/>
    <cellStyle name="Hyperkobling" xfId="492" builtinId="8" hidden="1"/>
    <cellStyle name="Hyperkobling" xfId="494" builtinId="8" hidden="1"/>
    <cellStyle name="Hyperkobling" xfId="496" builtinId="8" hidden="1"/>
    <cellStyle name="Hyperkobling" xfId="498" builtinId="8" hidden="1"/>
    <cellStyle name="Hyperkobling" xfId="500" builtinId="8" hidden="1"/>
    <cellStyle name="Hyperkobling" xfId="502" builtinId="8" hidden="1"/>
    <cellStyle name="Hyperkobling" xfId="504" builtinId="8" hidden="1"/>
    <cellStyle name="Hyperkobling" xfId="506" builtinId="8" hidden="1"/>
    <cellStyle name="Hyperkobling" xfId="508" builtinId="8" hidden="1"/>
    <cellStyle name="Hyperkobling" xfId="510" builtinId="8" hidden="1"/>
    <cellStyle name="Hyperkobling" xfId="512" builtinId="8" hidden="1"/>
    <cellStyle name="Hyperkobling" xfId="514" builtinId="8" hidden="1"/>
    <cellStyle name="Hyperkobling" xfId="516" builtinId="8" hidden="1"/>
    <cellStyle name="Hyperkobling" xfId="518" builtinId="8" hidden="1"/>
    <cellStyle name="Hyperkobling" xfId="520" builtinId="8" hidden="1"/>
    <cellStyle name="Hyperkobling" xfId="522" builtinId="8" hidden="1"/>
    <cellStyle name="Hyperkobling" xfId="524" builtinId="8" hidden="1"/>
    <cellStyle name="Hyperkobling" xfId="526" builtinId="8" hidden="1"/>
    <cellStyle name="Hyperkobling" xfId="528" builtinId="8" hidden="1"/>
    <cellStyle name="Hyperkobling" xfId="530" builtinId="8" hidden="1"/>
    <cellStyle name="Hyperkobling" xfId="532" builtinId="8" hidden="1"/>
    <cellStyle name="Hyperkobling" xfId="534" builtinId="8" hidden="1"/>
    <cellStyle name="Hyperkobling" xfId="536" builtinId="8" hidden="1"/>
    <cellStyle name="Hyperkobling" xfId="538" builtinId="8" hidden="1"/>
    <cellStyle name="Hyperkobling" xfId="540" builtinId="8" hidden="1"/>
    <cellStyle name="Hyperkobling" xfId="542" builtinId="8" hidden="1"/>
    <cellStyle name="Hyperkobling" xfId="544" builtinId="8" hidden="1"/>
    <cellStyle name="Hyperkobling" xfId="546" builtinId="8" hidden="1"/>
    <cellStyle name="Hyperkobling" xfId="548" builtinId="8" hidden="1"/>
    <cellStyle name="Hyperkobling" xfId="550" builtinId="8" hidden="1"/>
    <cellStyle name="Hyperkobling" xfId="552" builtinId="8" hidden="1"/>
    <cellStyle name="Hyperkobling" xfId="554" builtinId="8" hidden="1"/>
    <cellStyle name="Hyperkobling" xfId="556" builtinId="8" hidden="1"/>
    <cellStyle name="Hyperkobling" xfId="558" builtinId="8" hidden="1"/>
    <cellStyle name="Hyperkobling" xfId="560" builtinId="8" hidden="1"/>
    <cellStyle name="Hyperkobling" xfId="562" builtinId="8" hidden="1"/>
    <cellStyle name="Hyperkobling" xfId="564" builtinId="8" hidden="1"/>
    <cellStyle name="Hyperkobling" xfId="566" builtinId="8" hidden="1"/>
    <cellStyle name="Hyperkobling" xfId="568" builtinId="8" hidden="1"/>
    <cellStyle name="Hyperkobling" xfId="570" builtinId="8" hidden="1"/>
    <cellStyle name="Hyperkobling" xfId="572" builtinId="8" hidden="1"/>
    <cellStyle name="Hyperkobling" xfId="574" builtinId="8" hidden="1"/>
    <cellStyle name="Hyperkobling" xfId="576" builtinId="8" hidden="1"/>
    <cellStyle name="Hyperkobling" xfId="578" builtinId="8" hidden="1"/>
    <cellStyle name="Hyperkobling" xfId="580" builtinId="8" hidden="1"/>
    <cellStyle name="Hyperkobling" xfId="582" builtinId="8" hidden="1"/>
    <cellStyle name="Hyperkobling" xfId="584" builtinId="8" hidden="1"/>
    <cellStyle name="Hyperkobling" xfId="586" builtinId="8" hidden="1"/>
    <cellStyle name="Hyperkobling" xfId="588" builtinId="8" hidden="1"/>
    <cellStyle name="Hyperkobling" xfId="590" builtinId="8" hidden="1"/>
    <cellStyle name="Hyperkobling" xfId="592" builtinId="8" hidden="1"/>
    <cellStyle name="Hyperkobling" xfId="594" builtinId="8" hidden="1"/>
    <cellStyle name="Hyperkobling" xfId="596" builtinId="8" hidden="1"/>
    <cellStyle name="Hyperkobling" xfId="598" builtinId="8" hidden="1"/>
    <cellStyle name="Hyperkobling" xfId="600" builtinId="8" hidden="1"/>
    <cellStyle name="Hyperkobling" xfId="602" builtinId="8" hidden="1"/>
    <cellStyle name="Hyperkobling" xfId="604" builtinId="8" hidden="1"/>
    <cellStyle name="Hyperkobling" xfId="606" builtinId="8" hidden="1"/>
    <cellStyle name="Hyperkobling" xfId="608" builtinId="8" hidden="1"/>
    <cellStyle name="Hyperkobling" xfId="610" builtinId="8" hidden="1"/>
    <cellStyle name="Hyperkobling" xfId="612" builtinId="8" hidden="1"/>
    <cellStyle name="Hyperkobling" xfId="614" builtinId="8" hidden="1"/>
    <cellStyle name="Hyperkobling" xfId="616" builtinId="8" hidden="1"/>
    <cellStyle name="Hyperkobling" xfId="618" builtinId="8" hidden="1"/>
    <cellStyle name="Hyperkobling" xfId="620" builtinId="8" hidden="1"/>
    <cellStyle name="Hyperkobling" xfId="622" builtinId="8" hidden="1"/>
    <cellStyle name="Hyperkobling" xfId="624" builtinId="8" hidden="1"/>
    <cellStyle name="Hyperkobling" xfId="626" builtinId="8" hidden="1"/>
    <cellStyle name="Hyperkobling" xfId="628" builtinId="8" hidden="1"/>
    <cellStyle name="Hyperkobling" xfId="630" builtinId="8" hidden="1"/>
    <cellStyle name="Hyperkobling" xfId="632" builtinId="8" hidden="1"/>
    <cellStyle name="Hyperkobling" xfId="634" builtinId="8" hidden="1"/>
    <cellStyle name="Hyperkobling" xfId="636" builtinId="8" hidden="1"/>
    <cellStyle name="Hyperkobling" xfId="638" builtinId="8" hidden="1"/>
    <cellStyle name="Hyperkobling" xfId="640" builtinId="8" hidden="1"/>
    <cellStyle name="Hyperkobling" xfId="642" builtinId="8" hidden="1"/>
    <cellStyle name="Hyperkobling" xfId="644" builtinId="8" hidden="1"/>
    <cellStyle name="Hyperkobling" xfId="646" builtinId="8" hidden="1"/>
    <cellStyle name="Hyperkobling" xfId="648" builtinId="8" hidden="1"/>
    <cellStyle name="Hyperkobling" xfId="650" builtinId="8" hidden="1"/>
    <cellStyle name="Hyperkobling" xfId="652" builtinId="8" hidden="1"/>
    <cellStyle name="Hyperkobling" xfId="654" builtinId="8" hidden="1"/>
    <cellStyle name="Hyperkobling" xfId="656" builtinId="8" hidden="1"/>
    <cellStyle name="Hyperkobling" xfId="658" builtinId="8" hidden="1"/>
    <cellStyle name="Hyperkobling" xfId="660" builtinId="8" hidden="1"/>
    <cellStyle name="Hyperkobling" xfId="662" builtinId="8" hidden="1"/>
    <cellStyle name="Hyperkobling" xfId="664" builtinId="8" hidden="1"/>
    <cellStyle name="Hyperkobling" xfId="666" builtinId="8" hidden="1"/>
    <cellStyle name="Hyperkobling" xfId="668" builtinId="8" hidden="1"/>
    <cellStyle name="Hyperkobling" xfId="670" builtinId="8" hidden="1"/>
    <cellStyle name="Hyperkobling" xfId="672" builtinId="8" hidden="1"/>
    <cellStyle name="Hyperkobling" xfId="674" builtinId="8" hidden="1"/>
    <cellStyle name="Hyperkobling" xfId="676" builtinId="8" hidden="1"/>
    <cellStyle name="Hyperkobling" xfId="678" builtinId="8" hidden="1"/>
    <cellStyle name="Hyperkobling" xfId="680" builtinId="8" hidden="1"/>
    <cellStyle name="Hyperkobling" xfId="682" builtinId="8" hidden="1"/>
    <cellStyle name="Hyperkobling" xfId="684" builtinId="8" hidden="1"/>
    <cellStyle name="Hyperkobling" xfId="686" builtinId="8" hidden="1"/>
    <cellStyle name="Hyperkobling" xfId="688" builtinId="8" hidden="1"/>
    <cellStyle name="Hyperkobling" xfId="690" builtinId="8" hidden="1"/>
    <cellStyle name="Hyperkobling" xfId="692" builtinId="8" hidden="1"/>
    <cellStyle name="Hyperkobling" xfId="694" builtinId="8" hidden="1"/>
    <cellStyle name="Hyperkobling" xfId="696" builtinId="8" hidden="1"/>
    <cellStyle name="Hyperkobling" xfId="698" builtinId="8" hidden="1"/>
    <cellStyle name="Hyperkobling" xfId="700" builtinId="8" hidden="1"/>
    <cellStyle name="Hyperkobling" xfId="702" builtinId="8" hidden="1"/>
    <cellStyle name="Hyperkobling" xfId="704" builtinId="8" hidden="1"/>
    <cellStyle name="Hyperkobling" xfId="706" builtinId="8" hidden="1"/>
    <cellStyle name="Hyperkobling" xfId="708" builtinId="8" hidden="1"/>
    <cellStyle name="Hyperkobling" xfId="710" builtinId="8" hidden="1"/>
    <cellStyle name="Hyperkobling" xfId="712" builtinId="8" hidden="1"/>
    <cellStyle name="Hyperkobling" xfId="714" builtinId="8" hidden="1"/>
    <cellStyle name="Hyperkobling" xfId="716" builtinId="8" hidden="1"/>
    <cellStyle name="Hyperkobling" xfId="718" builtinId="8" hidden="1"/>
    <cellStyle name="Hyperkobling" xfId="720" builtinId="8" hidden="1"/>
    <cellStyle name="Hyperkobling" xfId="722" builtinId="8" hidden="1"/>
    <cellStyle name="Hyperkobling" xfId="724" builtinId="8" hidden="1"/>
    <cellStyle name="Hyperkobling" xfId="726" builtinId="8" hidden="1"/>
    <cellStyle name="Hyperkobling" xfId="728" builtinId="8" hidden="1"/>
    <cellStyle name="Hyperkobling" xfId="730" builtinId="8" hidden="1"/>
    <cellStyle name="Hyperkobling" xfId="732" builtinId="8" hidden="1"/>
    <cellStyle name="Hyperkobling" xfId="734" builtinId="8" hidden="1"/>
    <cellStyle name="Hyperkobling" xfId="736" builtinId="8" hidden="1"/>
    <cellStyle name="Hyperkobling" xfId="738" builtinId="8" hidden="1"/>
    <cellStyle name="Hyperkobling" xfId="740" builtinId="8" hidden="1"/>
    <cellStyle name="Hyperkobling" xfId="742" builtinId="8" hidden="1"/>
    <cellStyle name="Hyperkobling" xfId="744" builtinId="8" hidden="1"/>
    <cellStyle name="Hyperkobling" xfId="746" builtinId="8" hidden="1"/>
    <cellStyle name="Hyperkobling" xfId="748" builtinId="8" hidden="1"/>
    <cellStyle name="Hyperkobling" xfId="750" builtinId="8" hidden="1"/>
    <cellStyle name="Hyperkobling" xfId="752" builtinId="8" hidden="1"/>
    <cellStyle name="Hyperkobling" xfId="754" builtinId="8" hidden="1"/>
    <cellStyle name="Hyperkobling" xfId="756" builtinId="8" hidden="1"/>
    <cellStyle name="Hyperkobling" xfId="758" builtinId="8" hidden="1"/>
    <cellStyle name="Hyperkobling" xfId="760" builtinId="8" hidden="1"/>
    <cellStyle name="Hyperkobling" xfId="762" builtinId="8" hidden="1"/>
    <cellStyle name="Hyperkobling" xfId="764" builtinId="8" hidden="1"/>
    <cellStyle name="Hyperkobling" xfId="766" builtinId="8" hidden="1"/>
    <cellStyle name="Hyperkobling" xfId="768" builtinId="8" hidden="1"/>
    <cellStyle name="Hyperkobling" xfId="770" builtinId="8" hidden="1"/>
    <cellStyle name="Hyperkobling" xfId="772" builtinId="8" hidden="1"/>
    <cellStyle name="Hyperkobling" xfId="774" builtinId="8" hidden="1"/>
    <cellStyle name="Hyperkobling" xfId="776" builtinId="8" hidden="1"/>
    <cellStyle name="Hyperkobling" xfId="778" builtinId="8" hidden="1"/>
    <cellStyle name="Hyperkobling" xfId="780" builtinId="8" hidden="1"/>
    <cellStyle name="Hyperkobling" xfId="782" builtinId="8" hidden="1"/>
    <cellStyle name="Hyperkobling" xfId="784" builtinId="8" hidden="1"/>
    <cellStyle name="Hyperkobling" xfId="786" builtinId="8" hidden="1"/>
    <cellStyle name="Hyperkobling" xfId="788" builtinId="8" hidden="1"/>
    <cellStyle name="Hyperkobling" xfId="790" builtinId="8" hidden="1"/>
    <cellStyle name="Hyperkobling" xfId="792" builtinId="8" hidden="1"/>
    <cellStyle name="Hyperkobling" xfId="794" builtinId="8" hidden="1"/>
    <cellStyle name="Hyperkobling" xfId="796" builtinId="8" hidden="1"/>
    <cellStyle name="Hyperkobling" xfId="798" builtinId="8" hidden="1"/>
    <cellStyle name="Hyperkobling" xfId="800" builtinId="8" hidden="1"/>
    <cellStyle name="Hyperkobling" xfId="802" builtinId="8" hidden="1"/>
    <cellStyle name="Hyperkobling" xfId="804" builtinId="8" hidden="1"/>
    <cellStyle name="Hyperkobling" xfId="806" builtinId="8" hidden="1"/>
    <cellStyle name="Hyperkobling" xfId="808" builtinId="8" hidden="1"/>
    <cellStyle name="Hyperkobling" xfId="810" builtinId="8" hidden="1"/>
    <cellStyle name="Hyperkobling" xfId="812" builtinId="8" hidden="1"/>
    <cellStyle name="Hyperkobling" xfId="814" builtinId="8" hidden="1"/>
    <cellStyle name="Hyperkobling" xfId="816" builtinId="8" hidden="1"/>
    <cellStyle name="Hyperkobling" xfId="818" builtinId="8" hidden="1"/>
    <cellStyle name="Hyperkobling" xfId="820" builtinId="8" hidden="1"/>
    <cellStyle name="Hyperkobling" xfId="822" builtinId="8" hidden="1"/>
    <cellStyle name="Hyperkobling" xfId="824" builtinId="8" hidden="1"/>
    <cellStyle name="Hyperkobling" xfId="826" builtinId="8" hidden="1"/>
    <cellStyle name="Hyperkobling" xfId="828" builtinId="8" hidden="1"/>
    <cellStyle name="Hyperkobling" xfId="830" builtinId="8" hidden="1"/>
    <cellStyle name="Hyperkobling" xfId="832" builtinId="8" hidden="1"/>
    <cellStyle name="Hyperkobling" xfId="834" builtinId="8" hidden="1"/>
    <cellStyle name="Hyperkobling" xfId="836" builtinId="8" hidden="1"/>
    <cellStyle name="Hyperkobling" xfId="838" builtinId="8" hidden="1"/>
    <cellStyle name="Hyperkobling" xfId="840" builtinId="8" hidden="1"/>
    <cellStyle name="Hyperkobling" xfId="842" builtinId="8" hidden="1"/>
    <cellStyle name="Hyperkobling" xfId="844" builtinId="8" hidden="1"/>
    <cellStyle name="Hyperkobling" xfId="846" builtinId="8" hidden="1"/>
    <cellStyle name="Hyperkobling" xfId="848" builtinId="8" hidden="1"/>
    <cellStyle name="Hyperkobling" xfId="850" builtinId="8" hidden="1"/>
    <cellStyle name="Hyperkobling" xfId="852" builtinId="8" hidden="1"/>
    <cellStyle name="Hyperkobling" xfId="854" builtinId="8" hidden="1"/>
    <cellStyle name="Hyperkobling" xfId="856" builtinId="8" hidden="1"/>
    <cellStyle name="Hyperkobling" xfId="858" builtinId="8" hidden="1"/>
    <cellStyle name="Hyperkobling" xfId="860" builtinId="8" hidden="1"/>
    <cellStyle name="Hyperkobling" xfId="862" builtinId="8" hidden="1"/>
    <cellStyle name="Hyperkobling" xfId="864" builtinId="8" hidden="1"/>
    <cellStyle name="Hyperkobling" xfId="866" builtinId="8" hidden="1"/>
    <cellStyle name="Hyperkobling" xfId="868" builtinId="8" hidden="1"/>
    <cellStyle name="Hyperkobling" xfId="870" builtinId="8" hidden="1"/>
    <cellStyle name="Hyperkobling" xfId="872" builtinId="8" hidden="1"/>
    <cellStyle name="Hyperkobling" xfId="874" builtinId="8" hidden="1"/>
    <cellStyle name="Hyperkobling" xfId="876" builtinId="8" hidden="1"/>
    <cellStyle name="Hyperkobling" xfId="878" builtinId="8" hidden="1"/>
    <cellStyle name="Hyperkobling" xfId="880" builtinId="8" hidden="1"/>
    <cellStyle name="Hyperkobling" xfId="882" builtinId="8" hidden="1"/>
    <cellStyle name="Hyperkobling" xfId="884" builtinId="8" hidden="1"/>
    <cellStyle name="Hyperkobling" xfId="886" builtinId="8" hidden="1"/>
    <cellStyle name="Hyperkobling" xfId="888" builtinId="8" hidden="1"/>
    <cellStyle name="Hyperkobling" xfId="890" builtinId="8" hidden="1"/>
    <cellStyle name="Hyperkobling" xfId="892" builtinId="8" hidden="1"/>
    <cellStyle name="Hyperkobling" xfId="894" builtinId="8" hidden="1"/>
    <cellStyle name="Hyperkobling" xfId="896" builtinId="8" hidden="1"/>
    <cellStyle name="Hyperkobling" xfId="898" builtinId="8" hidden="1"/>
    <cellStyle name="Hyperkobling" xfId="900" builtinId="8" hidden="1"/>
    <cellStyle name="Hyperkobling" xfId="902" builtinId="8" hidden="1"/>
    <cellStyle name="Hyperkobling" xfId="904" builtinId="8" hidden="1"/>
    <cellStyle name="Hyperkobling" xfId="906" builtinId="8" hidden="1"/>
    <cellStyle name="Hyperkobling" xfId="908" builtinId="8" hidden="1"/>
    <cellStyle name="Hyperkobling" xfId="910" builtinId="8" hidden="1"/>
    <cellStyle name="Hyperkobling" xfId="912" builtinId="8" hidden="1"/>
    <cellStyle name="Hyperkobling" xfId="914" builtinId="8" hidden="1"/>
    <cellStyle name="Hyperkobling" xfId="916" builtinId="8" hidden="1"/>
    <cellStyle name="Hyperkobling" xfId="918" builtinId="8" hidden="1"/>
    <cellStyle name="Hyperkobling" xfId="920" builtinId="8" hidden="1"/>
    <cellStyle name="Hyperkobling" xfId="922" builtinId="8" hidden="1"/>
    <cellStyle name="Hyperkobling" xfId="924" builtinId="8" hidden="1"/>
    <cellStyle name="Hyperkobling" xfId="926" builtinId="8" hidden="1"/>
    <cellStyle name="Hyperkobling" xfId="928" builtinId="8" hidden="1"/>
    <cellStyle name="Hyperkobling" xfId="930" builtinId="8" hidden="1"/>
    <cellStyle name="Hyperkobling" xfId="932" builtinId="8" hidden="1"/>
    <cellStyle name="Hyperkobling" xfId="934" builtinId="8" hidden="1"/>
    <cellStyle name="Hyperkobling" xfId="936" builtinId="8" hidden="1"/>
    <cellStyle name="Hyperkobling" xfId="938" builtinId="8" hidden="1"/>
    <cellStyle name="Hyperkobling" xfId="940" builtinId="8" hidden="1"/>
    <cellStyle name="Hyperkobling" xfId="942" builtinId="8" hidden="1"/>
    <cellStyle name="Hyperkobling" xfId="944" builtinId="8" hidden="1"/>
    <cellStyle name="Hyperkobling" xfId="946" builtinId="8" hidden="1"/>
    <cellStyle name="Hyperkobling" xfId="948" builtinId="8" hidden="1"/>
    <cellStyle name="Hyperkobling" xfId="950" builtinId="8" hidden="1"/>
    <cellStyle name="Hyperkobling" xfId="952" builtinId="8" hidden="1"/>
    <cellStyle name="Hyperkobling" xfId="954" builtinId="8" hidden="1"/>
    <cellStyle name="Hyperkobling" xfId="956" builtinId="8" hidden="1"/>
    <cellStyle name="Hyperkobling" xfId="958" builtinId="8" hidden="1"/>
    <cellStyle name="Hyperkobling" xfId="960" builtinId="8" hidden="1"/>
    <cellStyle name="Hyperkobling" xfId="962" builtinId="8" hidden="1"/>
    <cellStyle name="Hyperkobling" xfId="964" builtinId="8" hidden="1"/>
    <cellStyle name="Hyperkobling" xfId="966" builtinId="8" hidden="1"/>
    <cellStyle name="Hyperkobling" xfId="968" builtinId="8" hidden="1"/>
    <cellStyle name="Hyperkobling" xfId="970" builtinId="8" hidden="1"/>
    <cellStyle name="Hyperkobling" xfId="972" builtinId="8" hidden="1"/>
    <cellStyle name="Hyperkobling" xfId="974" builtinId="8" hidden="1"/>
    <cellStyle name="Hyperkobling" xfId="976" builtinId="8" hidden="1"/>
    <cellStyle name="Hyperkobling" xfId="978" builtinId="8" hidden="1"/>
    <cellStyle name="Hyperkobling" xfId="980" builtinId="8" hidden="1"/>
    <cellStyle name="Hyperkobling" xfId="982" builtinId="8" hidden="1"/>
    <cellStyle name="Hyperkobling" xfId="984" builtinId="8" hidden="1"/>
    <cellStyle name="Hyperkobling" xfId="986" builtinId="8" hidden="1"/>
    <cellStyle name="Hyperkobling" xfId="988" builtinId="8" hidden="1"/>
    <cellStyle name="Hyperkobling" xfId="990" builtinId="8" hidden="1"/>
    <cellStyle name="Hyperkobling" xfId="992" builtinId="8" hidden="1"/>
    <cellStyle name="Hyperkobling" xfId="994" builtinId="8" hidden="1"/>
    <cellStyle name="Hyperkobling" xfId="996" builtinId="8" hidden="1"/>
    <cellStyle name="Hyperkobling" xfId="998" builtinId="8" hidden="1"/>
    <cellStyle name="Hyperkobling" xfId="1000" builtinId="8" hidden="1"/>
    <cellStyle name="Hyperkobling" xfId="1002" builtinId="8" hidden="1"/>
    <cellStyle name="Hyperkobling" xfId="1004" builtinId="8" hidden="1"/>
    <cellStyle name="Hyperkobling" xfId="1006" builtinId="8" hidden="1"/>
    <cellStyle name="Hyperkobling" xfId="1008" builtinId="8" hidden="1"/>
    <cellStyle name="Hyperkobling" xfId="1010" builtinId="8" hidden="1"/>
    <cellStyle name="Hyperkobling" xfId="1012" builtinId="8" hidden="1"/>
    <cellStyle name="Hyperkobling" xfId="1014" builtinId="8" hidden="1"/>
    <cellStyle name="Hyperkobling" xfId="1016" builtinId="8" hidden="1"/>
    <cellStyle name="Hyperkobling" xfId="1018" builtinId="8" hidden="1"/>
    <cellStyle name="Hyperkobling" xfId="1020" builtinId="8" hidden="1"/>
    <cellStyle name="Hyperkobling" xfId="1022" builtinId="8" hidden="1"/>
    <cellStyle name="Hyperkobling" xfId="1024" builtinId="8" hidden="1"/>
    <cellStyle name="Hyperkobling" xfId="1026" builtinId="8" hidden="1"/>
    <cellStyle name="Hyperkobling" xfId="1028" builtinId="8" hidden="1"/>
    <cellStyle name="Hyperkobling" xfId="1030" builtinId="8" hidden="1"/>
    <cellStyle name="Hyperkobling" xfId="1032" builtinId="8" hidden="1"/>
    <cellStyle name="Hyperkobling" xfId="1034" builtinId="8" hidden="1"/>
    <cellStyle name="Hyperkobling" xfId="1036" builtinId="8" hidden="1"/>
    <cellStyle name="Hyperkobling" xfId="1038" builtinId="8" hidden="1"/>
    <cellStyle name="Hyperkobling" xfId="1040" builtinId="8" hidden="1"/>
    <cellStyle name="Hyperkobling" xfId="1042" builtinId="8" hidden="1"/>
    <cellStyle name="Hyperkobling" xfId="1044" builtinId="8" hidden="1"/>
    <cellStyle name="Hyperkobling" xfId="1046" builtinId="8" hidden="1"/>
    <cellStyle name="Hyperkobling" xfId="1048" builtinId="8" hidden="1"/>
    <cellStyle name="Hyperkobling" xfId="1050" builtinId="8" hidden="1"/>
    <cellStyle name="Hyperkobling" xfId="1052" builtinId="8" hidden="1"/>
    <cellStyle name="Hyperkobling" xfId="1054" builtinId="8" hidden="1"/>
    <cellStyle name="Hyperkobling" xfId="1056" builtinId="8" hidden="1"/>
    <cellStyle name="Hyperkobling" xfId="1058" builtinId="8" hidden="1"/>
    <cellStyle name="Hyperkobling" xfId="1060" builtinId="8" hidden="1"/>
    <cellStyle name="Hyperkobling" xfId="1062" builtinId="8" hidden="1"/>
    <cellStyle name="Hyperkobling" xfId="1064" builtinId="8" hidden="1"/>
    <cellStyle name="Hyperkobling" xfId="1066" builtinId="8" hidden="1"/>
    <cellStyle name="Hyperkobling" xfId="1068" builtinId="8" hidden="1"/>
    <cellStyle name="Hyperkobling" xfId="1070" builtinId="8" hidden="1"/>
    <cellStyle name="Hyperkobling" xfId="1072" builtinId="8" hidden="1"/>
    <cellStyle name="Hyperkobling" xfId="1074" builtinId="8" hidden="1"/>
    <cellStyle name="Hyperkobling" xfId="1076" builtinId="8" hidden="1"/>
    <cellStyle name="Hyperkobling" xfId="1078" builtinId="8" hidden="1"/>
    <cellStyle name="Hyperkobling" xfId="1080" builtinId="8" hidden="1"/>
    <cellStyle name="Hyperkobling" xfId="1082" builtinId="8" hidden="1"/>
    <cellStyle name="Hyperkobling" xfId="1084" builtinId="8" hidden="1"/>
    <cellStyle name="Hyperkobling" xfId="1086" builtinId="8" hidden="1"/>
    <cellStyle name="Hyperkobling" xfId="1088" builtinId="8" hidden="1"/>
    <cellStyle name="Hyperkobling" xfId="1090" builtinId="8" hidden="1"/>
    <cellStyle name="Hyperkobling" xfId="1092" builtinId="8" hidden="1"/>
    <cellStyle name="Hyperkobling" xfId="1094" builtinId="8" hidden="1"/>
    <cellStyle name="Hyperkobling" xfId="1096" builtinId="8" hidden="1"/>
    <cellStyle name="Hyperkobling" xfId="1098" builtinId="8" hidden="1"/>
    <cellStyle name="Hyperkobling" xfId="1100" builtinId="8" hidden="1"/>
    <cellStyle name="Hyperkobling" xfId="1102" builtinId="8" hidden="1"/>
    <cellStyle name="Hyperkobling" xfId="1104" builtinId="8" hidden="1"/>
    <cellStyle name="Hyperkobling" xfId="1106" builtinId="8" hidden="1"/>
    <cellStyle name="Hyperkobling" xfId="1108" builtinId="8" hidden="1"/>
    <cellStyle name="Hyperkobling" xfId="1110" builtinId="8" hidden="1"/>
    <cellStyle name="Hyperkobling" xfId="1112" builtinId="8" hidden="1"/>
    <cellStyle name="Hyperkobling" xfId="1114" builtinId="8" hidden="1"/>
    <cellStyle name="Hyperkobling" xfId="1116" builtinId="8" hidden="1"/>
    <cellStyle name="Hyperkobling" xfId="1118" builtinId="8" hidden="1"/>
    <cellStyle name="Hyperkobling" xfId="1120" builtinId="8" hidden="1"/>
    <cellStyle name="Hyperkobling" xfId="1122" builtinId="8" hidden="1"/>
    <cellStyle name="Hyperkobling" xfId="1124" builtinId="8" hidden="1"/>
    <cellStyle name="Hyperkobling" xfId="1126" builtinId="8" hidden="1"/>
    <cellStyle name="Hyperkobling" xfId="1128" builtinId="8" hidden="1"/>
    <cellStyle name="Hyperkobling" xfId="1130" builtinId="8" hidden="1"/>
    <cellStyle name="Hyperkobling" xfId="1132" builtinId="8" hidden="1"/>
    <cellStyle name="Hyperkobling" xfId="1134" builtinId="8" hidden="1"/>
    <cellStyle name="Hyperkobling" xfId="1136" builtinId="8" hidden="1"/>
    <cellStyle name="Hyperkobling" xfId="1138" builtinId="8" hidden="1"/>
    <cellStyle name="Hyperkobling" xfId="1140" builtinId="8" hidden="1"/>
    <cellStyle name="Hyperkobling" xfId="1142" builtinId="8" hidden="1"/>
    <cellStyle name="Hyperkobling" xfId="1144" builtinId="8" hidden="1"/>
    <cellStyle name="Hyperkobling" xfId="1146" builtinId="8" hidden="1"/>
    <cellStyle name="Hyperkobling" xfId="1148" builtinId="8" hidden="1"/>
    <cellStyle name="Hyperkobling" xfId="1150" builtinId="8" hidden="1"/>
    <cellStyle name="Hyperkobling" xfId="1152" builtinId="8" hidden="1"/>
    <cellStyle name="Hyperkobling" xfId="1154" builtinId="8" hidden="1"/>
    <cellStyle name="Hyperkobling" xfId="1156" builtinId="8" hidden="1"/>
    <cellStyle name="Hyperkobling" xfId="1158" builtinId="8" hidden="1"/>
    <cellStyle name="Hyperkobling" xfId="1160" builtinId="8" hidden="1"/>
    <cellStyle name="Hyperkobling" xfId="1162" builtinId="8" hidden="1"/>
    <cellStyle name="Hyperkobling" xfId="1164" builtinId="8" hidden="1"/>
    <cellStyle name="Hyperkobling" xfId="1166" builtinId="8" hidden="1"/>
    <cellStyle name="Hyperkobling" xfId="1168" builtinId="8" hidden="1"/>
    <cellStyle name="Hyperkobling" xfId="1170" builtinId="8" hidden="1"/>
    <cellStyle name="Hyperkobling" xfId="1172" builtinId="8" hidden="1"/>
    <cellStyle name="Hyperkobling" xfId="1174" builtinId="8" hidden="1"/>
    <cellStyle name="Hyperkobling" xfId="1176" builtinId="8" hidden="1"/>
    <cellStyle name="Hyperkobling" xfId="1178" builtinId="8" hidden="1"/>
    <cellStyle name="Hyperkobling" xfId="1180" builtinId="8" hidden="1"/>
    <cellStyle name="Hyperkobling" xfId="1182" builtinId="8" hidden="1"/>
    <cellStyle name="Hyperkobling" xfId="1184" builtinId="8" hidden="1"/>
    <cellStyle name="Hyperkobling" xfId="1186" builtinId="8" hidden="1"/>
    <cellStyle name="Hyperkobling" xfId="1188" builtinId="8" hidden="1"/>
    <cellStyle name="Hyperkobling" xfId="1190" builtinId="8" hidden="1"/>
    <cellStyle name="Hyperkobling" xfId="1192" builtinId="8" hidden="1"/>
    <cellStyle name="Hyperkobling" xfId="1194" builtinId="8" hidden="1"/>
    <cellStyle name="Hyperkobling" xfId="1196" builtinId="8" hidden="1"/>
    <cellStyle name="Hyperkobling" xfId="1198" builtinId="8" hidden="1"/>
    <cellStyle name="Hyperkobling" xfId="1200" builtinId="8" hidden="1"/>
    <cellStyle name="Hyperkobling" xfId="1202" builtinId="8" hidden="1"/>
    <cellStyle name="Hyperkobling" xfId="1204" builtinId="8" hidden="1"/>
    <cellStyle name="Hyperkobling" xfId="1206" builtinId="8" hidden="1"/>
    <cellStyle name="Hyperkobling" xfId="1208" builtinId="8" hidden="1"/>
    <cellStyle name="Hyperkobling" xfId="1210" builtinId="8" hidden="1"/>
    <cellStyle name="Hyperkobling" xfId="1212" builtinId="8" hidden="1"/>
    <cellStyle name="Hyperkobling" xfId="1214" builtinId="8" hidden="1"/>
    <cellStyle name="Hyperkobling" xfId="1216" builtinId="8" hidden="1"/>
    <cellStyle name="Hyperkobling" xfId="1218" builtinId="8" hidden="1"/>
    <cellStyle name="Hyperkobling" xfId="1220" builtinId="8" hidden="1"/>
    <cellStyle name="Hyperkobling" xfId="1222" builtinId="8" hidden="1"/>
    <cellStyle name="Hyperkobling" xfId="1224" builtinId="8" hidden="1"/>
    <cellStyle name="Hyperkobling" xfId="1226" builtinId="8" hidden="1"/>
    <cellStyle name="Normal" xfId="0" builtinId="0"/>
    <cellStyle name="Normal 2" xfId="67" xr:uid="{00000000-0005-0000-0000-0000C8040000}"/>
    <cellStyle name="Normal 2 2" xfId="69" xr:uid="{00000000-0005-0000-0000-0000C9040000}"/>
    <cellStyle name="Normal 3" xfId="68" xr:uid="{00000000-0005-0000-0000-0000CA040000}"/>
    <cellStyle name="Normal 3 2" xfId="75" xr:uid="{00000000-0005-0000-0000-0000CB040000}"/>
    <cellStyle name="Normal 3 3" xfId="1228" xr:uid="{362F6A16-1045-4832-828A-93531AAF8D42}"/>
    <cellStyle name="Normal 4" xfId="1229" xr:uid="{F86D9D44-4835-4D5E-AE9D-0F02FCBB7D7E}"/>
  </cellStyles>
  <dxfs count="0"/>
  <tableStyles count="0" defaultTableStyle="TableStyleMedium9" defaultPivotStyle="PivotStyleMedium7"/>
  <colors>
    <mruColors>
      <color rgb="FFCCFFFF"/>
      <color rgb="FFFFFAA4"/>
      <color rgb="FFFFDCF7"/>
      <color rgb="FF8DFFC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370557</xdr:colOff>
      <xdr:row>0</xdr:row>
      <xdr:rowOff>152870</xdr:rowOff>
    </xdr:from>
    <xdr:to>
      <xdr:col>11</xdr:col>
      <xdr:colOff>817409</xdr:colOff>
      <xdr:row>10</xdr:row>
      <xdr:rowOff>11759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1A8711F-1C5E-F0AA-266B-B10298F2F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3798" y="152870"/>
          <a:ext cx="1505185" cy="150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B105-49DE-4EE4-9F5F-25DF2597E045}">
  <sheetPr>
    <tabColor rgb="FF99CCFF"/>
  </sheetPr>
  <dimension ref="B1:L84"/>
  <sheetViews>
    <sheetView showGridLines="0" view="pageBreakPreview" zoomScale="92" zoomScaleNormal="100" workbookViewId="0">
      <selection activeCell="Q21" sqref="Q21"/>
    </sheetView>
  </sheetViews>
  <sheetFormatPr baseColWidth="10" defaultColWidth="10.83203125" defaultRowHeight="13" customHeight="1" x14ac:dyDescent="0.2"/>
  <cols>
    <col min="1" max="1" width="8.33203125" style="3" customWidth="1"/>
    <col min="2" max="2" width="24.33203125" style="3" customWidth="1"/>
    <col min="3" max="3" width="8" style="5" customWidth="1"/>
    <col min="4" max="4" width="2.33203125" style="5" customWidth="1"/>
    <col min="5" max="5" width="8.33203125" style="5" customWidth="1"/>
    <col min="6" max="10" width="5.83203125" style="3" customWidth="1"/>
    <col min="11" max="11" width="8" style="3" customWidth="1"/>
    <col min="12" max="16384" width="10.83203125" style="3"/>
  </cols>
  <sheetData>
    <row r="1" spans="2:11" ht="13" customHeight="1" x14ac:dyDescent="0.2">
      <c r="B1" s="244" t="s">
        <v>48</v>
      </c>
      <c r="C1" s="244"/>
      <c r="D1" s="244"/>
      <c r="E1" s="244"/>
      <c r="F1" s="244"/>
      <c r="G1" s="244"/>
      <c r="H1" s="244"/>
      <c r="I1" s="244"/>
      <c r="J1" s="244"/>
      <c r="K1" s="244"/>
    </row>
    <row r="2" spans="2:11" ht="13" customHeight="1" x14ac:dyDescent="0.2"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2:11" ht="13" customHeight="1" x14ac:dyDescent="0.2">
      <c r="B3" s="245" t="s">
        <v>37</v>
      </c>
      <c r="C3" s="245"/>
      <c r="D3" s="245"/>
      <c r="E3" s="245"/>
      <c r="F3" s="245"/>
      <c r="G3" s="245"/>
      <c r="H3" s="245"/>
      <c r="I3" s="245"/>
      <c r="J3" s="245"/>
      <c r="K3" s="245"/>
    </row>
    <row r="4" spans="2:11" ht="13" customHeight="1" x14ac:dyDescent="0.2">
      <c r="B4" s="245"/>
      <c r="C4" s="245"/>
      <c r="D4" s="245"/>
      <c r="E4" s="245"/>
      <c r="F4" s="245"/>
      <c r="G4" s="245"/>
      <c r="H4" s="245"/>
      <c r="I4" s="245"/>
      <c r="J4" s="245"/>
      <c r="K4" s="245"/>
    </row>
    <row r="5" spans="2:11" ht="13" customHeight="1" x14ac:dyDescent="0.2">
      <c r="B5" s="246" t="s">
        <v>122</v>
      </c>
      <c r="C5" s="246"/>
      <c r="D5" s="246"/>
      <c r="E5" s="246"/>
      <c r="F5" s="246"/>
      <c r="G5" s="246"/>
      <c r="H5" s="246"/>
      <c r="I5" s="246"/>
      <c r="J5" s="246"/>
      <c r="K5" s="246"/>
    </row>
    <row r="6" spans="2:11" ht="13" customHeight="1" x14ac:dyDescent="0.2">
      <c r="B6" s="246"/>
      <c r="C6" s="246"/>
      <c r="D6" s="246"/>
      <c r="E6" s="246"/>
      <c r="F6" s="246"/>
      <c r="G6" s="246"/>
      <c r="H6" s="246"/>
      <c r="I6" s="246"/>
      <c r="J6" s="246"/>
      <c r="K6" s="246"/>
    </row>
    <row r="8" spans="2:11" ht="13" customHeight="1" x14ac:dyDescent="0.2">
      <c r="B8" s="4" t="s">
        <v>17</v>
      </c>
    </row>
    <row r="9" spans="2:11" ht="13" customHeight="1" x14ac:dyDescent="0.2">
      <c r="B9" s="3" t="s">
        <v>18</v>
      </c>
      <c r="C9" s="223">
        <v>45007</v>
      </c>
      <c r="F9" s="5" t="s">
        <v>19</v>
      </c>
      <c r="G9" t="s">
        <v>118</v>
      </c>
    </row>
    <row r="10" spans="2:11" ht="13" customHeight="1" x14ac:dyDescent="0.2">
      <c r="B10" s="3" t="s">
        <v>20</v>
      </c>
      <c r="C10" s="223">
        <v>45007</v>
      </c>
      <c r="F10" s="5" t="s">
        <v>19</v>
      </c>
      <c r="G10" t="s">
        <v>118</v>
      </c>
    </row>
    <row r="11" spans="2:11" ht="13" customHeight="1" x14ac:dyDescent="0.2">
      <c r="C11" s="6"/>
    </row>
    <row r="12" spans="2:11" ht="13" customHeight="1" x14ac:dyDescent="0.2">
      <c r="B12" s="247" t="s">
        <v>93</v>
      </c>
      <c r="C12" s="7"/>
      <c r="D12" s="7"/>
      <c r="E12" s="7"/>
      <c r="F12" s="8"/>
      <c r="G12" s="8"/>
      <c r="H12" s="8"/>
      <c r="I12" s="8"/>
      <c r="J12" s="8"/>
      <c r="K12" s="8"/>
    </row>
    <row r="13" spans="2:11" ht="13" customHeight="1" x14ac:dyDescent="0.2">
      <c r="B13" s="248"/>
    </row>
    <row r="14" spans="2:11" ht="13" customHeight="1" x14ac:dyDescent="0.2">
      <c r="B14" s="16" t="s">
        <v>11</v>
      </c>
      <c r="C14" s="9"/>
      <c r="D14" s="9"/>
      <c r="E14" s="9"/>
      <c r="F14" s="11"/>
      <c r="G14" s="11"/>
    </row>
    <row r="15" spans="2:11" ht="13" customHeight="1" x14ac:dyDescent="0.2">
      <c r="B15" s="11" t="s">
        <v>109</v>
      </c>
      <c r="C15" s="17">
        <v>0.75</v>
      </c>
      <c r="D15" s="9" t="s">
        <v>12</v>
      </c>
      <c r="E15" s="17">
        <v>0.875</v>
      </c>
      <c r="F15" s="11"/>
      <c r="G15" s="3" t="s">
        <v>114</v>
      </c>
      <c r="H15" s="10"/>
    </row>
    <row r="16" spans="2:11" ht="13" customHeight="1" x14ac:dyDescent="0.2">
      <c r="B16" s="10"/>
      <c r="C16" s="12"/>
      <c r="D16" s="13"/>
      <c r="E16" s="12"/>
      <c r="F16" s="10"/>
      <c r="G16" s="10"/>
      <c r="H16" s="10"/>
    </row>
    <row r="17" spans="2:11" ht="13" customHeight="1" x14ac:dyDescent="0.2">
      <c r="B17" s="4" t="s">
        <v>21</v>
      </c>
      <c r="C17" s="46"/>
      <c r="E17" s="46"/>
    </row>
    <row r="18" spans="2:11" ht="13" customHeight="1" x14ac:dyDescent="0.2">
      <c r="B18" s="3" t="s">
        <v>22</v>
      </c>
      <c r="C18" s="46">
        <v>0.77083333333333337</v>
      </c>
      <c r="D18" s="5" t="s">
        <v>12</v>
      </c>
      <c r="E18" s="46">
        <v>0.91666666666666663</v>
      </c>
      <c r="G18" s="3" t="s">
        <v>114</v>
      </c>
    </row>
    <row r="19" spans="2:11" ht="13" customHeight="1" x14ac:dyDescent="0.2">
      <c r="C19" s="13"/>
      <c r="D19" s="13"/>
      <c r="E19" s="13"/>
      <c r="F19" s="10"/>
      <c r="G19" s="10"/>
      <c r="H19" s="10"/>
    </row>
    <row r="20" spans="2:11" ht="13" customHeight="1" x14ac:dyDescent="0.2">
      <c r="B20" s="247" t="s">
        <v>94</v>
      </c>
      <c r="C20" s="14"/>
      <c r="D20" s="14"/>
      <c r="E20" s="14"/>
      <c r="F20" s="15"/>
      <c r="G20" s="15"/>
      <c r="H20" s="15"/>
      <c r="I20" s="8"/>
      <c r="J20" s="8"/>
      <c r="K20" s="8"/>
    </row>
    <row r="21" spans="2:11" ht="13" customHeight="1" x14ac:dyDescent="0.2">
      <c r="B21" s="248"/>
      <c r="C21" s="13"/>
      <c r="D21" s="13"/>
      <c r="E21" s="13"/>
      <c r="F21" s="10"/>
      <c r="G21" s="10"/>
      <c r="H21" s="10"/>
    </row>
    <row r="22" spans="2:11" ht="16" x14ac:dyDescent="0.2">
      <c r="B22" s="3" t="s">
        <v>6</v>
      </c>
      <c r="C22" s="17">
        <v>0.3611111111111111</v>
      </c>
      <c r="D22" s="9"/>
      <c r="E22" s="9"/>
      <c r="F22" s="11"/>
      <c r="G22" s="11" t="s">
        <v>114</v>
      </c>
      <c r="H22" s="10"/>
    </row>
    <row r="23" spans="2:11" ht="16" x14ac:dyDescent="0.2">
      <c r="B23" s="3" t="s">
        <v>83</v>
      </c>
      <c r="C23" s="17">
        <v>0.41666666666666669</v>
      </c>
      <c r="D23" s="9"/>
      <c r="E23" s="9"/>
      <c r="F23" s="11"/>
      <c r="G23" s="11" t="s">
        <v>115</v>
      </c>
      <c r="H23" s="10"/>
    </row>
    <row r="24" spans="2:11" ht="16" x14ac:dyDescent="0.2">
      <c r="B24" s="3" t="s">
        <v>84</v>
      </c>
      <c r="C24" s="17">
        <v>0.4375</v>
      </c>
      <c r="D24" s="9"/>
      <c r="E24" s="9"/>
      <c r="F24" s="11"/>
      <c r="G24" s="11" t="s">
        <v>115</v>
      </c>
      <c r="H24" s="10"/>
    </row>
    <row r="25" spans="2:11" ht="16" x14ac:dyDescent="0.2">
      <c r="B25" s="3" t="s">
        <v>29</v>
      </c>
      <c r="C25" s="17">
        <v>0.44791666666666669</v>
      </c>
      <c r="D25" s="9"/>
      <c r="E25" s="9"/>
      <c r="F25" s="11"/>
      <c r="G25" s="11"/>
      <c r="H25" s="10"/>
    </row>
    <row r="26" spans="2:11" ht="13" customHeight="1" x14ac:dyDescent="0.2">
      <c r="C26" s="13"/>
      <c r="D26" s="13"/>
      <c r="E26" s="13"/>
      <c r="F26" s="10"/>
      <c r="G26" s="10"/>
      <c r="H26" s="10"/>
    </row>
    <row r="27" spans="2:11" ht="13" customHeight="1" x14ac:dyDescent="0.2">
      <c r="B27" s="4" t="s">
        <v>21</v>
      </c>
      <c r="C27" s="13"/>
      <c r="D27" s="13"/>
      <c r="E27" s="13"/>
      <c r="F27" s="10"/>
      <c r="G27" s="10"/>
      <c r="H27" s="10"/>
    </row>
    <row r="28" spans="2:11" ht="13" customHeight="1" x14ac:dyDescent="0.2">
      <c r="B28" s="10"/>
      <c r="C28" s="12"/>
      <c r="D28" s="13"/>
      <c r="E28" s="12"/>
      <c r="F28" s="10"/>
      <c r="G28" s="10"/>
      <c r="H28" s="10"/>
    </row>
    <row r="29" spans="2:11" ht="13" customHeight="1" x14ac:dyDescent="0.2">
      <c r="B29" s="3" t="s">
        <v>23</v>
      </c>
      <c r="C29" s="46">
        <v>0.47916666666666669</v>
      </c>
      <c r="D29" s="5" t="s">
        <v>12</v>
      </c>
      <c r="E29" s="46">
        <v>0.60416666666666663</v>
      </c>
      <c r="G29" s="3" t="s">
        <v>114</v>
      </c>
    </row>
    <row r="30" spans="2:11" ht="13" customHeight="1" x14ac:dyDescent="0.2">
      <c r="B30" s="3" t="s">
        <v>51</v>
      </c>
      <c r="C30" s="46" t="s">
        <v>119</v>
      </c>
      <c r="E30" s="46">
        <v>0.91666666666666663</v>
      </c>
      <c r="G30" s="3" t="s">
        <v>120</v>
      </c>
    </row>
    <row r="31" spans="2:11" ht="13" customHeight="1" x14ac:dyDescent="0.2">
      <c r="C31" s="240">
        <v>2.0833333333333332E-2</v>
      </c>
      <c r="D31" s="240"/>
      <c r="E31" s="240"/>
    </row>
    <row r="32" spans="2:11" ht="13" customHeight="1" x14ac:dyDescent="0.2">
      <c r="B32" s="4" t="s">
        <v>24</v>
      </c>
      <c r="C32" s="241" t="s">
        <v>25</v>
      </c>
      <c r="D32" s="241"/>
      <c r="E32" s="241"/>
      <c r="F32" s="4"/>
      <c r="G32" s="18" t="s">
        <v>11</v>
      </c>
      <c r="H32" s="4"/>
      <c r="I32" s="242" t="s">
        <v>8</v>
      </c>
      <c r="J32" s="242"/>
      <c r="K32" s="242"/>
    </row>
    <row r="33" spans="2:12" ht="13" customHeight="1" x14ac:dyDescent="0.2">
      <c r="B33" s="20" t="s">
        <v>49</v>
      </c>
      <c r="C33" s="243">
        <f>F33-$C$31</f>
        <v>0.3923611111111111</v>
      </c>
      <c r="D33" s="243"/>
      <c r="E33" s="243"/>
      <c r="F33" s="243">
        <f>'Lørdag - pulje 1'!B20</f>
        <v>0.41319444444444442</v>
      </c>
      <c r="G33" s="243"/>
      <c r="H33" s="243"/>
      <c r="I33" s="243">
        <f>'Lørdag - pulje 1'!K10</f>
        <v>0.45833333333333331</v>
      </c>
      <c r="J33" s="243"/>
      <c r="K33" s="243"/>
    </row>
    <row r="34" spans="2:12" ht="13" customHeight="1" x14ac:dyDescent="0.2">
      <c r="B34" s="20" t="s">
        <v>67</v>
      </c>
      <c r="C34" s="243">
        <f t="shared" ref="C34:C35" si="0">F34-$C$31</f>
        <v>0.46875</v>
      </c>
      <c r="D34" s="243"/>
      <c r="E34" s="243"/>
      <c r="F34" s="243">
        <f>'Lørdag - pulje 2'!B24</f>
        <v>0.48958333333333331</v>
      </c>
      <c r="G34" s="243"/>
      <c r="H34" s="243"/>
      <c r="I34" s="243">
        <f>'Lørdag - pulje 2'!K10</f>
        <v>0.53819444444444442</v>
      </c>
      <c r="J34" s="243"/>
      <c r="K34" s="243"/>
    </row>
    <row r="35" spans="2:12" ht="13" customHeight="1" x14ac:dyDescent="0.2">
      <c r="B35" s="54" t="s">
        <v>47</v>
      </c>
      <c r="C35" s="243">
        <f t="shared" si="0"/>
        <v>0.57291666666666663</v>
      </c>
      <c r="D35" s="243"/>
      <c r="E35" s="243"/>
      <c r="F35" s="243">
        <f>'Lørdag - pulje 3'!B24</f>
        <v>0.59375</v>
      </c>
      <c r="G35" s="243"/>
      <c r="H35" s="243"/>
      <c r="I35" s="243">
        <f>'Lørdag - pulje 3'!K10</f>
        <v>0.64236111111111105</v>
      </c>
      <c r="J35" s="243"/>
      <c r="K35" s="243"/>
    </row>
    <row r="36" spans="2:12" ht="13" customHeight="1" x14ac:dyDescent="0.2">
      <c r="C36" s="3"/>
      <c r="D36" s="3"/>
      <c r="E36" s="3"/>
    </row>
    <row r="37" spans="2:12" ht="13" customHeight="1" x14ac:dyDescent="0.2">
      <c r="B37" s="4" t="s">
        <v>26</v>
      </c>
      <c r="C37" s="3"/>
      <c r="D37" s="3"/>
      <c r="E37" s="3"/>
    </row>
    <row r="38" spans="2:12" ht="16" x14ac:dyDescent="0.2">
      <c r="B38" s="3" t="s">
        <v>116</v>
      </c>
      <c r="C38" s="46">
        <f>'Lørdag - pulje 3'!B14</f>
        <v>0.70138888888888884</v>
      </c>
    </row>
    <row r="39" spans="2:12" ht="16" x14ac:dyDescent="0.2">
      <c r="C39" s="46"/>
    </row>
    <row r="40" spans="2:12" ht="16" x14ac:dyDescent="0.2">
      <c r="B40" s="16" t="s">
        <v>11</v>
      </c>
      <c r="C40" s="46"/>
    </row>
    <row r="41" spans="2:12" ht="16" x14ac:dyDescent="0.2">
      <c r="B41" s="11" t="s">
        <v>5</v>
      </c>
      <c r="C41" s="46">
        <f>'Lørdag - Trening'!B5</f>
        <v>0.72916666666666663</v>
      </c>
    </row>
    <row r="42" spans="2:12" ht="16" x14ac:dyDescent="0.2">
      <c r="B42" s="11"/>
    </row>
    <row r="43" spans="2:12" ht="8" customHeight="1" x14ac:dyDescent="0.2">
      <c r="B43" s="49"/>
      <c r="C43" s="14"/>
      <c r="D43" s="14"/>
      <c r="E43" s="14"/>
      <c r="F43" s="15"/>
      <c r="G43" s="15"/>
      <c r="H43" s="15"/>
      <c r="I43" s="8"/>
      <c r="J43" s="8"/>
      <c r="K43" s="8"/>
    </row>
    <row r="44" spans="2:12" ht="22" customHeight="1" x14ac:dyDescent="0.2">
      <c r="B44" s="50" t="s">
        <v>95</v>
      </c>
      <c r="L44" s="52"/>
    </row>
    <row r="45" spans="2:12" ht="13" customHeight="1" x14ac:dyDescent="0.2">
      <c r="B45" s="50"/>
      <c r="C45" s="13"/>
      <c r="D45" s="13"/>
      <c r="E45" s="13"/>
      <c r="F45" s="10"/>
      <c r="G45" s="10"/>
      <c r="H45" s="10"/>
      <c r="L45" s="52"/>
    </row>
    <row r="46" spans="2:12" ht="13" customHeight="1" x14ac:dyDescent="0.2">
      <c r="B46" s="3" t="s">
        <v>6</v>
      </c>
      <c r="C46" s="17">
        <v>0.36458333333333331</v>
      </c>
      <c r="D46" s="9"/>
      <c r="E46" s="9"/>
      <c r="F46" s="11"/>
      <c r="G46" s="11" t="s">
        <v>114</v>
      </c>
      <c r="H46" s="10"/>
      <c r="L46" s="52"/>
    </row>
    <row r="47" spans="2:12" ht="13" customHeight="1" x14ac:dyDescent="0.2">
      <c r="B47" s="3" t="s">
        <v>83</v>
      </c>
      <c r="C47" s="17">
        <v>0.40625</v>
      </c>
      <c r="D47" s="9"/>
      <c r="E47" s="9"/>
      <c r="F47" s="11"/>
      <c r="G47" s="11" t="s">
        <v>115</v>
      </c>
      <c r="H47" s="10"/>
      <c r="L47" s="52"/>
    </row>
    <row r="48" spans="2:12" ht="13" customHeight="1" x14ac:dyDescent="0.2">
      <c r="B48" s="3" t="s">
        <v>84</v>
      </c>
      <c r="C48" s="17">
        <v>0.41666666666666669</v>
      </c>
      <c r="D48" s="9"/>
      <c r="E48" s="9"/>
      <c r="F48" s="11"/>
      <c r="G48" s="11" t="s">
        <v>115</v>
      </c>
      <c r="H48" s="10"/>
      <c r="L48" s="52"/>
    </row>
    <row r="49" spans="2:12" ht="13" customHeight="1" x14ac:dyDescent="0.2">
      <c r="B49" s="3" t="s">
        <v>24</v>
      </c>
      <c r="C49" s="17">
        <f>'Søndag - pulje 4'!K10</f>
        <v>0.4375</v>
      </c>
      <c r="D49" s="9"/>
      <c r="E49" s="9"/>
      <c r="F49" s="11"/>
      <c r="G49" s="11"/>
      <c r="H49" s="10"/>
      <c r="L49" s="52"/>
    </row>
    <row r="50" spans="2:12" ht="13" customHeight="1" x14ac:dyDescent="0.2">
      <c r="C50" s="13"/>
      <c r="D50" s="13"/>
      <c r="E50" s="13"/>
      <c r="F50" s="10"/>
      <c r="G50" s="10"/>
      <c r="H50" s="10"/>
      <c r="L50" s="52"/>
    </row>
    <row r="51" spans="2:12" ht="13" customHeight="1" x14ac:dyDescent="0.2">
      <c r="B51" s="4" t="s">
        <v>21</v>
      </c>
      <c r="C51" s="13"/>
      <c r="D51" s="13"/>
      <c r="E51" s="13"/>
      <c r="F51" s="10"/>
      <c r="G51" s="10"/>
      <c r="H51" s="10"/>
      <c r="L51" s="52"/>
    </row>
    <row r="52" spans="2:12" ht="13" customHeight="1" x14ac:dyDescent="0.2">
      <c r="B52" s="10"/>
      <c r="C52" s="12"/>
      <c r="D52" s="13"/>
      <c r="E52" s="12"/>
      <c r="F52" s="10"/>
      <c r="G52" s="10"/>
      <c r="H52" s="10"/>
      <c r="L52" s="52"/>
    </row>
    <row r="53" spans="2:12" ht="13" customHeight="1" x14ac:dyDescent="0.2">
      <c r="B53" s="3" t="s">
        <v>23</v>
      </c>
      <c r="C53" s="46">
        <v>0.47916666666666669</v>
      </c>
      <c r="D53" s="5" t="s">
        <v>12</v>
      </c>
      <c r="E53" s="46">
        <v>0.58333333333333337</v>
      </c>
      <c r="G53" s="3" t="s">
        <v>114</v>
      </c>
      <c r="L53" s="52"/>
    </row>
    <row r="54" spans="2:12" ht="13" customHeight="1" x14ac:dyDescent="0.2">
      <c r="B54" s="10"/>
      <c r="C54" s="12"/>
      <c r="D54" s="13"/>
      <c r="E54" s="12"/>
      <c r="F54" s="10"/>
      <c r="G54" s="10"/>
      <c r="H54" s="10"/>
      <c r="L54" s="52"/>
    </row>
    <row r="55" spans="2:12" ht="13" customHeight="1" x14ac:dyDescent="0.2">
      <c r="C55" s="47">
        <v>2.0833333333333332E-2</v>
      </c>
      <c r="D55" s="47"/>
      <c r="E55" s="47"/>
      <c r="J55" s="18"/>
      <c r="K55" s="18"/>
      <c r="L55" s="52"/>
    </row>
    <row r="56" spans="2:12" ht="13" customHeight="1" x14ac:dyDescent="0.2">
      <c r="B56" s="4" t="s">
        <v>24</v>
      </c>
      <c r="C56" s="4" t="s">
        <v>25</v>
      </c>
      <c r="D56" s="4"/>
      <c r="E56" s="4"/>
      <c r="F56" s="249" t="s">
        <v>11</v>
      </c>
      <c r="G56" s="249"/>
      <c r="H56" s="4"/>
      <c r="I56" s="18" t="s">
        <v>8</v>
      </c>
      <c r="J56" s="17"/>
      <c r="K56" s="17"/>
      <c r="L56" s="52"/>
    </row>
    <row r="57" spans="2:12" ht="16" customHeight="1" x14ac:dyDescent="0.2">
      <c r="B57" s="19" t="s">
        <v>111</v>
      </c>
      <c r="C57" s="17">
        <v>0.38541666666666669</v>
      </c>
      <c r="D57" s="17"/>
      <c r="E57" s="17"/>
      <c r="F57" s="17">
        <f>'Søndag - pulje 4'!B19</f>
        <v>0.40625</v>
      </c>
      <c r="G57" s="17"/>
      <c r="H57" s="17"/>
      <c r="I57" s="17">
        <f>'Søndag - pulje 4'!K10</f>
        <v>0.4375</v>
      </c>
      <c r="J57" s="17"/>
      <c r="K57" s="17"/>
      <c r="L57" s="52"/>
    </row>
    <row r="58" spans="2:12" ht="16" customHeight="1" x14ac:dyDescent="0.2">
      <c r="B58" s="19" t="s">
        <v>80</v>
      </c>
      <c r="C58" s="17">
        <v>0.44444444444444442</v>
      </c>
      <c r="D58" s="17"/>
      <c r="E58" s="17"/>
      <c r="F58" s="17">
        <f>'Søndag - pulje 5'!B19</f>
        <v>0.46527777777777773</v>
      </c>
      <c r="G58" s="17"/>
      <c r="H58" s="17"/>
      <c r="I58" s="17">
        <f>'Søndag - pulje 5'!K10</f>
        <v>0.50347222222222221</v>
      </c>
      <c r="J58" s="17"/>
      <c r="K58" s="17"/>
      <c r="L58" s="52"/>
    </row>
    <row r="59" spans="2:12" ht="13" customHeight="1" x14ac:dyDescent="0.2">
      <c r="B59" s="19" t="s">
        <v>101</v>
      </c>
      <c r="C59" s="17">
        <v>0.52430555555555558</v>
      </c>
      <c r="D59" s="17"/>
      <c r="E59" s="17"/>
      <c r="F59" s="17">
        <f>'Søndag - pulje 6'!B18</f>
        <v>0.54166666666666663</v>
      </c>
      <c r="G59" s="17"/>
      <c r="H59" s="17"/>
      <c r="I59" s="17">
        <f>'Søndag - pulje 6'!K10</f>
        <v>0.57291666666666663</v>
      </c>
      <c r="L59" s="52"/>
    </row>
    <row r="60" spans="2:12" ht="13" customHeight="1" x14ac:dyDescent="0.2">
      <c r="C60" s="3"/>
      <c r="D60" s="3"/>
      <c r="E60" s="3"/>
      <c r="L60" s="52"/>
    </row>
    <row r="61" spans="2:12" ht="13" customHeight="1" x14ac:dyDescent="0.2">
      <c r="B61" s="4" t="s">
        <v>26</v>
      </c>
      <c r="C61" s="47">
        <v>1.3888888888888888E-2</v>
      </c>
      <c r="D61" s="48"/>
      <c r="E61" s="48"/>
      <c r="L61" s="52"/>
    </row>
    <row r="62" spans="2:12" ht="13" customHeight="1" x14ac:dyDescent="0.2">
      <c r="B62" s="3" t="s">
        <v>5</v>
      </c>
      <c r="C62" s="46" cm="1">
        <f t="array" ref="C62:E62">'Søndag - pulje 6'!B13:D13</f>
        <v>0.60763888888888895</v>
      </c>
      <c r="D62" s="47">
        <v>0</v>
      </c>
      <c r="E62" s="47">
        <v>0</v>
      </c>
      <c r="L62" s="52"/>
    </row>
    <row r="63" spans="2:12" ht="13" customHeight="1" x14ac:dyDescent="0.2">
      <c r="L63" s="52"/>
    </row>
    <row r="64" spans="2:12" ht="13" customHeight="1" x14ac:dyDescent="0.2">
      <c r="B64" s="49"/>
      <c r="C64" s="14"/>
      <c r="D64" s="14"/>
      <c r="E64" s="14"/>
      <c r="F64" s="15"/>
      <c r="G64" s="15"/>
      <c r="H64" s="15"/>
      <c r="I64" s="8"/>
      <c r="J64" s="8"/>
      <c r="K64" s="8"/>
      <c r="L64" s="52"/>
    </row>
    <row r="65" spans="2:12" ht="13" customHeight="1" x14ac:dyDescent="0.2">
      <c r="B65" s="4" t="s">
        <v>27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</row>
    <row r="66" spans="2:12" ht="13" customHeight="1" x14ac:dyDescent="0.2">
      <c r="B66" s="11" t="s">
        <v>117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</row>
    <row r="67" spans="2:12" ht="13" customHeight="1" x14ac:dyDescent="0.2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</row>
    <row r="68" spans="2:12" ht="13" customHeight="1" x14ac:dyDescent="0.2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2:12" ht="13" customHeight="1" x14ac:dyDescent="0.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2:12" ht="13" customHeight="1" x14ac:dyDescent="0.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2:12" ht="13" customHeight="1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2:12" ht="13" customHeight="1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2:12" ht="13" customHeight="1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2:12" ht="13" customHeight="1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</row>
    <row r="75" spans="2:12" ht="13" customHeight="1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2:12" ht="13" customHeight="1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2:12" ht="13" customHeight="1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2:12" ht="13" customHeight="1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2:12" ht="13" customHeight="1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2:12" ht="13" customHeight="1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2:12" ht="13" customHeight="1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</row>
    <row r="82" spans="2:12" ht="13" customHeight="1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</row>
    <row r="83" spans="2:12" ht="13" customHeight="1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</row>
    <row r="84" spans="2:12" ht="13" customHeight="1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</row>
  </sheetData>
  <mergeCells count="18">
    <mergeCell ref="F56:G56"/>
    <mergeCell ref="F34:H34"/>
    <mergeCell ref="I34:K34"/>
    <mergeCell ref="F35:H35"/>
    <mergeCell ref="C35:E35"/>
    <mergeCell ref="I35:K35"/>
    <mergeCell ref="C34:E34"/>
    <mergeCell ref="B1:K2"/>
    <mergeCell ref="B3:K4"/>
    <mergeCell ref="B5:K6"/>
    <mergeCell ref="B12:B13"/>
    <mergeCell ref="B20:B21"/>
    <mergeCell ref="C31:E31"/>
    <mergeCell ref="C32:E32"/>
    <mergeCell ref="I32:K32"/>
    <mergeCell ref="C33:E33"/>
    <mergeCell ref="F33:H33"/>
    <mergeCell ref="I33:K33"/>
  </mergeCells>
  <pageMargins left="0" right="0.75" top="0.36" bottom="0" header="0.5" footer="0.5"/>
  <pageSetup paperSize="9" scale="7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B3:L46"/>
  <sheetViews>
    <sheetView showGridLines="0" view="pageBreakPreview" zoomScale="83" zoomScaleNormal="100" workbookViewId="0">
      <selection activeCell="B9" sqref="B9:B10"/>
    </sheetView>
  </sheetViews>
  <sheetFormatPr baseColWidth="10" defaultColWidth="10.83203125" defaultRowHeight="13" x14ac:dyDescent="0.15"/>
  <cols>
    <col min="1" max="1" width="10.83203125" style="1" customWidth="1"/>
    <col min="2" max="2" width="15.33203125" style="1" customWidth="1"/>
    <col min="3" max="3" width="10.83203125" style="1" customWidth="1"/>
    <col min="4" max="4" width="10.6640625" style="1" customWidth="1"/>
    <col min="5" max="5" width="10.83203125" style="1" customWidth="1"/>
    <col min="6" max="6" width="7.5" style="1" customWidth="1"/>
    <col min="7" max="7" width="11.33203125" style="1" customWidth="1"/>
    <col min="8" max="8" width="14" style="1" customWidth="1"/>
    <col min="9" max="16384" width="10.83203125" style="1"/>
  </cols>
  <sheetData>
    <row r="3" spans="2:12" ht="15" customHeight="1" x14ac:dyDescent="0.15">
      <c r="B3" s="250" t="str">
        <f>Tidsplan!B1</f>
        <v>NM Nasjonale Klasser Senior</v>
      </c>
      <c r="C3" s="251"/>
      <c r="D3" s="251"/>
      <c r="E3" s="251"/>
      <c r="F3" s="252"/>
      <c r="H3" s="250" t="str">
        <f>B3</f>
        <v>NM Nasjonale Klasser Senior</v>
      </c>
      <c r="I3" s="251"/>
      <c r="J3" s="251"/>
      <c r="K3" s="251"/>
      <c r="L3" s="252"/>
    </row>
    <row r="4" spans="2:12" ht="15" customHeight="1" x14ac:dyDescent="0.15">
      <c r="B4" s="253"/>
      <c r="C4" s="254"/>
      <c r="D4" s="254"/>
      <c r="E4" s="254"/>
      <c r="F4" s="255"/>
      <c r="H4" s="253"/>
      <c r="I4" s="254"/>
      <c r="J4" s="254"/>
      <c r="K4" s="254"/>
      <c r="L4" s="255"/>
    </row>
    <row r="5" spans="2:12" ht="15" customHeight="1" x14ac:dyDescent="0.15">
      <c r="B5" s="256" t="s">
        <v>89</v>
      </c>
      <c r="C5" s="257"/>
      <c r="D5" s="257"/>
      <c r="E5" s="257"/>
      <c r="F5" s="258"/>
      <c r="H5" s="256" t="s">
        <v>91</v>
      </c>
      <c r="I5" s="257"/>
      <c r="J5" s="257"/>
      <c r="K5" s="257"/>
      <c r="L5" s="258"/>
    </row>
    <row r="6" spans="2:12" ht="15" customHeight="1" x14ac:dyDescent="0.15">
      <c r="B6" s="256"/>
      <c r="C6" s="257"/>
      <c r="D6" s="257"/>
      <c r="E6" s="257"/>
      <c r="F6" s="258"/>
      <c r="H6" s="256"/>
      <c r="I6" s="257"/>
      <c r="J6" s="257"/>
      <c r="K6" s="257"/>
      <c r="L6" s="258"/>
    </row>
    <row r="7" spans="2:12" ht="15" customHeight="1" x14ac:dyDescent="0.15">
      <c r="B7" s="259" t="s">
        <v>90</v>
      </c>
      <c r="C7" s="260"/>
      <c r="D7" s="260"/>
      <c r="E7" s="260"/>
      <c r="F7" s="261"/>
      <c r="H7" s="259" t="s">
        <v>92</v>
      </c>
      <c r="I7" s="260"/>
      <c r="J7" s="260"/>
      <c r="K7" s="260"/>
      <c r="L7" s="261"/>
    </row>
    <row r="8" spans="2:12" ht="15" customHeight="1" x14ac:dyDescent="0.15"/>
    <row r="9" spans="2:12" ht="15" customHeight="1" x14ac:dyDescent="0.2">
      <c r="B9" s="262" t="s">
        <v>52</v>
      </c>
      <c r="C9" s="264" t="s">
        <v>50</v>
      </c>
      <c r="D9" s="265"/>
      <c r="E9" s="266"/>
      <c r="F9" s="262" t="s">
        <v>7</v>
      </c>
      <c r="H9" s="282" t="s">
        <v>52</v>
      </c>
      <c r="I9" s="284" t="s">
        <v>5</v>
      </c>
      <c r="J9" s="285"/>
      <c r="K9" s="286"/>
      <c r="L9" s="282" t="s">
        <v>7</v>
      </c>
    </row>
    <row r="10" spans="2:12" s="2" customFormat="1" ht="16" x14ac:dyDescent="0.2">
      <c r="B10" s="263"/>
      <c r="C10" s="21" t="s">
        <v>1</v>
      </c>
      <c r="D10" s="22" t="s">
        <v>2</v>
      </c>
      <c r="E10" s="23" t="s">
        <v>3</v>
      </c>
      <c r="F10" s="267"/>
      <c r="H10" s="283"/>
      <c r="I10" s="21" t="s">
        <v>1</v>
      </c>
      <c r="J10" s="22" t="s">
        <v>2</v>
      </c>
      <c r="K10" s="23" t="s">
        <v>3</v>
      </c>
      <c r="L10" s="287"/>
    </row>
    <row r="11" spans="2:12" s="2" customFormat="1" ht="16" x14ac:dyDescent="0.2">
      <c r="B11" s="24" t="s">
        <v>53</v>
      </c>
      <c r="C11" s="25">
        <v>1</v>
      </c>
      <c r="D11" s="25">
        <v>1</v>
      </c>
      <c r="E11" s="25">
        <v>1</v>
      </c>
      <c r="F11" s="35">
        <f t="shared" ref="F11:F24" si="0">SUM(C11:E11)</f>
        <v>3</v>
      </c>
      <c r="H11" s="31" t="s">
        <v>53</v>
      </c>
      <c r="I11" s="32">
        <v>1</v>
      </c>
      <c r="J11" s="32">
        <v>1</v>
      </c>
      <c r="K11" s="32">
        <v>1</v>
      </c>
      <c r="L11" s="35">
        <f t="shared" ref="L11:L22" si="1">SUM(I11:K11)</f>
        <v>3</v>
      </c>
    </row>
    <row r="12" spans="2:12" s="2" customFormat="1" ht="16" x14ac:dyDescent="0.2">
      <c r="B12" s="24" t="s">
        <v>44</v>
      </c>
      <c r="C12" s="25">
        <v>1</v>
      </c>
      <c r="D12" s="25">
        <v>1</v>
      </c>
      <c r="E12" s="25">
        <v>1</v>
      </c>
      <c r="F12" s="36">
        <f t="shared" si="0"/>
        <v>3</v>
      </c>
      <c r="H12" s="31" t="s">
        <v>40</v>
      </c>
      <c r="I12" s="32"/>
      <c r="J12" s="32">
        <v>1</v>
      </c>
      <c r="K12" s="32">
        <v>1</v>
      </c>
      <c r="L12" s="36">
        <f t="shared" si="1"/>
        <v>2</v>
      </c>
    </row>
    <row r="13" spans="2:12" s="2" customFormat="1" ht="16" x14ac:dyDescent="0.2">
      <c r="B13" s="24" t="s">
        <v>40</v>
      </c>
      <c r="C13" s="25">
        <v>1</v>
      </c>
      <c r="D13" s="25"/>
      <c r="E13" s="25"/>
      <c r="F13" s="36">
        <f t="shared" si="0"/>
        <v>1</v>
      </c>
      <c r="H13" s="33" t="s">
        <v>54</v>
      </c>
      <c r="I13" s="32">
        <v>1</v>
      </c>
      <c r="J13" s="32">
        <v>2</v>
      </c>
      <c r="K13" s="32">
        <v>2</v>
      </c>
      <c r="L13" s="36">
        <f t="shared" si="1"/>
        <v>5</v>
      </c>
    </row>
    <row r="14" spans="2:12" s="2" customFormat="1" ht="16" x14ac:dyDescent="0.2">
      <c r="B14" s="24" t="s">
        <v>54</v>
      </c>
      <c r="C14" s="25">
        <v>1</v>
      </c>
      <c r="D14" s="25">
        <v>1</v>
      </c>
      <c r="E14" s="25">
        <v>1</v>
      </c>
      <c r="F14" s="36">
        <f t="shared" si="0"/>
        <v>3</v>
      </c>
      <c r="H14" s="31" t="s">
        <v>56</v>
      </c>
      <c r="I14" s="32">
        <v>1</v>
      </c>
      <c r="J14" s="32">
        <v>1</v>
      </c>
      <c r="K14" s="32">
        <v>1</v>
      </c>
      <c r="L14" s="36">
        <f t="shared" si="1"/>
        <v>3</v>
      </c>
    </row>
    <row r="15" spans="2:12" s="2" customFormat="1" ht="16" x14ac:dyDescent="0.2">
      <c r="B15" s="24" t="s">
        <v>55</v>
      </c>
      <c r="C15" s="25">
        <v>1</v>
      </c>
      <c r="D15" s="25"/>
      <c r="E15" s="25"/>
      <c r="F15" s="36">
        <f t="shared" si="0"/>
        <v>1</v>
      </c>
      <c r="H15" s="31" t="s">
        <v>42</v>
      </c>
      <c r="I15" s="32">
        <v>1</v>
      </c>
      <c r="J15" s="32">
        <v>1</v>
      </c>
      <c r="K15" s="32">
        <v>1</v>
      </c>
      <c r="L15" s="36">
        <f t="shared" si="1"/>
        <v>3</v>
      </c>
    </row>
    <row r="16" spans="2:12" s="2" customFormat="1" ht="16" x14ac:dyDescent="0.2">
      <c r="B16" s="24" t="s">
        <v>56</v>
      </c>
      <c r="C16" s="25">
        <v>1</v>
      </c>
      <c r="D16" s="25">
        <v>1</v>
      </c>
      <c r="E16" s="25">
        <v>1</v>
      </c>
      <c r="F16" s="36">
        <f t="shared" si="0"/>
        <v>3</v>
      </c>
      <c r="H16" s="31" t="s">
        <v>57</v>
      </c>
      <c r="I16" s="32"/>
      <c r="J16" s="32">
        <v>1</v>
      </c>
      <c r="K16" s="32">
        <v>1</v>
      </c>
      <c r="L16" s="36">
        <f t="shared" si="1"/>
        <v>2</v>
      </c>
    </row>
    <row r="17" spans="2:12" s="2" customFormat="1" ht="16" x14ac:dyDescent="0.2">
      <c r="B17" s="24" t="s">
        <v>42</v>
      </c>
      <c r="C17" s="25">
        <v>1</v>
      </c>
      <c r="D17" s="25">
        <v>1</v>
      </c>
      <c r="E17" s="25">
        <v>1</v>
      </c>
      <c r="F17" s="36">
        <f t="shared" si="0"/>
        <v>3</v>
      </c>
      <c r="H17" s="31" t="s">
        <v>58</v>
      </c>
      <c r="I17" s="32">
        <v>1</v>
      </c>
      <c r="J17" s="32">
        <v>2</v>
      </c>
      <c r="K17" s="32">
        <v>2</v>
      </c>
      <c r="L17" s="36">
        <f t="shared" si="1"/>
        <v>5</v>
      </c>
    </row>
    <row r="18" spans="2:12" s="2" customFormat="1" ht="16" x14ac:dyDescent="0.2">
      <c r="B18" s="24" t="s">
        <v>0</v>
      </c>
      <c r="C18" s="25">
        <v>1</v>
      </c>
      <c r="D18" s="25">
        <v>1</v>
      </c>
      <c r="E18" s="25">
        <v>1</v>
      </c>
      <c r="F18" s="36">
        <f t="shared" si="0"/>
        <v>3</v>
      </c>
      <c r="H18" s="31" t="s">
        <v>59</v>
      </c>
      <c r="I18" s="32">
        <v>1</v>
      </c>
      <c r="J18" s="32"/>
      <c r="K18" s="32">
        <v>1</v>
      </c>
      <c r="L18" s="36">
        <f t="shared" si="1"/>
        <v>2</v>
      </c>
    </row>
    <row r="19" spans="2:12" s="2" customFormat="1" ht="16" x14ac:dyDescent="0.2">
      <c r="B19" s="24" t="s">
        <v>57</v>
      </c>
      <c r="C19" s="25"/>
      <c r="D19" s="25">
        <v>1</v>
      </c>
      <c r="E19" s="25">
        <v>1</v>
      </c>
      <c r="F19" s="36">
        <f t="shared" si="0"/>
        <v>2</v>
      </c>
      <c r="H19" s="31" t="s">
        <v>31</v>
      </c>
      <c r="I19" s="32">
        <v>1</v>
      </c>
      <c r="J19" s="32">
        <v>1</v>
      </c>
      <c r="K19" s="32">
        <v>1</v>
      </c>
      <c r="L19" s="36">
        <f t="shared" si="1"/>
        <v>3</v>
      </c>
    </row>
    <row r="20" spans="2:12" s="2" customFormat="1" ht="16" x14ac:dyDescent="0.2">
      <c r="B20" s="24" t="s">
        <v>35</v>
      </c>
      <c r="C20" s="25">
        <v>2</v>
      </c>
      <c r="D20" s="25">
        <v>2</v>
      </c>
      <c r="E20" s="25">
        <v>2</v>
      </c>
      <c r="F20" s="36">
        <f t="shared" si="0"/>
        <v>6</v>
      </c>
      <c r="H20" s="31" t="s">
        <v>34</v>
      </c>
      <c r="I20" s="32">
        <v>1</v>
      </c>
      <c r="J20" s="32">
        <v>1</v>
      </c>
      <c r="K20" s="32">
        <v>1</v>
      </c>
      <c r="L20" s="36">
        <f t="shared" si="1"/>
        <v>3</v>
      </c>
    </row>
    <row r="21" spans="2:12" s="2" customFormat="1" ht="16" x14ac:dyDescent="0.2">
      <c r="B21" s="24" t="s">
        <v>58</v>
      </c>
      <c r="C21" s="25">
        <v>1</v>
      </c>
      <c r="D21" s="25">
        <v>1</v>
      </c>
      <c r="E21" s="25">
        <v>1</v>
      </c>
      <c r="F21" s="36">
        <f t="shared" si="0"/>
        <v>3</v>
      </c>
      <c r="H21" s="31" t="s">
        <v>33</v>
      </c>
      <c r="I21" s="32">
        <v>1</v>
      </c>
      <c r="J21" s="32">
        <v>1</v>
      </c>
      <c r="K21" s="32">
        <v>1</v>
      </c>
      <c r="L21" s="36">
        <f t="shared" si="1"/>
        <v>3</v>
      </c>
    </row>
    <row r="22" spans="2:12" s="2" customFormat="1" ht="16" x14ac:dyDescent="0.2">
      <c r="B22" s="24" t="s">
        <v>59</v>
      </c>
      <c r="C22" s="25">
        <v>1</v>
      </c>
      <c r="D22" s="25"/>
      <c r="E22" s="25"/>
      <c r="F22" s="36">
        <f t="shared" si="0"/>
        <v>1</v>
      </c>
      <c r="H22" s="31" t="s">
        <v>62</v>
      </c>
      <c r="I22" s="32">
        <v>1</v>
      </c>
      <c r="J22" s="32">
        <v>1</v>
      </c>
      <c r="K22" s="32">
        <v>1</v>
      </c>
      <c r="L22" s="37">
        <f t="shared" si="1"/>
        <v>3</v>
      </c>
    </row>
    <row r="23" spans="2:12" s="2" customFormat="1" ht="16" x14ac:dyDescent="0.2">
      <c r="B23" s="24" t="s">
        <v>31</v>
      </c>
      <c r="C23" s="25">
        <v>1</v>
      </c>
      <c r="D23" s="25"/>
      <c r="E23" s="25"/>
      <c r="F23" s="36">
        <f t="shared" si="0"/>
        <v>1</v>
      </c>
      <c r="H23"/>
      <c r="I23"/>
      <c r="J23"/>
      <c r="K23"/>
      <c r="L23"/>
    </row>
    <row r="24" spans="2:12" s="2" customFormat="1" ht="16" x14ac:dyDescent="0.2">
      <c r="B24" s="24" t="s">
        <v>33</v>
      </c>
      <c r="C24" s="25">
        <v>1</v>
      </c>
      <c r="D24" s="25"/>
      <c r="E24" s="25"/>
      <c r="F24" s="37">
        <f t="shared" si="0"/>
        <v>1</v>
      </c>
      <c r="H24" s="42" t="s">
        <v>60</v>
      </c>
      <c r="I24" s="43">
        <f>SUM(I11:I22)</f>
        <v>10</v>
      </c>
      <c r="J24" s="44">
        <f>SUM(J11:J22)</f>
        <v>13</v>
      </c>
      <c r="K24" s="45">
        <f>SUM(K11:K22)</f>
        <v>14</v>
      </c>
      <c r="L24" s="274">
        <f>SUM(L11:L22)</f>
        <v>37</v>
      </c>
    </row>
    <row r="25" spans="2:12" s="2" customFormat="1" ht="16" x14ac:dyDescent="0.2">
      <c r="B25" s="26"/>
      <c r="C25" s="27"/>
      <c r="D25" s="27"/>
      <c r="E25" s="27"/>
      <c r="F25" s="27"/>
      <c r="H25"/>
      <c r="I25" s="271" t="s">
        <v>61</v>
      </c>
      <c r="J25" s="272"/>
      <c r="K25" s="273"/>
      <c r="L25" s="274"/>
    </row>
    <row r="26" spans="2:12" s="2" customFormat="1" ht="16" x14ac:dyDescent="0.2">
      <c r="B26" s="38" t="s">
        <v>60</v>
      </c>
      <c r="C26" s="39">
        <f>SUM(C11:C25)</f>
        <v>14</v>
      </c>
      <c r="D26" s="40">
        <f>SUM(D11:D25)</f>
        <v>10</v>
      </c>
      <c r="E26" s="41">
        <f>SUM(E11:E25)</f>
        <v>10</v>
      </c>
      <c r="F26" s="281">
        <f>SUM(F11:F25)</f>
        <v>34</v>
      </c>
    </row>
    <row r="27" spans="2:12" s="2" customFormat="1" ht="16" x14ac:dyDescent="0.2">
      <c r="B27"/>
      <c r="C27" s="271" t="s">
        <v>61</v>
      </c>
      <c r="D27" s="272"/>
      <c r="E27" s="273"/>
      <c r="F27" s="281"/>
    </row>
    <row r="28" spans="2:12" s="2" customFormat="1" ht="16" x14ac:dyDescent="0.2">
      <c r="B28"/>
      <c r="C28"/>
      <c r="D28"/>
      <c r="E28"/>
      <c r="F28" s="27"/>
    </row>
    <row r="29" spans="2:12" s="2" customFormat="1" ht="16" x14ac:dyDescent="0.2">
      <c r="B29" s="275" t="s">
        <v>52</v>
      </c>
      <c r="C29" s="277" t="s">
        <v>63</v>
      </c>
      <c r="D29" s="278"/>
      <c r="E29" s="279"/>
      <c r="F29" s="275" t="s">
        <v>7</v>
      </c>
    </row>
    <row r="30" spans="2:12" s="2" customFormat="1" ht="16" x14ac:dyDescent="0.2">
      <c r="B30" s="276"/>
      <c r="C30" s="21" t="s">
        <v>1</v>
      </c>
      <c r="D30" s="22" t="s">
        <v>2</v>
      </c>
      <c r="E30" s="23" t="s">
        <v>3</v>
      </c>
      <c r="F30" s="280"/>
    </row>
    <row r="31" spans="2:12" s="2" customFormat="1" ht="16" x14ac:dyDescent="0.2">
      <c r="B31" s="33" t="s">
        <v>53</v>
      </c>
      <c r="C31" s="32">
        <v>1</v>
      </c>
      <c r="D31" s="32">
        <v>1</v>
      </c>
      <c r="E31" s="32">
        <v>1</v>
      </c>
      <c r="F31" s="35">
        <f t="shared" ref="F31:F37" si="2">SUM(C31:E31)</f>
        <v>3</v>
      </c>
    </row>
    <row r="32" spans="2:12" s="2" customFormat="1" ht="16" x14ac:dyDescent="0.2">
      <c r="B32" s="33" t="s">
        <v>54</v>
      </c>
      <c r="C32" s="32">
        <v>2</v>
      </c>
      <c r="D32" s="32">
        <v>1</v>
      </c>
      <c r="E32" s="32">
        <v>1</v>
      </c>
      <c r="F32" s="36">
        <f t="shared" si="2"/>
        <v>4</v>
      </c>
    </row>
    <row r="33" spans="2:12" s="2" customFormat="1" ht="16" x14ac:dyDescent="0.2">
      <c r="B33" s="33" t="s">
        <v>56</v>
      </c>
      <c r="C33" s="32"/>
      <c r="D33" s="32">
        <v>1</v>
      </c>
      <c r="E33" s="32">
        <v>1</v>
      </c>
      <c r="F33" s="36">
        <f t="shared" si="2"/>
        <v>2</v>
      </c>
    </row>
    <row r="34" spans="2:12" s="2" customFormat="1" ht="16" x14ac:dyDescent="0.2">
      <c r="B34" s="33" t="s">
        <v>0</v>
      </c>
      <c r="C34" s="32">
        <v>1</v>
      </c>
      <c r="D34" s="32">
        <v>2</v>
      </c>
      <c r="E34" s="32">
        <v>2</v>
      </c>
      <c r="F34" s="36">
        <f t="shared" si="2"/>
        <v>5</v>
      </c>
    </row>
    <row r="35" spans="2:12" s="2" customFormat="1" ht="16" x14ac:dyDescent="0.2">
      <c r="B35" s="33" t="s">
        <v>57</v>
      </c>
      <c r="C35" s="32"/>
      <c r="D35" s="32">
        <v>1</v>
      </c>
      <c r="E35" s="32">
        <v>1</v>
      </c>
      <c r="F35" s="36">
        <f t="shared" si="2"/>
        <v>2</v>
      </c>
    </row>
    <row r="36" spans="2:12" s="2" customFormat="1" ht="16" x14ac:dyDescent="0.2">
      <c r="B36" s="33" t="s">
        <v>35</v>
      </c>
      <c r="C36" s="32">
        <v>1</v>
      </c>
      <c r="D36" s="32">
        <v>1</v>
      </c>
      <c r="E36" s="32">
        <v>1</v>
      </c>
      <c r="F36" s="36">
        <f t="shared" si="2"/>
        <v>3</v>
      </c>
    </row>
    <row r="37" spans="2:12" s="2" customFormat="1" ht="16" x14ac:dyDescent="0.2">
      <c r="B37" s="33" t="s">
        <v>58</v>
      </c>
      <c r="C37" s="32">
        <v>1</v>
      </c>
      <c r="D37" s="32">
        <v>1</v>
      </c>
      <c r="E37" s="32">
        <v>1</v>
      </c>
      <c r="F37" s="37">
        <f t="shared" si="2"/>
        <v>3</v>
      </c>
    </row>
    <row r="38" spans="2:12" s="2" customFormat="1" ht="16" x14ac:dyDescent="0.2">
      <c r="B38"/>
      <c r="C38"/>
      <c r="D38"/>
      <c r="E38"/>
      <c r="F38"/>
    </row>
    <row r="39" spans="2:12" s="2" customFormat="1" ht="16" x14ac:dyDescent="0.2">
      <c r="B39" s="34" t="s">
        <v>60</v>
      </c>
      <c r="C39" s="28">
        <f>SUM(C31:C37)</f>
        <v>6</v>
      </c>
      <c r="D39" s="29">
        <f>SUM(D31:D37)</f>
        <v>8</v>
      </c>
      <c r="E39" s="30">
        <f>SUM(E31:E37)</f>
        <v>8</v>
      </c>
      <c r="F39" s="270">
        <f>SUM(F31:F37)</f>
        <v>22</v>
      </c>
    </row>
    <row r="40" spans="2:12" s="2" customFormat="1" ht="16" x14ac:dyDescent="0.2">
      <c r="B40"/>
      <c r="C40" s="271" t="s">
        <v>61</v>
      </c>
      <c r="D40" s="272"/>
      <c r="E40" s="273"/>
      <c r="F40" s="270"/>
    </row>
    <row r="41" spans="2:12" ht="16" x14ac:dyDescent="0.2">
      <c r="B41"/>
      <c r="C41"/>
      <c r="D41"/>
      <c r="E41"/>
      <c r="F41" s="27"/>
    </row>
    <row r="42" spans="2:12" ht="16" x14ac:dyDescent="0.2">
      <c r="B42"/>
    </row>
    <row r="43" spans="2:12" ht="16" x14ac:dyDescent="0.2">
      <c r="B43" s="268" t="s">
        <v>64</v>
      </c>
      <c r="C43" s="269"/>
      <c r="D43" s="269"/>
      <c r="E43" s="269"/>
      <c r="F43" s="269"/>
      <c r="G43" s="269"/>
      <c r="H43" s="269"/>
      <c r="I43" s="269"/>
      <c r="J43" s="269"/>
      <c r="K43" s="269"/>
      <c r="L43" s="51">
        <f>SUM(F39+L24+F26)</f>
        <v>93</v>
      </c>
    </row>
    <row r="46" spans="2:12" ht="16" x14ac:dyDescent="0.2">
      <c r="B46"/>
      <c r="C46"/>
      <c r="D46"/>
      <c r="E46"/>
      <c r="F46" s="27"/>
    </row>
  </sheetData>
  <sortState xmlns:xlrd2="http://schemas.microsoft.com/office/spreadsheetml/2017/richdata2" ref="F11:F20">
    <sortCondition ref="F10:F20"/>
  </sortState>
  <mergeCells count="22">
    <mergeCell ref="H3:L4"/>
    <mergeCell ref="H5:L6"/>
    <mergeCell ref="H7:L7"/>
    <mergeCell ref="B43:K43"/>
    <mergeCell ref="F39:F40"/>
    <mergeCell ref="C40:E40"/>
    <mergeCell ref="L24:L25"/>
    <mergeCell ref="I25:K25"/>
    <mergeCell ref="B29:B30"/>
    <mergeCell ref="C29:E29"/>
    <mergeCell ref="F29:F30"/>
    <mergeCell ref="F26:F27"/>
    <mergeCell ref="C27:E27"/>
    <mergeCell ref="H9:H10"/>
    <mergeCell ref="I9:K9"/>
    <mergeCell ref="L9:L10"/>
    <mergeCell ref="B3:F4"/>
    <mergeCell ref="B5:F6"/>
    <mergeCell ref="B7:F7"/>
    <mergeCell ref="B9:B10"/>
    <mergeCell ref="C9:E9"/>
    <mergeCell ref="F9:F10"/>
  </mergeCells>
  <phoneticPr fontId="8" type="noConversion"/>
  <pageMargins left="0.31496062992125984" right="0.51181102362204722" top="0.98425196850393704" bottom="0.98425196850393704" header="0.51181102362204722" footer="0.51181102362204722"/>
  <pageSetup scale="7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7F06-B8D5-714E-972B-ACFA06ABBE51}">
  <sheetPr>
    <tabColor rgb="FFCCFFFF"/>
  </sheetPr>
  <dimension ref="B2:G22"/>
  <sheetViews>
    <sheetView showGridLines="0" view="pageBreakPreview" zoomScale="126" zoomScaleNormal="134" workbookViewId="0">
      <selection activeCell="L24" sqref="L24"/>
    </sheetView>
  </sheetViews>
  <sheetFormatPr baseColWidth="10" defaultRowHeight="16" x14ac:dyDescent="0.2"/>
  <cols>
    <col min="2" max="2" width="5.6640625" bestFit="1" customWidth="1"/>
    <col min="3" max="3" width="1.83203125" bestFit="1" customWidth="1"/>
    <col min="4" max="4" width="5.6640625" bestFit="1" customWidth="1"/>
    <col min="5" max="5" width="11.6640625" bestFit="1" customWidth="1"/>
    <col min="6" max="7" width="11.33203125" bestFit="1" customWidth="1"/>
  </cols>
  <sheetData>
    <row r="2" spans="2:7" x14ac:dyDescent="0.2">
      <c r="B2" s="288" t="s">
        <v>48</v>
      </c>
      <c r="C2" s="289"/>
      <c r="D2" s="289"/>
      <c r="E2" s="289"/>
      <c r="F2" s="289"/>
      <c r="G2" s="290"/>
    </row>
    <row r="3" spans="2:7" x14ac:dyDescent="0.2">
      <c r="B3" s="291" t="s">
        <v>102</v>
      </c>
      <c r="C3" s="292"/>
      <c r="D3" s="292"/>
      <c r="E3" s="292"/>
      <c r="F3" s="292"/>
      <c r="G3" s="293"/>
    </row>
    <row r="4" spans="2:7" x14ac:dyDescent="0.2">
      <c r="B4" s="294" t="s">
        <v>4</v>
      </c>
      <c r="C4" s="295"/>
      <c r="D4" s="296"/>
      <c r="E4" s="55" t="s">
        <v>1</v>
      </c>
      <c r="F4" s="55" t="s">
        <v>2</v>
      </c>
      <c r="G4" s="65" t="s">
        <v>3</v>
      </c>
    </row>
    <row r="5" spans="2:7" x14ac:dyDescent="0.2">
      <c r="B5" s="214">
        <v>0.75</v>
      </c>
      <c r="C5" s="57" t="s">
        <v>12</v>
      </c>
      <c r="D5" s="60">
        <v>0.75694444444444453</v>
      </c>
      <c r="E5" s="62" t="s">
        <v>0</v>
      </c>
      <c r="F5" s="62" t="s">
        <v>68</v>
      </c>
      <c r="G5" s="66"/>
    </row>
    <row r="6" spans="2:7" x14ac:dyDescent="0.2">
      <c r="B6" s="215">
        <v>0.75694444444444453</v>
      </c>
      <c r="C6" s="58" t="s">
        <v>12</v>
      </c>
      <c r="D6" s="61">
        <v>0.76388888888888884</v>
      </c>
      <c r="E6" s="64" t="s">
        <v>0</v>
      </c>
      <c r="F6" s="64" t="s">
        <v>68</v>
      </c>
      <c r="G6" s="66"/>
    </row>
    <row r="7" spans="2:7" x14ac:dyDescent="0.2">
      <c r="B7" s="215">
        <v>0.76388888888888895</v>
      </c>
      <c r="C7" s="58" t="s">
        <v>12</v>
      </c>
      <c r="D7" s="61">
        <v>0.77083333333333304</v>
      </c>
      <c r="E7" s="62" t="s">
        <v>55</v>
      </c>
      <c r="F7" s="62" t="s">
        <v>0</v>
      </c>
      <c r="G7" s="67" t="s">
        <v>68</v>
      </c>
    </row>
    <row r="8" spans="2:7" x14ac:dyDescent="0.2">
      <c r="B8" s="215">
        <v>0.77083333333333404</v>
      </c>
      <c r="C8" s="58" t="s">
        <v>12</v>
      </c>
      <c r="D8" s="61">
        <v>0.77777777777777701</v>
      </c>
      <c r="E8" s="63"/>
      <c r="F8" s="64" t="s">
        <v>46</v>
      </c>
      <c r="G8" s="68" t="s">
        <v>68</v>
      </c>
    </row>
    <row r="9" spans="2:7" x14ac:dyDescent="0.2">
      <c r="B9" s="215">
        <v>0.77777777777777801</v>
      </c>
      <c r="C9" s="58" t="s">
        <v>12</v>
      </c>
      <c r="D9" s="61">
        <v>0.78472222222222199</v>
      </c>
      <c r="E9" s="62" t="s">
        <v>68</v>
      </c>
      <c r="F9" s="64" t="s">
        <v>45</v>
      </c>
      <c r="G9" s="66"/>
    </row>
    <row r="10" spans="2:7" x14ac:dyDescent="0.2">
      <c r="B10" s="215">
        <v>0.78472222222222299</v>
      </c>
      <c r="C10" s="58" t="s">
        <v>12</v>
      </c>
      <c r="D10" s="61">
        <v>0.79166666666666596</v>
      </c>
      <c r="E10" s="64" t="s">
        <v>103</v>
      </c>
      <c r="F10" s="63"/>
      <c r="G10" s="67" t="s">
        <v>0</v>
      </c>
    </row>
    <row r="11" spans="2:7" x14ac:dyDescent="0.2">
      <c r="B11" s="215">
        <v>0.79166666666666696</v>
      </c>
      <c r="C11" s="58" t="s">
        <v>12</v>
      </c>
      <c r="D11" s="61">
        <v>0.79861111111111005</v>
      </c>
      <c r="E11" s="64" t="s">
        <v>104</v>
      </c>
      <c r="F11" s="62" t="s">
        <v>56</v>
      </c>
      <c r="G11" s="68" t="s">
        <v>46</v>
      </c>
    </row>
    <row r="12" spans="2:7" x14ac:dyDescent="0.2">
      <c r="B12" s="215">
        <v>0.79861111111111205</v>
      </c>
      <c r="C12" s="58" t="s">
        <v>12</v>
      </c>
      <c r="D12" s="61">
        <v>0.80555555555555503</v>
      </c>
      <c r="E12" s="62" t="s">
        <v>41</v>
      </c>
      <c r="F12" s="64" t="s">
        <v>56</v>
      </c>
      <c r="G12" s="68" t="s">
        <v>45</v>
      </c>
    </row>
    <row r="13" spans="2:7" x14ac:dyDescent="0.2">
      <c r="B13" s="215">
        <v>0.80555555555555602</v>
      </c>
      <c r="C13" s="58" t="s">
        <v>12</v>
      </c>
      <c r="D13" s="61">
        <v>0.812499999999999</v>
      </c>
      <c r="E13" s="62" t="s">
        <v>43</v>
      </c>
      <c r="F13" s="62" t="s">
        <v>58</v>
      </c>
      <c r="G13" s="67" t="s">
        <v>56</v>
      </c>
    </row>
    <row r="14" spans="2:7" x14ac:dyDescent="0.2">
      <c r="B14" s="215">
        <v>0.812500000000001</v>
      </c>
      <c r="C14" s="58" t="s">
        <v>12</v>
      </c>
      <c r="D14" s="61">
        <v>0.81944444444444298</v>
      </c>
      <c r="E14" s="64" t="s">
        <v>106</v>
      </c>
      <c r="F14" s="64" t="s">
        <v>58</v>
      </c>
      <c r="G14" s="68" t="s">
        <v>56</v>
      </c>
    </row>
    <row r="15" spans="2:7" x14ac:dyDescent="0.2">
      <c r="B15" s="215">
        <v>0.81944444444444497</v>
      </c>
      <c r="C15" s="58" t="s">
        <v>12</v>
      </c>
      <c r="D15" s="61">
        <v>0.82638888888888795</v>
      </c>
      <c r="E15" s="62" t="s">
        <v>56</v>
      </c>
      <c r="F15" s="62" t="s">
        <v>41</v>
      </c>
      <c r="G15" s="67" t="s">
        <v>58</v>
      </c>
    </row>
    <row r="16" spans="2:7" x14ac:dyDescent="0.2">
      <c r="B16" s="215">
        <v>0.82638888888888995</v>
      </c>
      <c r="C16" s="58" t="s">
        <v>12</v>
      </c>
      <c r="D16" s="61">
        <v>0.83333333333333204</v>
      </c>
      <c r="E16" s="62" t="s">
        <v>105</v>
      </c>
      <c r="F16" s="62" t="s">
        <v>43</v>
      </c>
      <c r="G16" s="68" t="s">
        <v>58</v>
      </c>
    </row>
    <row r="17" spans="2:7" x14ac:dyDescent="0.2">
      <c r="B17" s="215">
        <v>0.83333333333333404</v>
      </c>
      <c r="C17" s="58" t="s">
        <v>12</v>
      </c>
      <c r="D17" s="61">
        <v>0.84027777777777601</v>
      </c>
      <c r="E17" s="62" t="s">
        <v>58</v>
      </c>
      <c r="F17" s="64" t="s">
        <v>106</v>
      </c>
      <c r="G17" s="66"/>
    </row>
    <row r="18" spans="2:7" x14ac:dyDescent="0.2">
      <c r="B18" s="215">
        <v>0.84027777777777901</v>
      </c>
      <c r="C18" s="58" t="s">
        <v>12</v>
      </c>
      <c r="D18" s="61">
        <v>0.84722222222222099</v>
      </c>
      <c r="E18" s="64" t="s">
        <v>58</v>
      </c>
      <c r="F18" s="62" t="s">
        <v>105</v>
      </c>
      <c r="G18" s="67" t="s">
        <v>41</v>
      </c>
    </row>
    <row r="19" spans="2:7" x14ac:dyDescent="0.2">
      <c r="B19" s="215">
        <v>0.84722222222222299</v>
      </c>
      <c r="C19" s="58" t="s">
        <v>12</v>
      </c>
      <c r="D19" s="61">
        <v>0.85416666666666496</v>
      </c>
      <c r="E19" s="62" t="s">
        <v>33</v>
      </c>
      <c r="F19" s="63"/>
      <c r="G19" s="67" t="s">
        <v>43</v>
      </c>
    </row>
    <row r="20" spans="2:7" x14ac:dyDescent="0.2">
      <c r="B20" s="215">
        <v>0.85416666666666796</v>
      </c>
      <c r="C20" s="58" t="s">
        <v>12</v>
      </c>
      <c r="D20" s="61">
        <v>0.86111111111110905</v>
      </c>
      <c r="E20" s="62" t="s">
        <v>31</v>
      </c>
      <c r="F20" s="63"/>
      <c r="G20" s="68" t="s">
        <v>106</v>
      </c>
    </row>
    <row r="21" spans="2:7" x14ac:dyDescent="0.2">
      <c r="B21" s="215">
        <v>0.86111111111111205</v>
      </c>
      <c r="C21" s="58" t="s">
        <v>12</v>
      </c>
      <c r="D21" s="61">
        <v>0.86805555555555403</v>
      </c>
      <c r="E21" s="63"/>
      <c r="F21" s="63"/>
      <c r="G21" s="67" t="s">
        <v>105</v>
      </c>
    </row>
    <row r="22" spans="2:7" x14ac:dyDescent="0.2">
      <c r="B22" s="216">
        <v>0.86805555555555702</v>
      </c>
      <c r="C22" s="59" t="s">
        <v>12</v>
      </c>
      <c r="D22" s="69">
        <v>0.874999999999998</v>
      </c>
      <c r="E22" s="70"/>
      <c r="F22" s="70"/>
      <c r="G22" s="71"/>
    </row>
  </sheetData>
  <mergeCells count="3">
    <mergeCell ref="B2:G2"/>
    <mergeCell ref="B3:G3"/>
    <mergeCell ref="B4:D4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CF7"/>
    <pageSetUpPr fitToPage="1"/>
  </sheetPr>
  <dimension ref="B2:V53"/>
  <sheetViews>
    <sheetView showGridLines="0" view="pageBreakPreview" zoomScale="105" zoomScaleNormal="106" zoomScalePageLayoutView="90" workbookViewId="0">
      <selection activeCell="E31" sqref="E31"/>
    </sheetView>
  </sheetViews>
  <sheetFormatPr baseColWidth="10" defaultColWidth="10.83203125" defaultRowHeight="14" x14ac:dyDescent="0.15"/>
  <cols>
    <col min="1" max="1" width="10.83203125" style="72"/>
    <col min="2" max="2" width="5.83203125" style="76" customWidth="1"/>
    <col min="3" max="3" width="1.83203125" style="76" bestFit="1" customWidth="1"/>
    <col min="4" max="4" width="5.83203125" style="76" customWidth="1"/>
    <col min="5" max="6" width="15.83203125" style="72" customWidth="1"/>
    <col min="7" max="7" width="3.5" style="72" customWidth="1"/>
    <col min="8" max="8" width="13.33203125" style="72" customWidth="1"/>
    <col min="9" max="10" width="10.83203125" style="72" customWidth="1"/>
    <col min="11" max="12" width="7.83203125" style="72" customWidth="1"/>
    <col min="13" max="15" width="15.83203125" style="72" customWidth="1"/>
    <col min="16" max="16" width="13.83203125" style="72" customWidth="1"/>
    <col min="17" max="19" width="13.33203125" style="72" customWidth="1"/>
    <col min="20" max="20" width="11.83203125" style="72" customWidth="1"/>
    <col min="21" max="16384" width="10.83203125" style="72"/>
  </cols>
  <sheetData>
    <row r="2" spans="2:20" ht="15" customHeight="1" x14ac:dyDescent="0.15">
      <c r="B2" s="313" t="str">
        <f>Tidsplan!B1</f>
        <v>NM Nasjonale Klasser Senior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5"/>
    </row>
    <row r="3" spans="2:20" ht="15" customHeight="1" x14ac:dyDescent="0.15">
      <c r="B3" s="316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8"/>
    </row>
    <row r="4" spans="2:20" ht="15" customHeight="1" x14ac:dyDescent="0.15">
      <c r="B4" s="316" t="s">
        <v>49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8"/>
    </row>
    <row r="5" spans="2:20" ht="15" customHeight="1" x14ac:dyDescent="0.15">
      <c r="B5" s="319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1"/>
    </row>
    <row r="6" spans="2:20" x14ac:dyDescent="0.15">
      <c r="B6" s="73">
        <v>2.3148148148148151E-3</v>
      </c>
      <c r="C6" s="74"/>
      <c r="D6" s="75" t="s">
        <v>16</v>
      </c>
      <c r="E6" s="200">
        <v>2.0833333333333332E-2</v>
      </c>
      <c r="F6" s="76"/>
      <c r="G6" s="76"/>
    </row>
    <row r="7" spans="2:20" x14ac:dyDescent="0.15">
      <c r="B7" s="73">
        <v>5.5555555555555558E-3</v>
      </c>
      <c r="D7" s="75" t="s">
        <v>15</v>
      </c>
      <c r="F7" s="76"/>
      <c r="G7" s="76"/>
    </row>
    <row r="8" spans="2:20" ht="15" customHeight="1" x14ac:dyDescent="0.2">
      <c r="B8" s="322" t="s">
        <v>77</v>
      </c>
      <c r="C8" s="323"/>
      <c r="D8" s="323"/>
      <c r="E8" s="323"/>
      <c r="F8" s="324"/>
      <c r="G8" s="76"/>
      <c r="H8" s="78" t="s">
        <v>7</v>
      </c>
      <c r="J8" s="332" t="s">
        <v>14</v>
      </c>
      <c r="K8" s="329" t="s">
        <v>8</v>
      </c>
      <c r="L8" s="330"/>
      <c r="M8" s="330"/>
      <c r="N8" s="330"/>
      <c r="O8" s="331"/>
      <c r="P8" s="53"/>
      <c r="Q8" s="224"/>
      <c r="R8"/>
      <c r="S8"/>
      <c r="T8"/>
    </row>
    <row r="9" spans="2:20" ht="16" x14ac:dyDescent="0.2">
      <c r="B9" s="325">
        <v>0.3611111111111111</v>
      </c>
      <c r="C9" s="326"/>
      <c r="D9" s="326"/>
      <c r="E9" s="327" t="s">
        <v>6</v>
      </c>
      <c r="F9" s="328"/>
      <c r="G9" s="76"/>
      <c r="H9" s="79" t="s">
        <v>53</v>
      </c>
      <c r="J9" s="333"/>
      <c r="K9" s="80" t="s">
        <v>9</v>
      </c>
      <c r="L9" s="80" t="s">
        <v>10</v>
      </c>
      <c r="M9" s="81" t="s">
        <v>1</v>
      </c>
      <c r="N9" s="81" t="s">
        <v>2</v>
      </c>
      <c r="O9" s="81" t="s">
        <v>3</v>
      </c>
      <c r="Q9"/>
      <c r="R9"/>
      <c r="S9"/>
      <c r="T9"/>
    </row>
    <row r="10" spans="2:20" ht="16" customHeight="1" x14ac:dyDescent="0.2">
      <c r="B10" s="306">
        <f>B11-B43</f>
        <v>0.41319444444444442</v>
      </c>
      <c r="C10" s="307"/>
      <c r="D10" s="307"/>
      <c r="E10" s="334" t="s">
        <v>85</v>
      </c>
      <c r="F10" s="335"/>
      <c r="G10" s="76"/>
      <c r="H10" s="86" t="s">
        <v>40</v>
      </c>
      <c r="J10" s="310" t="s">
        <v>13</v>
      </c>
      <c r="K10" s="87">
        <v>0.45833333333333331</v>
      </c>
      <c r="L10" s="88">
        <v>1</v>
      </c>
      <c r="M10" s="184" t="s">
        <v>53</v>
      </c>
      <c r="N10" s="209"/>
      <c r="O10" s="135"/>
      <c r="P10" s="82"/>
      <c r="Q10"/>
      <c r="R10"/>
      <c r="S10"/>
      <c r="T10"/>
    </row>
    <row r="11" spans="2:20" ht="16" x14ac:dyDescent="0.2">
      <c r="B11" s="306">
        <f>B20</f>
        <v>0.41319444444444442</v>
      </c>
      <c r="C11" s="307"/>
      <c r="D11" s="307"/>
      <c r="E11" s="334" t="s">
        <v>36</v>
      </c>
      <c r="F11" s="335"/>
      <c r="G11" s="76"/>
      <c r="H11" s="86" t="s">
        <v>55</v>
      </c>
      <c r="J11" s="311"/>
      <c r="K11" s="87">
        <f t="shared" ref="K11:K21" si="0">$B$6+K10</f>
        <v>0.46064814814814814</v>
      </c>
      <c r="L11" s="88">
        <f>L10+1</f>
        <v>2</v>
      </c>
      <c r="M11" s="136"/>
      <c r="N11" s="185" t="s">
        <v>57</v>
      </c>
      <c r="O11" s="140"/>
      <c r="Q11"/>
      <c r="R11"/>
      <c r="S11"/>
      <c r="T11"/>
    </row>
    <row r="12" spans="2:20" ht="16" x14ac:dyDescent="0.2">
      <c r="B12" s="306">
        <v>0.41666666666666669</v>
      </c>
      <c r="C12" s="307"/>
      <c r="D12" s="307"/>
      <c r="E12" s="92" t="s">
        <v>83</v>
      </c>
      <c r="F12" s="93"/>
      <c r="G12" s="76"/>
      <c r="H12" s="86" t="s">
        <v>65</v>
      </c>
      <c r="J12" s="311"/>
      <c r="K12" s="87">
        <f t="shared" si="0"/>
        <v>0.46296296296296297</v>
      </c>
      <c r="L12" s="88">
        <f t="shared" ref="L12:L21" si="1">L11+1</f>
        <v>3</v>
      </c>
      <c r="M12" s="213"/>
      <c r="N12" s="210"/>
      <c r="O12" s="195" t="s">
        <v>43</v>
      </c>
      <c r="P12" s="82"/>
      <c r="Q12"/>
      <c r="R12"/>
      <c r="S12"/>
      <c r="T12"/>
    </row>
    <row r="13" spans="2:20" ht="16" x14ac:dyDescent="0.2">
      <c r="B13" s="306">
        <v>0.4375</v>
      </c>
      <c r="C13" s="307"/>
      <c r="D13" s="307"/>
      <c r="E13" s="92" t="s">
        <v>84</v>
      </c>
      <c r="F13" s="93"/>
      <c r="H13" s="86" t="s">
        <v>43</v>
      </c>
      <c r="J13" s="311"/>
      <c r="K13" s="87">
        <f t="shared" si="0"/>
        <v>0.46527777777777779</v>
      </c>
      <c r="L13" s="88">
        <f t="shared" si="1"/>
        <v>4</v>
      </c>
      <c r="M13" s="184" t="s">
        <v>40</v>
      </c>
      <c r="N13" s="225"/>
      <c r="O13" s="135"/>
      <c r="Q13"/>
      <c r="R13"/>
      <c r="S13" s="224"/>
      <c r="T13"/>
    </row>
    <row r="14" spans="2:20" ht="16" x14ac:dyDescent="0.2">
      <c r="B14" s="306">
        <v>0.44791666666666669</v>
      </c>
      <c r="C14" s="307"/>
      <c r="D14" s="307"/>
      <c r="E14" s="84" t="s">
        <v>29</v>
      </c>
      <c r="F14" s="85"/>
      <c r="H14" s="86" t="s">
        <v>59</v>
      </c>
      <c r="J14" s="311"/>
      <c r="K14" s="87">
        <f t="shared" si="0"/>
        <v>0.46759259259259262</v>
      </c>
      <c r="L14" s="88">
        <f t="shared" si="1"/>
        <v>5</v>
      </c>
      <c r="M14" s="136"/>
      <c r="N14" s="415" t="s">
        <v>53</v>
      </c>
      <c r="O14" s="140"/>
      <c r="Q14"/>
      <c r="R14"/>
      <c r="S14"/>
      <c r="T14"/>
    </row>
    <row r="15" spans="2:20" ht="16" x14ac:dyDescent="0.2">
      <c r="B15" s="306">
        <v>0.45833333333333331</v>
      </c>
      <c r="C15" s="307"/>
      <c r="D15" s="307"/>
      <c r="E15" s="84" t="s">
        <v>30</v>
      </c>
      <c r="F15" s="85"/>
      <c r="H15" s="100" t="s">
        <v>31</v>
      </c>
      <c r="J15" s="311"/>
      <c r="K15" s="87">
        <f t="shared" si="0"/>
        <v>0.46990740740740744</v>
      </c>
      <c r="L15" s="88">
        <f t="shared" si="1"/>
        <v>6</v>
      </c>
      <c r="M15" s="137" t="s">
        <v>66</v>
      </c>
      <c r="N15" s="227"/>
      <c r="O15" s="140"/>
      <c r="Q15"/>
      <c r="R15"/>
      <c r="S15"/>
      <c r="T15"/>
    </row>
    <row r="16" spans="2:20" ht="16" x14ac:dyDescent="0.2">
      <c r="B16" s="308">
        <f>Tidsplan!C38</f>
        <v>0.70138888888888884</v>
      </c>
      <c r="C16" s="309"/>
      <c r="D16" s="309"/>
      <c r="E16" s="158" t="s">
        <v>26</v>
      </c>
      <c r="F16" s="159"/>
      <c r="H16" s="105"/>
      <c r="J16" s="311"/>
      <c r="K16" s="87">
        <f t="shared" si="0"/>
        <v>0.47222222222222227</v>
      </c>
      <c r="L16" s="88">
        <f t="shared" si="1"/>
        <v>7</v>
      </c>
      <c r="M16" s="136"/>
      <c r="N16" s="139"/>
      <c r="O16" s="141" t="s">
        <v>57</v>
      </c>
      <c r="P16" s="82"/>
      <c r="Q16"/>
      <c r="R16" s="224"/>
      <c r="S16"/>
      <c r="T16"/>
    </row>
    <row r="17" spans="2:22" ht="16" x14ac:dyDescent="0.2">
      <c r="H17" s="101"/>
      <c r="J17" s="311"/>
      <c r="K17" s="87">
        <f t="shared" si="0"/>
        <v>0.47453703703703709</v>
      </c>
      <c r="L17" s="88">
        <f t="shared" si="1"/>
        <v>8</v>
      </c>
      <c r="M17" s="142" t="s">
        <v>43</v>
      </c>
      <c r="N17" s="230"/>
      <c r="O17" s="211"/>
      <c r="P17" s="82"/>
      <c r="Q17" s="224"/>
      <c r="R17"/>
      <c r="S17"/>
      <c r="T17"/>
    </row>
    <row r="18" spans="2:22" ht="16" x14ac:dyDescent="0.2">
      <c r="B18" s="339" t="s">
        <v>36</v>
      </c>
      <c r="C18" s="340"/>
      <c r="D18" s="340"/>
      <c r="E18" s="340"/>
      <c r="F18" s="340"/>
      <c r="G18" s="340"/>
      <c r="H18" s="341"/>
      <c r="J18" s="311"/>
      <c r="K18" s="87">
        <f t="shared" si="0"/>
        <v>0.47685185185185192</v>
      </c>
      <c r="L18" s="88">
        <f t="shared" si="1"/>
        <v>9</v>
      </c>
      <c r="M18" s="228"/>
      <c r="N18" s="231"/>
      <c r="O18" s="233" t="s">
        <v>53</v>
      </c>
      <c r="P18" s="82"/>
      <c r="Q18" s="224"/>
      <c r="R18"/>
      <c r="S18"/>
      <c r="T18"/>
    </row>
    <row r="19" spans="2:22" ht="17" customHeight="1" x14ac:dyDescent="0.2">
      <c r="B19" s="336" t="s">
        <v>4</v>
      </c>
      <c r="C19" s="337"/>
      <c r="D19" s="338"/>
      <c r="E19" s="107" t="s">
        <v>1</v>
      </c>
      <c r="F19" s="106" t="s">
        <v>2</v>
      </c>
      <c r="G19" s="336" t="s">
        <v>3</v>
      </c>
      <c r="H19" s="338"/>
      <c r="J19" s="311"/>
      <c r="K19" s="87">
        <f t="shared" si="0"/>
        <v>0.47916666666666674</v>
      </c>
      <c r="L19" s="88">
        <f t="shared" si="1"/>
        <v>10</v>
      </c>
      <c r="M19" s="137" t="s">
        <v>59</v>
      </c>
      <c r="N19" s="139"/>
      <c r="O19" s="229"/>
      <c r="P19" s="82"/>
      <c r="Q19" s="224"/>
      <c r="R19"/>
      <c r="S19"/>
      <c r="T19"/>
    </row>
    <row r="20" spans="2:22" ht="16" customHeight="1" x14ac:dyDescent="0.2">
      <c r="B20" s="109">
        <v>0.41319444444444442</v>
      </c>
      <c r="C20" s="110" t="s">
        <v>12</v>
      </c>
      <c r="D20" s="111">
        <f t="shared" ref="D20:D25" si="2">B20+$B$7</f>
        <v>0.41874999999999996</v>
      </c>
      <c r="E20" s="184" t="s">
        <v>53</v>
      </c>
      <c r="F20" s="235" t="s">
        <v>57</v>
      </c>
      <c r="G20" s="298" t="s">
        <v>43</v>
      </c>
      <c r="H20" s="299"/>
      <c r="J20" s="311"/>
      <c r="K20" s="87">
        <f t="shared" si="0"/>
        <v>0.48148148148148157</v>
      </c>
      <c r="L20" s="88">
        <f t="shared" si="1"/>
        <v>11</v>
      </c>
      <c r="M20" s="136"/>
      <c r="N20" s="138" t="s">
        <v>43</v>
      </c>
      <c r="O20" s="232"/>
      <c r="P20" s="82"/>
      <c r="Q20" s="224"/>
      <c r="R20" s="224"/>
      <c r="S20"/>
      <c r="T20"/>
    </row>
    <row r="21" spans="2:22" ht="16" x14ac:dyDescent="0.2">
      <c r="B21" s="109">
        <f t="shared" ref="B21:B25" si="3">B20+$B$7</f>
        <v>0.41874999999999996</v>
      </c>
      <c r="C21" s="110" t="s">
        <v>12</v>
      </c>
      <c r="D21" s="111">
        <f t="shared" si="2"/>
        <v>0.42430555555555549</v>
      </c>
      <c r="E21" s="137" t="s">
        <v>40</v>
      </c>
      <c r="F21" s="234"/>
      <c r="G21" s="300"/>
      <c r="H21" s="301"/>
      <c r="J21" s="312"/>
      <c r="K21" s="87">
        <f t="shared" si="0"/>
        <v>0.48379629629629639</v>
      </c>
      <c r="L21" s="88">
        <f t="shared" si="1"/>
        <v>12</v>
      </c>
      <c r="M21" s="137" t="s">
        <v>31</v>
      </c>
      <c r="N21" s="139"/>
      <c r="O21" s="229"/>
      <c r="P21" s="82"/>
      <c r="Q21" s="224"/>
      <c r="R21" s="224"/>
      <c r="S21"/>
      <c r="T21"/>
    </row>
    <row r="22" spans="2:22" ht="16" x14ac:dyDescent="0.2">
      <c r="B22" s="109">
        <f t="shared" si="3"/>
        <v>0.42430555555555549</v>
      </c>
      <c r="C22" s="110" t="s">
        <v>12</v>
      </c>
      <c r="D22" s="111">
        <f t="shared" si="2"/>
        <v>0.42986111111111103</v>
      </c>
      <c r="E22" s="137" t="s">
        <v>43</v>
      </c>
      <c r="F22" s="416" t="s">
        <v>53</v>
      </c>
      <c r="G22" s="302" t="s">
        <v>57</v>
      </c>
      <c r="H22" s="303"/>
      <c r="P22" s="82"/>
      <c r="Q22" s="82"/>
      <c r="R22" s="82"/>
      <c r="S22" s="82"/>
      <c r="T22" s="82"/>
      <c r="U22" s="82"/>
      <c r="V22" s="82"/>
    </row>
    <row r="23" spans="2:22" ht="16" x14ac:dyDescent="0.2">
      <c r="B23" s="109">
        <f t="shared" si="3"/>
        <v>0.42986111111111103</v>
      </c>
      <c r="C23" s="110" t="s">
        <v>12</v>
      </c>
      <c r="D23" s="111">
        <f t="shared" si="2"/>
        <v>0.43541666666666656</v>
      </c>
      <c r="E23" s="137" t="s">
        <v>66</v>
      </c>
      <c r="F23" s="227"/>
      <c r="G23" s="300"/>
      <c r="H23" s="301"/>
      <c r="P23" s="82"/>
      <c r="Q23" s="82"/>
      <c r="R23" s="82"/>
      <c r="S23" s="82"/>
      <c r="T23" s="82"/>
      <c r="U23" s="82"/>
      <c r="V23" s="82"/>
    </row>
    <row r="24" spans="2:22" ht="16" x14ac:dyDescent="0.2">
      <c r="B24" s="109">
        <f t="shared" si="3"/>
        <v>0.43541666666666656</v>
      </c>
      <c r="C24" s="110" t="s">
        <v>12</v>
      </c>
      <c r="D24" s="111">
        <f t="shared" si="2"/>
        <v>0.4409722222222221</v>
      </c>
      <c r="E24" s="137" t="s">
        <v>59</v>
      </c>
      <c r="F24" s="185" t="s">
        <v>43</v>
      </c>
      <c r="G24" s="302" t="s">
        <v>53</v>
      </c>
      <c r="H24" s="303"/>
      <c r="P24" s="82"/>
      <c r="Q24" s="82"/>
      <c r="R24" s="82"/>
      <c r="S24" s="82"/>
      <c r="T24" s="82"/>
      <c r="U24" s="82"/>
      <c r="V24" s="82"/>
    </row>
    <row r="25" spans="2:22" ht="15" customHeight="1" x14ac:dyDescent="0.2">
      <c r="B25" s="109">
        <f t="shared" si="3"/>
        <v>0.4409722222222221</v>
      </c>
      <c r="C25" s="110" t="s">
        <v>12</v>
      </c>
      <c r="D25" s="111">
        <f t="shared" si="2"/>
        <v>0.44652777777777763</v>
      </c>
      <c r="E25" s="142" t="s">
        <v>31</v>
      </c>
      <c r="F25" s="230"/>
      <c r="G25" s="304"/>
      <c r="H25" s="305"/>
      <c r="P25" s="82"/>
      <c r="Q25" s="82"/>
      <c r="R25" s="82"/>
      <c r="S25" s="82"/>
      <c r="T25" s="82"/>
      <c r="U25" s="82"/>
      <c r="V25" s="82"/>
    </row>
    <row r="26" spans="2:22" ht="15" customHeight="1" x14ac:dyDescent="0.2">
      <c r="B26" s="72"/>
      <c r="C26" s="72"/>
      <c r="D26" s="72"/>
      <c r="G26" s="297"/>
      <c r="H26" s="297"/>
      <c r="P26" s="82"/>
      <c r="Q26" s="82"/>
      <c r="R26" s="82"/>
      <c r="S26" s="82"/>
      <c r="T26" s="82"/>
      <c r="U26" s="82"/>
      <c r="V26" s="82"/>
    </row>
    <row r="27" spans="2:22" ht="16" x14ac:dyDescent="0.2">
      <c r="B27" s="72"/>
      <c r="C27" s="72"/>
      <c r="D27" s="72"/>
      <c r="G27" s="297"/>
      <c r="H27" s="297"/>
      <c r="P27" s="82"/>
      <c r="T27" s="82"/>
      <c r="U27" s="82"/>
      <c r="V27" s="82"/>
    </row>
    <row r="28" spans="2:22" ht="15" customHeight="1" x14ac:dyDescent="0.2">
      <c r="B28" s="72"/>
      <c r="C28" s="72"/>
      <c r="D28" s="72"/>
      <c r="P28" s="82"/>
      <c r="Q28" s="82"/>
      <c r="R28" s="82"/>
      <c r="S28" s="82"/>
      <c r="U28" s="82"/>
      <c r="V28" s="82"/>
    </row>
    <row r="29" spans="2:22" ht="16" x14ac:dyDescent="0.2">
      <c r="B29" s="72"/>
      <c r="C29" s="72"/>
      <c r="D29" s="72"/>
      <c r="P29" s="82"/>
      <c r="Q29" s="82"/>
      <c r="R29" s="82"/>
      <c r="S29" s="82"/>
      <c r="U29" s="82"/>
      <c r="V29" s="82"/>
    </row>
    <row r="30" spans="2:22" ht="16" customHeight="1" x14ac:dyDescent="0.2">
      <c r="P30" s="82"/>
      <c r="Q30" s="82"/>
      <c r="R30" s="82"/>
      <c r="S30" s="82"/>
      <c r="V30" s="82"/>
    </row>
    <row r="31" spans="2:22" ht="16" x14ac:dyDescent="0.2">
      <c r="Q31" s="82"/>
      <c r="R31" s="82"/>
      <c r="S31" s="82"/>
    </row>
    <row r="32" spans="2:22" ht="16" customHeight="1" x14ac:dyDescent="0.2">
      <c r="B32" s="73">
        <v>0.62708333333333299</v>
      </c>
      <c r="C32" s="74"/>
      <c r="D32" s="75" t="s">
        <v>16</v>
      </c>
      <c r="P32" s="82"/>
      <c r="Q32" s="82"/>
      <c r="R32" s="82"/>
      <c r="S32" s="82"/>
    </row>
    <row r="33" spans="2:19" ht="16" customHeight="1" x14ac:dyDescent="0.2">
      <c r="Q33" s="82"/>
      <c r="R33" s="82"/>
      <c r="S33" s="82"/>
    </row>
    <row r="34" spans="2:19" ht="16" customHeight="1" x14ac:dyDescent="0.15"/>
    <row r="35" spans="2:19" ht="16" customHeight="1" x14ac:dyDescent="0.15">
      <c r="J35" s="114"/>
      <c r="K35" s="115"/>
      <c r="L35" s="76"/>
    </row>
    <row r="36" spans="2:19" ht="15.5" customHeight="1" x14ac:dyDescent="0.15">
      <c r="J36" s="114"/>
      <c r="K36" s="115"/>
      <c r="L36" s="76"/>
    </row>
    <row r="37" spans="2:19" ht="15.5" customHeight="1" x14ac:dyDescent="0.15">
      <c r="J37" s="114"/>
      <c r="K37" s="115"/>
      <c r="L37" s="76"/>
    </row>
    <row r="38" spans="2:19" ht="15.5" customHeight="1" x14ac:dyDescent="0.15">
      <c r="J38" s="114"/>
      <c r="K38" s="115"/>
      <c r="L38" s="76"/>
    </row>
    <row r="39" spans="2:19" ht="15.5" customHeight="1" x14ac:dyDescent="0.15">
      <c r="J39" s="114"/>
      <c r="K39" s="115"/>
      <c r="L39" s="76"/>
    </row>
    <row r="40" spans="2:19" ht="15.5" customHeight="1" x14ac:dyDescent="0.15">
      <c r="J40" s="114"/>
      <c r="K40" s="115"/>
      <c r="L40" s="76"/>
    </row>
    <row r="41" spans="2:19" ht="15.5" customHeight="1" x14ac:dyDescent="0.15">
      <c r="J41" s="114"/>
      <c r="K41" s="115"/>
      <c r="L41" s="76"/>
    </row>
    <row r="42" spans="2:19" ht="15.5" customHeight="1" x14ac:dyDescent="0.15">
      <c r="J42" s="114"/>
      <c r="K42" s="115"/>
      <c r="L42" s="76"/>
    </row>
    <row r="43" spans="2:19" ht="15.5" customHeight="1" x14ac:dyDescent="0.15">
      <c r="B43" s="116"/>
      <c r="D43" s="75"/>
      <c r="J43" s="114"/>
      <c r="K43" s="115"/>
      <c r="L43" s="76"/>
    </row>
    <row r="44" spans="2:19" ht="16" customHeight="1" x14ac:dyDescent="0.15">
      <c r="J44" s="114"/>
      <c r="K44" s="115"/>
      <c r="L44" s="76"/>
    </row>
    <row r="45" spans="2:19" ht="16" customHeight="1" x14ac:dyDescent="0.15">
      <c r="J45" s="114"/>
      <c r="K45" s="115"/>
      <c r="L45" s="76"/>
    </row>
    <row r="46" spans="2:19" ht="16" customHeight="1" x14ac:dyDescent="0.15">
      <c r="J46" s="114"/>
      <c r="K46" s="115"/>
      <c r="L46" s="76"/>
    </row>
    <row r="47" spans="2:19" ht="16" customHeight="1" x14ac:dyDescent="0.15">
      <c r="J47" s="114"/>
      <c r="K47" s="115"/>
      <c r="L47" s="76"/>
    </row>
    <row r="48" spans="2:19" ht="15.5" customHeight="1" x14ac:dyDescent="0.15">
      <c r="J48" s="114"/>
      <c r="K48" s="115"/>
      <c r="L48" s="76"/>
    </row>
    <row r="49" spans="10:15" ht="15.5" customHeight="1" x14ac:dyDescent="0.15">
      <c r="J49" s="114"/>
      <c r="K49" s="115"/>
      <c r="L49" s="76"/>
    </row>
    <row r="50" spans="10:15" ht="16.25" customHeight="1" x14ac:dyDescent="0.15">
      <c r="J50" s="114"/>
      <c r="K50" s="115"/>
      <c r="L50" s="76"/>
    </row>
    <row r="51" spans="10:15" x14ac:dyDescent="0.15">
      <c r="J51" s="114"/>
      <c r="K51" s="115"/>
      <c r="L51" s="76"/>
    </row>
    <row r="52" spans="10:15" x14ac:dyDescent="0.15">
      <c r="J52" s="114"/>
      <c r="K52" s="115"/>
      <c r="L52" s="76"/>
    </row>
    <row r="53" spans="10:15" x14ac:dyDescent="0.15">
      <c r="J53" s="114"/>
      <c r="K53" s="115"/>
      <c r="L53" s="76"/>
      <c r="O53" s="105"/>
    </row>
  </sheetData>
  <sortState xmlns:xlrd2="http://schemas.microsoft.com/office/spreadsheetml/2017/richdata2" ref="H9:H16">
    <sortCondition ref="H8:H16"/>
  </sortState>
  <mergeCells count="28">
    <mergeCell ref="G27:H27"/>
    <mergeCell ref="J10:J21"/>
    <mergeCell ref="B2:O3"/>
    <mergeCell ref="B4:O5"/>
    <mergeCell ref="B8:F8"/>
    <mergeCell ref="B9:D9"/>
    <mergeCell ref="E9:F9"/>
    <mergeCell ref="K8:O8"/>
    <mergeCell ref="J8:J9"/>
    <mergeCell ref="B10:D10"/>
    <mergeCell ref="E10:F10"/>
    <mergeCell ref="B11:D11"/>
    <mergeCell ref="B19:D19"/>
    <mergeCell ref="B18:H18"/>
    <mergeCell ref="G19:H19"/>
    <mergeCell ref="E11:F11"/>
    <mergeCell ref="B13:D13"/>
    <mergeCell ref="B14:D14"/>
    <mergeCell ref="B15:D15"/>
    <mergeCell ref="B16:D16"/>
    <mergeCell ref="B12:D12"/>
    <mergeCell ref="G26:H26"/>
    <mergeCell ref="G20:H20"/>
    <mergeCell ref="G21:H21"/>
    <mergeCell ref="G22:H22"/>
    <mergeCell ref="G23:H23"/>
    <mergeCell ref="G25:H25"/>
    <mergeCell ref="G24:H24"/>
  </mergeCells>
  <phoneticPr fontId="8" type="noConversion"/>
  <pageMargins left="0.28999999999999998" right="0.28999999999999998" top="0.75" bottom="1" header="0.5" footer="0.5"/>
  <pageSetup paperSize="9" scale="77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F0D5-DBA9-5D49-9CE7-C44AA6FB78E9}">
  <sheetPr>
    <tabColor rgb="FFFFDCF7"/>
    <pageSetUpPr fitToPage="1"/>
  </sheetPr>
  <dimension ref="B2:V59"/>
  <sheetViews>
    <sheetView showGridLines="0" view="pageBreakPreview" zoomScale="85" zoomScaleNormal="115" zoomScalePageLayoutView="90" workbookViewId="0">
      <selection activeCell="G30" sqref="G30:H30"/>
    </sheetView>
  </sheetViews>
  <sheetFormatPr baseColWidth="10" defaultColWidth="10.83203125" defaultRowHeight="14" x14ac:dyDescent="0.15"/>
  <cols>
    <col min="1" max="1" width="10.83203125" style="72"/>
    <col min="2" max="2" width="5.83203125" style="76" customWidth="1"/>
    <col min="3" max="3" width="1.83203125" style="76" bestFit="1" customWidth="1"/>
    <col min="4" max="4" width="5.83203125" style="76" customWidth="1"/>
    <col min="5" max="6" width="18.33203125" style="72" customWidth="1"/>
    <col min="7" max="7" width="3.33203125" style="72" customWidth="1"/>
    <col min="8" max="8" width="15.6640625" style="72" customWidth="1"/>
    <col min="9" max="10" width="10.83203125" style="72" customWidth="1"/>
    <col min="11" max="12" width="7.83203125" style="72" customWidth="1"/>
    <col min="13" max="15" width="16.83203125" style="72" customWidth="1"/>
    <col min="16" max="16" width="13.83203125" style="72" customWidth="1"/>
    <col min="17" max="19" width="13.33203125" style="72" customWidth="1"/>
    <col min="20" max="20" width="11.83203125" style="72" customWidth="1"/>
    <col min="21" max="16384" width="10.83203125" style="72"/>
  </cols>
  <sheetData>
    <row r="2" spans="2:20" ht="15" customHeight="1" x14ac:dyDescent="0.15">
      <c r="B2" s="313" t="str">
        <f>Tidsplan!B1</f>
        <v>NM Nasjonale Klasser Senior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5"/>
    </row>
    <row r="3" spans="2:20" ht="15" customHeight="1" x14ac:dyDescent="0.15">
      <c r="B3" s="316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8"/>
    </row>
    <row r="4" spans="2:20" ht="15" customHeight="1" x14ac:dyDescent="0.15">
      <c r="B4" s="316" t="s">
        <v>67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8"/>
    </row>
    <row r="5" spans="2:20" ht="15" customHeight="1" x14ac:dyDescent="0.15">
      <c r="B5" s="319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1"/>
    </row>
    <row r="6" spans="2:20" x14ac:dyDescent="0.15">
      <c r="B6" s="73">
        <v>5.5555555555555558E-3</v>
      </c>
      <c r="C6" s="74"/>
      <c r="D6" s="75" t="s">
        <v>15</v>
      </c>
      <c r="E6" s="200">
        <v>2.0833333333333332E-2</v>
      </c>
      <c r="G6" s="76"/>
    </row>
    <row r="7" spans="2:20" x14ac:dyDescent="0.15">
      <c r="B7" s="73">
        <v>2.3148148148148151E-3</v>
      </c>
      <c r="C7" s="74"/>
      <c r="D7" s="75" t="s">
        <v>16</v>
      </c>
      <c r="F7" s="76"/>
      <c r="G7" s="76"/>
    </row>
    <row r="8" spans="2:20" ht="15" customHeight="1" x14ac:dyDescent="0.15">
      <c r="B8" s="322" t="s">
        <v>77</v>
      </c>
      <c r="C8" s="323"/>
      <c r="D8" s="323"/>
      <c r="E8" s="323"/>
      <c r="F8" s="324"/>
      <c r="G8" s="76"/>
      <c r="H8" s="78" t="s">
        <v>7</v>
      </c>
      <c r="J8" s="342" t="s">
        <v>14</v>
      </c>
      <c r="K8" s="343" t="s">
        <v>8</v>
      </c>
      <c r="L8" s="343"/>
      <c r="M8" s="343"/>
      <c r="N8" s="343"/>
      <c r="O8" s="343"/>
      <c r="P8" s="53"/>
    </row>
    <row r="9" spans="2:20" ht="16" x14ac:dyDescent="0.2">
      <c r="B9" s="344">
        <v>0.3611111111111111</v>
      </c>
      <c r="C9" s="345"/>
      <c r="D9" s="345"/>
      <c r="E9" s="346" t="s">
        <v>6</v>
      </c>
      <c r="F9" s="347"/>
      <c r="G9" s="76"/>
      <c r="H9" s="79" t="s">
        <v>44</v>
      </c>
      <c r="J9" s="342"/>
      <c r="K9" s="80" t="s">
        <v>9</v>
      </c>
      <c r="L9" s="80" t="s">
        <v>10</v>
      </c>
      <c r="M9" s="81" t="s">
        <v>1</v>
      </c>
      <c r="N9" s="81" t="s">
        <v>2</v>
      </c>
      <c r="O9" s="81" t="s">
        <v>3</v>
      </c>
      <c r="Q9" s="82"/>
      <c r="R9" s="83"/>
      <c r="S9" s="83"/>
      <c r="T9" s="83"/>
    </row>
    <row r="10" spans="2:20" ht="16" customHeight="1" x14ac:dyDescent="0.2">
      <c r="B10" s="306">
        <f>B11-E6</f>
        <v>0.46875</v>
      </c>
      <c r="C10" s="307"/>
      <c r="D10" s="307"/>
      <c r="E10" s="334" t="s">
        <v>86</v>
      </c>
      <c r="F10" s="335"/>
      <c r="G10" s="76"/>
      <c r="H10" s="86" t="s">
        <v>54</v>
      </c>
      <c r="J10" s="310" t="s">
        <v>39</v>
      </c>
      <c r="K10" s="143">
        <v>0.53819444444444442</v>
      </c>
      <c r="L10" s="144">
        <v>13</v>
      </c>
      <c r="M10" s="145" t="s">
        <v>56</v>
      </c>
      <c r="N10" s="146"/>
      <c r="O10" s="147"/>
      <c r="P10" s="82"/>
      <c r="Q10" s="83"/>
      <c r="R10" s="82"/>
      <c r="S10" s="82"/>
      <c r="T10" s="82"/>
    </row>
    <row r="11" spans="2:20" ht="16" customHeight="1" x14ac:dyDescent="0.2">
      <c r="B11" s="306">
        <v>0.48958333333333331</v>
      </c>
      <c r="C11" s="307"/>
      <c r="D11" s="307"/>
      <c r="E11" s="334" t="s">
        <v>79</v>
      </c>
      <c r="F11" s="335"/>
      <c r="G11" s="76"/>
      <c r="H11" s="86" t="s">
        <v>56</v>
      </c>
      <c r="J11" s="311"/>
      <c r="K11" s="148">
        <f t="shared" ref="K11:K31" si="0">$B$7+K10</f>
        <v>0.54050925925925919</v>
      </c>
      <c r="L11" s="149">
        <f>L10+1</f>
        <v>14</v>
      </c>
      <c r="M11" s="150"/>
      <c r="N11" s="151" t="s">
        <v>42</v>
      </c>
      <c r="O11" s="152"/>
      <c r="Q11" s="82"/>
      <c r="R11" s="82"/>
      <c r="S11" s="82"/>
      <c r="T11" s="82"/>
    </row>
    <row r="12" spans="2:20" ht="16" x14ac:dyDescent="0.2">
      <c r="B12" s="306">
        <f>K10</f>
        <v>0.53819444444444442</v>
      </c>
      <c r="C12" s="307"/>
      <c r="D12" s="307"/>
      <c r="E12" s="84" t="s">
        <v>38</v>
      </c>
      <c r="F12" s="85"/>
      <c r="G12" s="76"/>
      <c r="H12" s="86" t="s">
        <v>42</v>
      </c>
      <c r="J12" s="311"/>
      <c r="K12" s="148">
        <f t="shared" si="0"/>
        <v>0.54282407407407396</v>
      </c>
      <c r="L12" s="149">
        <f t="shared" ref="L12:L31" si="1">L11+1</f>
        <v>15</v>
      </c>
      <c r="M12" s="150"/>
      <c r="N12" s="153"/>
      <c r="O12" s="154" t="s">
        <v>58</v>
      </c>
      <c r="P12" s="82"/>
      <c r="Q12" s="82"/>
      <c r="R12" s="82"/>
      <c r="S12" s="82"/>
      <c r="T12" s="82"/>
    </row>
    <row r="13" spans="2:20" ht="16" customHeight="1" x14ac:dyDescent="0.2">
      <c r="B13" s="349">
        <f>Tidsplan!F35</f>
        <v>0.59375</v>
      </c>
      <c r="C13" s="350"/>
      <c r="D13" s="350"/>
      <c r="E13" s="155" t="s">
        <v>107</v>
      </c>
      <c r="F13" s="119"/>
      <c r="H13" s="86" t="s">
        <v>0</v>
      </c>
      <c r="J13" s="311"/>
      <c r="K13" s="148">
        <f t="shared" si="0"/>
        <v>0.54513888888888873</v>
      </c>
      <c r="L13" s="149">
        <f t="shared" si="1"/>
        <v>16</v>
      </c>
      <c r="M13" s="156" t="s">
        <v>44</v>
      </c>
      <c r="N13" s="150"/>
      <c r="O13" s="152"/>
      <c r="Q13" s="82"/>
      <c r="R13" s="82"/>
      <c r="S13" s="82"/>
      <c r="T13" s="82"/>
    </row>
    <row r="14" spans="2:20" ht="16" customHeight="1" x14ac:dyDescent="0.2">
      <c r="B14" s="349">
        <f>Tidsplan!I35</f>
        <v>0.64236111111111105</v>
      </c>
      <c r="C14" s="350"/>
      <c r="D14" s="350"/>
      <c r="E14" s="155" t="s">
        <v>108</v>
      </c>
      <c r="F14" s="119"/>
      <c r="H14" s="86" t="s">
        <v>41</v>
      </c>
      <c r="J14" s="311"/>
      <c r="K14" s="148">
        <f t="shared" si="0"/>
        <v>0.5474537037037035</v>
      </c>
      <c r="L14" s="149">
        <f t="shared" si="1"/>
        <v>17</v>
      </c>
      <c r="M14" s="150"/>
      <c r="N14" s="157" t="s">
        <v>41</v>
      </c>
      <c r="O14" s="152"/>
      <c r="Q14" s="82"/>
      <c r="R14" s="82"/>
      <c r="S14" s="82"/>
      <c r="T14" s="82"/>
    </row>
    <row r="15" spans="2:20" ht="16" customHeight="1" x14ac:dyDescent="0.2">
      <c r="B15" s="308">
        <f>Tidsplan!C38</f>
        <v>0.70138888888888884</v>
      </c>
      <c r="C15" s="309"/>
      <c r="D15" s="309"/>
      <c r="E15" s="158" t="s">
        <v>26</v>
      </c>
      <c r="F15" s="159"/>
      <c r="H15" s="86" t="s">
        <v>58</v>
      </c>
      <c r="J15" s="311"/>
      <c r="K15" s="148">
        <f t="shared" si="0"/>
        <v>0.54976851851851827</v>
      </c>
      <c r="L15" s="149">
        <f t="shared" si="1"/>
        <v>18</v>
      </c>
      <c r="M15" s="160"/>
      <c r="N15" s="160"/>
      <c r="O15" s="161" t="s">
        <v>0</v>
      </c>
      <c r="Q15" s="82"/>
      <c r="R15" s="82"/>
      <c r="S15" s="82"/>
      <c r="T15" s="82"/>
    </row>
    <row r="16" spans="2:20" ht="16" x14ac:dyDescent="0.2">
      <c r="B16" s="348"/>
      <c r="C16" s="348"/>
      <c r="D16" s="348"/>
      <c r="E16" s="99"/>
      <c r="F16" s="99"/>
      <c r="H16" s="100" t="s">
        <v>33</v>
      </c>
      <c r="J16" s="311"/>
      <c r="K16" s="162">
        <f t="shared" si="0"/>
        <v>0.55208333333333304</v>
      </c>
      <c r="L16" s="163">
        <f t="shared" si="1"/>
        <v>19</v>
      </c>
      <c r="M16" s="164" t="s">
        <v>54</v>
      </c>
      <c r="N16" s="165"/>
      <c r="O16" s="166"/>
      <c r="P16" s="82"/>
      <c r="Q16" s="82"/>
      <c r="R16" s="82"/>
      <c r="S16" s="82"/>
      <c r="T16" s="82"/>
    </row>
    <row r="17" spans="2:22" ht="16" x14ac:dyDescent="0.2">
      <c r="B17" s="356"/>
      <c r="C17" s="356"/>
      <c r="D17" s="356"/>
      <c r="E17" s="167"/>
      <c r="F17" s="167"/>
      <c r="H17" s="101"/>
      <c r="J17" s="311"/>
      <c r="K17" s="143">
        <f t="shared" si="0"/>
        <v>0.55439814814814781</v>
      </c>
      <c r="L17" s="144">
        <f t="shared" si="1"/>
        <v>20</v>
      </c>
      <c r="M17" s="168"/>
      <c r="N17" s="169" t="s">
        <v>56</v>
      </c>
      <c r="O17" s="170"/>
      <c r="P17" s="82"/>
      <c r="Q17" s="82"/>
      <c r="R17" s="83"/>
      <c r="S17" s="83"/>
      <c r="T17" s="83"/>
    </row>
    <row r="18" spans="2:22" ht="16" x14ac:dyDescent="0.2">
      <c r="H18" s="101"/>
      <c r="J18" s="311"/>
      <c r="K18" s="148">
        <f t="shared" si="0"/>
        <v>0.55671296296296258</v>
      </c>
      <c r="L18" s="149">
        <f t="shared" si="1"/>
        <v>21</v>
      </c>
      <c r="M18" s="160"/>
      <c r="N18" s="150"/>
      <c r="O18" s="154" t="s">
        <v>42</v>
      </c>
      <c r="P18" s="82"/>
    </row>
    <row r="19" spans="2:22" ht="16" customHeight="1" x14ac:dyDescent="0.15">
      <c r="E19" s="75"/>
      <c r="H19" s="101"/>
      <c r="J19" s="311"/>
      <c r="K19" s="148">
        <f t="shared" si="0"/>
        <v>0.55902777777777735</v>
      </c>
      <c r="L19" s="149">
        <f t="shared" si="1"/>
        <v>22</v>
      </c>
      <c r="M19" s="171" t="s">
        <v>58</v>
      </c>
      <c r="N19" s="160"/>
      <c r="O19" s="172"/>
    </row>
    <row r="20" spans="2:22" ht="16" customHeight="1" x14ac:dyDescent="0.15">
      <c r="H20" s="101"/>
      <c r="J20" s="311"/>
      <c r="K20" s="148">
        <f t="shared" si="0"/>
        <v>0.56134259259259212</v>
      </c>
      <c r="L20" s="149">
        <f t="shared" si="1"/>
        <v>23</v>
      </c>
      <c r="M20" s="160"/>
      <c r="N20" s="151" t="s">
        <v>44</v>
      </c>
      <c r="O20" s="172"/>
      <c r="Q20" s="104"/>
    </row>
    <row r="21" spans="2:22" ht="16" x14ac:dyDescent="0.2">
      <c r="H21" s="101"/>
      <c r="J21" s="311"/>
      <c r="K21" s="148">
        <f t="shared" si="0"/>
        <v>0.56365740740740689</v>
      </c>
      <c r="L21" s="149">
        <f t="shared" si="1"/>
        <v>24</v>
      </c>
      <c r="M21" s="150"/>
      <c r="N21" s="160"/>
      <c r="O21" s="154" t="s">
        <v>41</v>
      </c>
      <c r="P21" s="82"/>
      <c r="Q21" s="173"/>
      <c r="R21" s="82"/>
      <c r="S21" s="82"/>
    </row>
    <row r="22" spans="2:22" ht="16" x14ac:dyDescent="0.2">
      <c r="B22" s="355" t="s">
        <v>79</v>
      </c>
      <c r="C22" s="340"/>
      <c r="D22" s="340"/>
      <c r="E22" s="340"/>
      <c r="F22" s="340"/>
      <c r="G22" s="340"/>
      <c r="H22" s="341"/>
      <c r="J22" s="311"/>
      <c r="K22" s="148">
        <f t="shared" si="0"/>
        <v>0.56597222222222165</v>
      </c>
      <c r="L22" s="149">
        <f t="shared" si="1"/>
        <v>25</v>
      </c>
      <c r="M22" s="156" t="s">
        <v>0</v>
      </c>
      <c r="N22" s="150"/>
      <c r="O22" s="174"/>
      <c r="P22" s="82"/>
      <c r="Q22" s="82"/>
      <c r="R22" s="82"/>
      <c r="S22" s="82"/>
      <c r="T22" s="82"/>
      <c r="U22" s="82"/>
      <c r="V22" s="82"/>
    </row>
    <row r="23" spans="2:22" ht="16" x14ac:dyDescent="0.2">
      <c r="B23" s="336" t="s">
        <v>4</v>
      </c>
      <c r="C23" s="337"/>
      <c r="D23" s="338"/>
      <c r="E23" s="107" t="s">
        <v>1</v>
      </c>
      <c r="F23" s="106" t="s">
        <v>2</v>
      </c>
      <c r="G23" s="355" t="s">
        <v>3</v>
      </c>
      <c r="H23" s="341"/>
      <c r="J23" s="311"/>
      <c r="K23" s="162">
        <f t="shared" si="0"/>
        <v>0.56828703703703642</v>
      </c>
      <c r="L23" s="163">
        <f t="shared" si="1"/>
        <v>26</v>
      </c>
      <c r="M23" s="175"/>
      <c r="N23" s="176" t="s">
        <v>54</v>
      </c>
      <c r="O23" s="177"/>
      <c r="Q23" s="82"/>
      <c r="R23" s="82"/>
      <c r="S23" s="82"/>
      <c r="T23" s="82"/>
      <c r="U23" s="82"/>
      <c r="V23" s="82"/>
    </row>
    <row r="24" spans="2:22" ht="16" x14ac:dyDescent="0.2">
      <c r="B24" s="109">
        <f>B11</f>
        <v>0.48958333333333331</v>
      </c>
      <c r="C24" s="110" t="s">
        <v>12</v>
      </c>
      <c r="D24" s="111">
        <f t="shared" ref="D24:D30" si="2">B24+$B$6</f>
        <v>0.49513888888888885</v>
      </c>
      <c r="E24" s="112" t="s">
        <v>56</v>
      </c>
      <c r="F24" s="113" t="s">
        <v>42</v>
      </c>
      <c r="G24" s="353" t="s">
        <v>58</v>
      </c>
      <c r="H24" s="354"/>
      <c r="J24" s="311"/>
      <c r="K24" s="143">
        <f t="shared" si="0"/>
        <v>0.57060185185185119</v>
      </c>
      <c r="L24" s="144">
        <f t="shared" si="1"/>
        <v>27</v>
      </c>
      <c r="M24" s="168"/>
      <c r="N24" s="168"/>
      <c r="O24" s="178" t="s">
        <v>56</v>
      </c>
      <c r="Q24" s="82"/>
      <c r="R24" s="82"/>
      <c r="S24" s="82"/>
      <c r="T24" s="82"/>
      <c r="U24" s="82"/>
      <c r="V24" s="82"/>
    </row>
    <row r="25" spans="2:22" ht="15" customHeight="1" x14ac:dyDescent="0.2">
      <c r="B25" s="109">
        <f t="shared" ref="B25:B31" si="3">B24+$B$6</f>
        <v>0.49513888888888885</v>
      </c>
      <c r="C25" s="110" t="s">
        <v>12</v>
      </c>
      <c r="D25" s="111">
        <f t="shared" si="2"/>
        <v>0.50069444444444444</v>
      </c>
      <c r="E25" s="112" t="s">
        <v>44</v>
      </c>
      <c r="F25" s="113" t="s">
        <v>41</v>
      </c>
      <c r="G25" s="353" t="s">
        <v>0</v>
      </c>
      <c r="H25" s="354"/>
      <c r="J25" s="311"/>
      <c r="K25" s="148">
        <f t="shared" si="0"/>
        <v>0.57291666666666596</v>
      </c>
      <c r="L25" s="149">
        <f t="shared" si="1"/>
        <v>28</v>
      </c>
      <c r="M25" s="171" t="s">
        <v>42</v>
      </c>
      <c r="N25" s="160"/>
      <c r="O25" s="172"/>
      <c r="P25" s="82"/>
      <c r="Q25" s="82"/>
      <c r="R25" s="82"/>
      <c r="S25" s="82"/>
      <c r="T25" s="82"/>
      <c r="U25" s="82"/>
      <c r="V25" s="82"/>
    </row>
    <row r="26" spans="2:22" ht="15" customHeight="1" x14ac:dyDescent="0.2">
      <c r="B26" s="109">
        <f t="shared" si="3"/>
        <v>0.50069444444444444</v>
      </c>
      <c r="C26" s="110" t="s">
        <v>12</v>
      </c>
      <c r="D26" s="111">
        <f t="shared" si="2"/>
        <v>0.50624999999999998</v>
      </c>
      <c r="E26" s="112" t="s">
        <v>68</v>
      </c>
      <c r="F26" s="113" t="s">
        <v>56</v>
      </c>
      <c r="G26" s="353" t="s">
        <v>42</v>
      </c>
      <c r="H26" s="354"/>
      <c r="J26" s="311"/>
      <c r="K26" s="148">
        <f t="shared" si="0"/>
        <v>0.57523148148148073</v>
      </c>
      <c r="L26" s="149">
        <f t="shared" si="1"/>
        <v>29</v>
      </c>
      <c r="M26" s="150"/>
      <c r="N26" s="157" t="s">
        <v>58</v>
      </c>
      <c r="O26" s="174"/>
      <c r="P26" s="82"/>
      <c r="Q26" s="82"/>
      <c r="R26" s="82"/>
      <c r="S26" s="82"/>
      <c r="T26" s="82"/>
      <c r="U26" s="82"/>
      <c r="V26" s="82"/>
    </row>
    <row r="27" spans="2:22" ht="16" x14ac:dyDescent="0.2">
      <c r="B27" s="109">
        <f t="shared" si="3"/>
        <v>0.50624999999999998</v>
      </c>
      <c r="C27" s="110" t="s">
        <v>12</v>
      </c>
      <c r="D27" s="111">
        <f t="shared" si="2"/>
        <v>0.51180555555555551</v>
      </c>
      <c r="E27" s="112" t="s">
        <v>58</v>
      </c>
      <c r="F27" s="113" t="s">
        <v>44</v>
      </c>
      <c r="G27" s="353" t="s">
        <v>41</v>
      </c>
      <c r="H27" s="354"/>
      <c r="J27" s="311"/>
      <c r="K27" s="148">
        <f t="shared" si="0"/>
        <v>0.5775462962962955</v>
      </c>
      <c r="L27" s="149">
        <f t="shared" si="1"/>
        <v>30</v>
      </c>
      <c r="M27" s="150"/>
      <c r="N27" s="160"/>
      <c r="O27" s="161" t="s">
        <v>44</v>
      </c>
      <c r="P27" s="82"/>
      <c r="T27" s="82"/>
      <c r="U27" s="82"/>
      <c r="V27" s="82"/>
    </row>
    <row r="28" spans="2:22" ht="15" customHeight="1" x14ac:dyDescent="0.2">
      <c r="B28" s="109">
        <f t="shared" si="3"/>
        <v>0.51180555555555551</v>
      </c>
      <c r="C28" s="110" t="s">
        <v>12</v>
      </c>
      <c r="D28" s="111">
        <f t="shared" si="2"/>
        <v>0.51736111111111105</v>
      </c>
      <c r="E28" s="112" t="s">
        <v>0</v>
      </c>
      <c r="F28" s="113" t="s">
        <v>54</v>
      </c>
      <c r="G28" s="353" t="s">
        <v>56</v>
      </c>
      <c r="H28" s="354"/>
      <c r="J28" s="311"/>
      <c r="K28" s="148">
        <f t="shared" si="0"/>
        <v>0.57986111111111027</v>
      </c>
      <c r="L28" s="149">
        <f t="shared" si="1"/>
        <v>31</v>
      </c>
      <c r="M28" s="171" t="s">
        <v>41</v>
      </c>
      <c r="N28" s="150"/>
      <c r="O28" s="174"/>
      <c r="Q28" s="82"/>
      <c r="R28" s="82"/>
      <c r="S28" s="82"/>
      <c r="U28" s="82"/>
      <c r="V28" s="82"/>
    </row>
    <row r="29" spans="2:22" ht="16" x14ac:dyDescent="0.2">
      <c r="B29" s="109">
        <f t="shared" si="3"/>
        <v>0.51736111111111105</v>
      </c>
      <c r="C29" s="110" t="s">
        <v>12</v>
      </c>
      <c r="D29" s="111">
        <f t="shared" si="2"/>
        <v>0.52291666666666659</v>
      </c>
      <c r="E29" s="112" t="s">
        <v>42</v>
      </c>
      <c r="F29" s="113" t="s">
        <v>58</v>
      </c>
      <c r="G29" s="353" t="s">
        <v>44</v>
      </c>
      <c r="H29" s="354"/>
      <c r="J29" s="311"/>
      <c r="K29" s="148">
        <f t="shared" si="0"/>
        <v>0.58217592592592504</v>
      </c>
      <c r="L29" s="149">
        <f t="shared" si="1"/>
        <v>32</v>
      </c>
      <c r="M29" s="150"/>
      <c r="N29" s="151" t="s">
        <v>0</v>
      </c>
      <c r="O29" s="172"/>
      <c r="Q29" s="82"/>
      <c r="R29" s="82"/>
      <c r="S29" s="82"/>
      <c r="U29" s="82"/>
      <c r="V29" s="82"/>
    </row>
    <row r="30" spans="2:22" ht="16" customHeight="1" x14ac:dyDescent="0.2">
      <c r="B30" s="109">
        <f t="shared" si="3"/>
        <v>0.52291666666666659</v>
      </c>
      <c r="C30" s="110" t="s">
        <v>12</v>
      </c>
      <c r="D30" s="111">
        <f t="shared" si="2"/>
        <v>0.52847222222222212</v>
      </c>
      <c r="E30" s="112" t="s">
        <v>41</v>
      </c>
      <c r="F30" s="113" t="s">
        <v>0</v>
      </c>
      <c r="G30" s="353" t="s">
        <v>54</v>
      </c>
      <c r="H30" s="354"/>
      <c r="J30" s="311"/>
      <c r="K30" s="162">
        <f t="shared" si="0"/>
        <v>0.58449074074073981</v>
      </c>
      <c r="L30" s="163">
        <f t="shared" si="1"/>
        <v>33</v>
      </c>
      <c r="M30" s="175"/>
      <c r="N30" s="175"/>
      <c r="O30" s="179" t="s">
        <v>54</v>
      </c>
      <c r="P30" s="82"/>
      <c r="Q30" s="82"/>
      <c r="R30" s="82"/>
      <c r="S30" s="82"/>
      <c r="V30" s="82"/>
    </row>
    <row r="31" spans="2:22" ht="16" x14ac:dyDescent="0.2">
      <c r="B31" s="109">
        <f t="shared" si="3"/>
        <v>0.52847222222222212</v>
      </c>
      <c r="C31" s="110" t="s">
        <v>12</v>
      </c>
      <c r="D31" s="111">
        <f t="shared" ref="D31" si="4">B31+$B$6</f>
        <v>0.53402777777777766</v>
      </c>
      <c r="E31" s="112" t="s">
        <v>33</v>
      </c>
      <c r="F31" s="226"/>
      <c r="G31" s="351"/>
      <c r="H31" s="352"/>
      <c r="J31" s="312"/>
      <c r="K31" s="162">
        <f t="shared" si="0"/>
        <v>0.58680555555555458</v>
      </c>
      <c r="L31" s="163">
        <f t="shared" si="1"/>
        <v>34</v>
      </c>
      <c r="M31" s="164" t="s">
        <v>33</v>
      </c>
      <c r="N31" s="175"/>
      <c r="O31" s="166"/>
      <c r="Q31" s="82"/>
      <c r="R31" s="82"/>
      <c r="S31" s="82"/>
    </row>
    <row r="32" spans="2:22" ht="16" customHeight="1" x14ac:dyDescent="0.2">
      <c r="B32" s="180"/>
      <c r="C32" s="181"/>
      <c r="D32" s="104"/>
      <c r="E32" s="104"/>
      <c r="F32" s="104"/>
      <c r="G32" s="104"/>
      <c r="H32" s="104"/>
      <c r="I32" s="104"/>
      <c r="J32" s="182"/>
      <c r="K32" s="180"/>
      <c r="L32" s="181"/>
      <c r="M32" s="104"/>
      <c r="O32" s="105"/>
      <c r="P32" s="82"/>
      <c r="Q32" s="82"/>
      <c r="R32" s="82"/>
      <c r="S32" s="82"/>
    </row>
    <row r="33" spans="2:19" ht="16" customHeight="1" x14ac:dyDescent="0.2">
      <c r="B33" s="180"/>
      <c r="C33" s="181"/>
      <c r="D33" s="104"/>
      <c r="E33" s="104"/>
      <c r="F33" s="104"/>
      <c r="G33" s="104"/>
      <c r="H33" s="104"/>
      <c r="I33" s="104"/>
      <c r="J33" s="182"/>
      <c r="K33" s="180"/>
      <c r="L33" s="181"/>
      <c r="M33" s="104"/>
      <c r="N33" s="105"/>
      <c r="P33" s="82"/>
      <c r="Q33" s="82"/>
      <c r="R33" s="82"/>
      <c r="S33" s="82"/>
    </row>
    <row r="34" spans="2:19" ht="16" customHeight="1" x14ac:dyDescent="0.2">
      <c r="B34" s="180"/>
      <c r="C34" s="181"/>
      <c r="D34" s="104"/>
      <c r="E34" s="104"/>
      <c r="F34" s="104"/>
      <c r="G34" s="104"/>
      <c r="H34" s="104"/>
      <c r="I34" s="104"/>
      <c r="J34" s="182"/>
      <c r="K34" s="180"/>
      <c r="L34" s="181"/>
      <c r="M34" s="104"/>
      <c r="O34" s="105"/>
      <c r="P34" s="82"/>
    </row>
    <row r="35" spans="2:19" ht="16" customHeight="1" x14ac:dyDescent="0.15">
      <c r="B35" s="180"/>
      <c r="C35" s="181"/>
      <c r="D35" s="104"/>
      <c r="E35" s="104"/>
      <c r="F35" s="104"/>
      <c r="G35" s="104"/>
      <c r="H35" s="104"/>
      <c r="I35" s="104"/>
      <c r="J35" s="182"/>
      <c r="K35" s="180"/>
      <c r="L35" s="181"/>
      <c r="M35" s="104"/>
      <c r="N35" s="105"/>
    </row>
    <row r="36" spans="2:19" ht="15.5" customHeight="1" x14ac:dyDescent="0.2">
      <c r="B36" s="180"/>
      <c r="C36" s="181"/>
      <c r="D36" s="104"/>
      <c r="E36" s="104"/>
      <c r="F36" s="104"/>
      <c r="G36" s="104"/>
      <c r="H36" s="104"/>
      <c r="I36" s="104"/>
      <c r="J36" s="182"/>
      <c r="K36" s="180"/>
      <c r="L36" s="181"/>
      <c r="M36" s="104"/>
      <c r="O36" s="105"/>
      <c r="P36" s="82"/>
    </row>
    <row r="37" spans="2:19" ht="15.5" customHeight="1" x14ac:dyDescent="0.2">
      <c r="B37" s="180"/>
      <c r="C37" s="181"/>
      <c r="D37" s="104"/>
      <c r="E37" s="104"/>
      <c r="F37" s="104"/>
      <c r="G37" s="104"/>
      <c r="H37" s="104"/>
      <c r="I37" s="104"/>
      <c r="J37" s="182"/>
      <c r="K37" s="180"/>
      <c r="L37" s="181"/>
      <c r="M37" s="104"/>
      <c r="N37" s="105"/>
      <c r="P37" s="82"/>
    </row>
    <row r="38" spans="2:19" ht="15.5" customHeight="1" x14ac:dyDescent="0.15">
      <c r="B38" s="180"/>
      <c r="C38" s="181"/>
      <c r="D38" s="104"/>
      <c r="E38" s="104"/>
      <c r="F38" s="104"/>
      <c r="G38" s="104"/>
      <c r="H38" s="104"/>
      <c r="I38" s="104"/>
      <c r="J38" s="182"/>
      <c r="K38" s="180"/>
      <c r="L38" s="181"/>
      <c r="M38" s="104"/>
      <c r="O38" s="105"/>
    </row>
    <row r="39" spans="2:19" ht="15.5" customHeight="1" x14ac:dyDescent="0.15">
      <c r="B39" s="180"/>
      <c r="C39" s="181"/>
      <c r="D39" s="104"/>
      <c r="E39" s="104"/>
      <c r="F39" s="104"/>
      <c r="G39" s="104"/>
      <c r="H39" s="104"/>
      <c r="I39" s="104"/>
      <c r="J39" s="182"/>
      <c r="K39" s="180"/>
      <c r="L39" s="181"/>
      <c r="M39" s="104"/>
      <c r="N39" s="105"/>
    </row>
    <row r="40" spans="2:19" ht="15.5" customHeight="1" x14ac:dyDescent="0.15">
      <c r="B40" s="180"/>
      <c r="C40" s="181"/>
      <c r="D40" s="104"/>
      <c r="E40" s="104"/>
      <c r="F40" s="104"/>
      <c r="G40" s="104"/>
      <c r="H40" s="104"/>
      <c r="I40" s="104"/>
      <c r="J40" s="182"/>
      <c r="K40" s="180"/>
      <c r="L40" s="181"/>
      <c r="M40" s="104"/>
      <c r="O40" s="105"/>
    </row>
    <row r="41" spans="2:19" ht="15.5" customHeight="1" x14ac:dyDescent="0.15">
      <c r="E41" s="104"/>
      <c r="F41" s="104"/>
      <c r="G41" s="104"/>
      <c r="H41" s="104"/>
      <c r="I41" s="104"/>
      <c r="J41" s="182"/>
      <c r="K41" s="180"/>
      <c r="L41" s="181"/>
      <c r="M41" s="183"/>
    </row>
    <row r="42" spans="2:19" ht="15.5" customHeight="1" x14ac:dyDescent="0.15">
      <c r="E42" s="104"/>
      <c r="F42" s="104"/>
      <c r="G42" s="104"/>
      <c r="H42" s="104"/>
      <c r="I42" s="104"/>
      <c r="J42" s="182"/>
      <c r="K42" s="180"/>
      <c r="L42" s="181"/>
      <c r="M42" s="104"/>
      <c r="N42" s="105"/>
    </row>
    <row r="43" spans="2:19" ht="15.5" customHeight="1" x14ac:dyDescent="0.15">
      <c r="C43" s="181"/>
      <c r="D43" s="104"/>
      <c r="E43" s="104"/>
      <c r="F43" s="104"/>
      <c r="G43" s="104"/>
      <c r="H43" s="104"/>
      <c r="I43" s="104"/>
      <c r="J43" s="182"/>
      <c r="K43" s="180"/>
      <c r="L43" s="181"/>
      <c r="M43" s="104"/>
      <c r="O43" s="105"/>
    </row>
    <row r="44" spans="2:19" ht="16" customHeight="1" x14ac:dyDescent="0.15">
      <c r="B44" s="181"/>
      <c r="C44" s="181"/>
      <c r="D44" s="181"/>
      <c r="E44" s="104"/>
      <c r="F44" s="104"/>
      <c r="G44" s="104"/>
      <c r="H44" s="104"/>
      <c r="I44" s="104"/>
      <c r="J44" s="182"/>
      <c r="K44" s="180"/>
      <c r="L44" s="181"/>
      <c r="M44" s="183"/>
    </row>
    <row r="45" spans="2:19" ht="16" customHeight="1" x14ac:dyDescent="0.15">
      <c r="B45" s="181"/>
      <c r="C45" s="181"/>
      <c r="D45" s="181"/>
      <c r="E45" s="104"/>
      <c r="F45" s="104"/>
      <c r="G45" s="104"/>
      <c r="H45" s="104"/>
      <c r="I45" s="104"/>
      <c r="J45" s="182"/>
      <c r="K45" s="180"/>
      <c r="L45" s="181"/>
      <c r="M45" s="104"/>
      <c r="O45" s="105"/>
    </row>
    <row r="46" spans="2:19" ht="16" customHeight="1" x14ac:dyDescent="0.15">
      <c r="B46" s="181"/>
      <c r="C46" s="181"/>
      <c r="D46" s="181"/>
      <c r="E46" s="104"/>
      <c r="F46" s="104"/>
      <c r="G46" s="104"/>
      <c r="H46" s="104"/>
      <c r="I46" s="104"/>
      <c r="J46" s="182"/>
      <c r="K46" s="180"/>
      <c r="L46" s="181"/>
      <c r="M46" s="183"/>
    </row>
    <row r="47" spans="2:19" ht="16" customHeight="1" x14ac:dyDescent="0.15">
      <c r="B47" s="181"/>
      <c r="C47" s="181"/>
      <c r="D47" s="181"/>
      <c r="E47" s="104"/>
      <c r="F47" s="104"/>
      <c r="G47" s="104"/>
      <c r="H47" s="104"/>
      <c r="I47" s="104"/>
      <c r="J47" s="182"/>
      <c r="K47" s="180"/>
      <c r="L47" s="181"/>
      <c r="M47" s="104"/>
      <c r="N47" s="105"/>
    </row>
    <row r="48" spans="2:19" ht="15.5" customHeight="1" x14ac:dyDescent="0.15">
      <c r="B48" s="181"/>
      <c r="C48" s="181"/>
      <c r="D48" s="181"/>
      <c r="E48" s="104"/>
      <c r="F48" s="104"/>
      <c r="G48" s="104"/>
      <c r="H48" s="104"/>
      <c r="I48" s="104"/>
      <c r="J48" s="182"/>
      <c r="K48" s="180"/>
      <c r="L48" s="181"/>
      <c r="M48" s="104"/>
      <c r="O48" s="105"/>
    </row>
    <row r="49" spans="2:15" ht="15.5" customHeight="1" x14ac:dyDescent="0.15">
      <c r="B49" s="181"/>
      <c r="C49" s="181"/>
      <c r="D49" s="181"/>
      <c r="E49" s="104"/>
      <c r="F49" s="104"/>
      <c r="G49" s="104"/>
      <c r="H49" s="104"/>
      <c r="I49" s="104"/>
      <c r="J49" s="182"/>
      <c r="K49" s="180"/>
      <c r="L49" s="181"/>
      <c r="M49" s="183"/>
    </row>
    <row r="50" spans="2:15" ht="16.25" customHeight="1" x14ac:dyDescent="0.15">
      <c r="B50" s="181"/>
      <c r="C50" s="181"/>
      <c r="D50" s="181"/>
      <c r="E50" s="104"/>
      <c r="F50" s="104"/>
      <c r="G50" s="104"/>
      <c r="H50" s="104"/>
      <c r="I50" s="104"/>
      <c r="J50" s="182"/>
      <c r="K50" s="180"/>
      <c r="L50" s="181"/>
      <c r="M50" s="104"/>
      <c r="N50" s="105"/>
    </row>
    <row r="51" spans="2:15" x14ac:dyDescent="0.15">
      <c r="B51" s="181"/>
      <c r="C51" s="181"/>
      <c r="D51" s="181"/>
      <c r="E51" s="104"/>
      <c r="F51" s="104"/>
      <c r="G51" s="104"/>
      <c r="H51" s="104"/>
      <c r="I51" s="104"/>
      <c r="J51" s="182"/>
      <c r="K51" s="180"/>
      <c r="L51" s="181"/>
      <c r="M51" s="104"/>
    </row>
    <row r="52" spans="2:15" x14ac:dyDescent="0.15">
      <c r="B52" s="181"/>
      <c r="C52" s="181"/>
      <c r="D52" s="181"/>
      <c r="E52" s="104"/>
      <c r="F52" s="104"/>
      <c r="G52" s="104"/>
      <c r="H52" s="104"/>
      <c r="I52" s="104"/>
      <c r="J52" s="182"/>
      <c r="K52" s="180"/>
      <c r="L52" s="181"/>
      <c r="M52" s="104"/>
    </row>
    <row r="53" spans="2:15" x14ac:dyDescent="0.15">
      <c r="B53" s="181"/>
      <c r="C53" s="181"/>
      <c r="D53" s="181"/>
      <c r="E53" s="104"/>
      <c r="F53" s="104"/>
      <c r="G53" s="104"/>
      <c r="H53" s="104"/>
      <c r="I53" s="104"/>
      <c r="J53" s="182"/>
      <c r="K53" s="180"/>
      <c r="L53" s="181"/>
      <c r="M53" s="104"/>
      <c r="O53" s="105"/>
    </row>
    <row r="54" spans="2:15" x14ac:dyDescent="0.15">
      <c r="B54" s="181"/>
      <c r="C54" s="181"/>
      <c r="D54" s="181"/>
      <c r="E54" s="104"/>
      <c r="F54" s="104"/>
      <c r="G54" s="104"/>
      <c r="H54" s="104"/>
      <c r="I54" s="104"/>
      <c r="J54" s="104"/>
      <c r="K54" s="104"/>
      <c r="L54" s="104"/>
      <c r="M54" s="104"/>
    </row>
    <row r="55" spans="2:15" x14ac:dyDescent="0.15">
      <c r="B55" s="181"/>
      <c r="C55" s="181"/>
      <c r="D55" s="181"/>
      <c r="E55" s="104"/>
      <c r="F55" s="104"/>
      <c r="G55" s="104"/>
      <c r="H55" s="104"/>
      <c r="I55" s="104"/>
      <c r="J55" s="104"/>
      <c r="K55" s="104"/>
      <c r="L55" s="104"/>
      <c r="M55" s="104"/>
    </row>
    <row r="56" spans="2:15" x14ac:dyDescent="0.15">
      <c r="B56" s="181"/>
      <c r="C56" s="181"/>
      <c r="D56" s="181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2:15" x14ac:dyDescent="0.15">
      <c r="B57" s="181"/>
      <c r="C57" s="181"/>
      <c r="D57" s="181"/>
      <c r="E57" s="104"/>
      <c r="F57" s="104"/>
      <c r="G57" s="104"/>
      <c r="H57" s="104"/>
      <c r="I57" s="104"/>
      <c r="J57" s="104"/>
      <c r="K57" s="104"/>
      <c r="L57" s="104"/>
      <c r="M57" s="104"/>
    </row>
    <row r="58" spans="2:15" x14ac:dyDescent="0.15">
      <c r="B58" s="181"/>
      <c r="C58" s="181"/>
      <c r="D58" s="181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2:15" x14ac:dyDescent="0.15">
      <c r="B59" s="181"/>
      <c r="C59" s="181"/>
      <c r="D59" s="181"/>
      <c r="E59" s="104"/>
      <c r="F59" s="104"/>
      <c r="G59" s="104"/>
      <c r="H59" s="104"/>
      <c r="I59" s="104"/>
      <c r="J59" s="104"/>
      <c r="K59" s="104"/>
      <c r="L59" s="104"/>
      <c r="M59" s="104"/>
    </row>
  </sheetData>
  <sortState xmlns:xlrd2="http://schemas.microsoft.com/office/spreadsheetml/2017/richdata2" ref="H9:H16">
    <sortCondition ref="H16"/>
  </sortState>
  <mergeCells count="29">
    <mergeCell ref="G31:H31"/>
    <mergeCell ref="J10:J31"/>
    <mergeCell ref="G27:H27"/>
    <mergeCell ref="G28:H28"/>
    <mergeCell ref="G29:H29"/>
    <mergeCell ref="G30:H30"/>
    <mergeCell ref="G26:H26"/>
    <mergeCell ref="B22:H22"/>
    <mergeCell ref="B23:D23"/>
    <mergeCell ref="G23:H23"/>
    <mergeCell ref="G25:H25"/>
    <mergeCell ref="G24:H24"/>
    <mergeCell ref="B17:D17"/>
    <mergeCell ref="B12:D12"/>
    <mergeCell ref="B14:D14"/>
    <mergeCell ref="B15:D15"/>
    <mergeCell ref="B16:D16"/>
    <mergeCell ref="B10:D10"/>
    <mergeCell ref="E10:F10"/>
    <mergeCell ref="B11:D11"/>
    <mergeCell ref="E11:F11"/>
    <mergeCell ref="B13:D13"/>
    <mergeCell ref="B2:O3"/>
    <mergeCell ref="B4:O5"/>
    <mergeCell ref="B8:F8"/>
    <mergeCell ref="J8:J9"/>
    <mergeCell ref="K8:O8"/>
    <mergeCell ref="B9:D9"/>
    <mergeCell ref="E9:F9"/>
  </mergeCells>
  <phoneticPr fontId="8" type="noConversion"/>
  <pageMargins left="0.28999999999999998" right="0.28999999999999998" top="0.75" bottom="1" header="0.5" footer="0.5"/>
  <pageSetup paperSize="9" scale="73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DFFCA"/>
    <pageSetUpPr fitToPage="1"/>
  </sheetPr>
  <dimension ref="B2:U40"/>
  <sheetViews>
    <sheetView showGridLines="0" view="pageBreakPreview" zoomScale="87" zoomScaleNormal="110" zoomScalePageLayoutView="90" workbookViewId="0">
      <selection activeCell="B26" sqref="B26"/>
    </sheetView>
  </sheetViews>
  <sheetFormatPr baseColWidth="10" defaultColWidth="10.83203125" defaultRowHeight="14" x14ac:dyDescent="0.15"/>
  <cols>
    <col min="1" max="1" width="9.6640625" style="72" customWidth="1"/>
    <col min="2" max="2" width="8.33203125" style="76" customWidth="1"/>
    <col min="3" max="3" width="1.83203125" style="76" customWidth="1"/>
    <col min="4" max="4" width="8.33203125" style="76" customWidth="1"/>
    <col min="5" max="6" width="15.83203125" style="72" customWidth="1"/>
    <col min="7" max="7" width="3.33203125" style="72" customWidth="1"/>
    <col min="8" max="8" width="13.33203125" style="72" customWidth="1"/>
    <col min="9" max="10" width="10.83203125" style="72" customWidth="1"/>
    <col min="11" max="12" width="7.83203125" style="72" customWidth="1"/>
    <col min="13" max="15" width="15.6640625" style="72" customWidth="1"/>
    <col min="16" max="16" width="8.83203125" style="72" customWidth="1"/>
    <col min="17" max="19" width="13.33203125" style="72" customWidth="1"/>
    <col min="20" max="20" width="11.83203125" style="72" customWidth="1"/>
    <col min="21" max="16384" width="10.83203125" style="72"/>
  </cols>
  <sheetData>
    <row r="2" spans="2:21" ht="15" customHeight="1" x14ac:dyDescent="0.15">
      <c r="B2" s="369" t="str">
        <f>Tidsplan!B1</f>
        <v>NM Nasjonale Klasser Senior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</row>
    <row r="3" spans="2:21" ht="15" customHeight="1" x14ac:dyDescent="0.15">
      <c r="B3" s="372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</row>
    <row r="4" spans="2:21" ht="15" customHeight="1" x14ac:dyDescent="0.15">
      <c r="B4" s="372" t="s">
        <v>47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4"/>
    </row>
    <row r="5" spans="2:21" ht="15" customHeight="1" x14ac:dyDescent="0.15">
      <c r="B5" s="375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7"/>
    </row>
    <row r="6" spans="2:21" x14ac:dyDescent="0.15">
      <c r="B6" s="73">
        <v>2.3148148148148151E-3</v>
      </c>
      <c r="C6" s="74"/>
      <c r="D6" s="75" t="s">
        <v>16</v>
      </c>
      <c r="E6" s="200">
        <v>2.0833333333333332E-2</v>
      </c>
      <c r="F6" s="76"/>
      <c r="G6" s="76"/>
    </row>
    <row r="7" spans="2:21" x14ac:dyDescent="0.15">
      <c r="B7" s="73">
        <v>5.5555555555555558E-3</v>
      </c>
      <c r="C7" s="74"/>
      <c r="D7" s="75" t="s">
        <v>15</v>
      </c>
      <c r="F7" s="76"/>
      <c r="G7" s="76"/>
    </row>
    <row r="8" spans="2:21" ht="15" customHeight="1" x14ac:dyDescent="0.15">
      <c r="B8" s="322" t="s">
        <v>77</v>
      </c>
      <c r="C8" s="323"/>
      <c r="D8" s="323"/>
      <c r="E8" s="323"/>
      <c r="F8" s="324"/>
      <c r="G8" s="76"/>
      <c r="H8" s="78" t="s">
        <v>7</v>
      </c>
      <c r="J8" s="381" t="s">
        <v>14</v>
      </c>
      <c r="K8" s="378" t="s">
        <v>8</v>
      </c>
      <c r="L8" s="379"/>
      <c r="M8" s="379"/>
      <c r="N8" s="379"/>
      <c r="O8" s="380"/>
    </row>
    <row r="9" spans="2:21" ht="16" x14ac:dyDescent="0.2">
      <c r="B9" s="344">
        <v>0.3611111111111111</v>
      </c>
      <c r="C9" s="345"/>
      <c r="D9" s="345"/>
      <c r="E9" s="346" t="s">
        <v>6</v>
      </c>
      <c r="F9" s="347"/>
      <c r="G9" s="76"/>
      <c r="H9" s="201" t="s">
        <v>53</v>
      </c>
      <c r="J9" s="382"/>
      <c r="K9" s="202" t="s">
        <v>9</v>
      </c>
      <c r="L9" s="202" t="s">
        <v>10</v>
      </c>
      <c r="M9" s="203" t="s">
        <v>1</v>
      </c>
      <c r="N9" s="203" t="s">
        <v>2</v>
      </c>
      <c r="O9" s="203" t="s">
        <v>3</v>
      </c>
      <c r="Q9" s="83"/>
      <c r="R9" s="82"/>
      <c r="S9" s="82"/>
      <c r="T9" s="82"/>
      <c r="U9" s="108"/>
    </row>
    <row r="10" spans="2:21" ht="16" customHeight="1" x14ac:dyDescent="0.2">
      <c r="B10" s="349">
        <f>'Lørdag - pulje 1'!B14:D14</f>
        <v>0.44791666666666669</v>
      </c>
      <c r="C10" s="350"/>
      <c r="D10" s="350"/>
      <c r="E10" s="155" t="s">
        <v>29</v>
      </c>
      <c r="F10" s="119"/>
      <c r="G10" s="76"/>
      <c r="H10" s="204" t="s">
        <v>72</v>
      </c>
      <c r="J10" s="383" t="s">
        <v>32</v>
      </c>
      <c r="K10" s="87">
        <v>0.64236111111111105</v>
      </c>
      <c r="L10" s="88">
        <v>35</v>
      </c>
      <c r="M10" s="193"/>
      <c r="N10" s="411" t="s">
        <v>57</v>
      </c>
      <c r="O10" s="187"/>
      <c r="Q10" s="82"/>
      <c r="R10" s="82"/>
      <c r="S10" s="83"/>
      <c r="T10" s="82"/>
      <c r="U10" s="108"/>
    </row>
    <row r="11" spans="2:21" ht="16" customHeight="1" x14ac:dyDescent="0.2">
      <c r="B11" s="360">
        <f>B12-E6</f>
        <v>0.57291666666666663</v>
      </c>
      <c r="C11" s="361"/>
      <c r="D11" s="361"/>
      <c r="E11" s="84" t="s">
        <v>87</v>
      </c>
      <c r="F11" s="85"/>
      <c r="G11" s="76"/>
      <c r="H11" s="204" t="s">
        <v>69</v>
      </c>
      <c r="J11" s="311"/>
      <c r="K11" s="87">
        <f t="shared" ref="K11:K19" si="0">K10+$B$6</f>
        <v>0.64467592592592582</v>
      </c>
      <c r="L11" s="88">
        <f>L10+1</f>
        <v>36</v>
      </c>
      <c r="M11" s="194"/>
      <c r="N11" s="191"/>
      <c r="O11" s="195" t="s">
        <v>53</v>
      </c>
      <c r="Q11" s="82"/>
      <c r="R11" s="82"/>
      <c r="S11" s="82"/>
      <c r="T11" s="83"/>
      <c r="U11" s="108"/>
    </row>
    <row r="12" spans="2:21" ht="16" customHeight="1" x14ac:dyDescent="0.2">
      <c r="B12" s="306">
        <f>B24</f>
        <v>0.59375</v>
      </c>
      <c r="C12" s="307"/>
      <c r="D12" s="307"/>
      <c r="E12" s="84" t="s">
        <v>78</v>
      </c>
      <c r="F12" s="85"/>
      <c r="G12" s="76"/>
      <c r="H12" s="204" t="s">
        <v>56</v>
      </c>
      <c r="J12" s="311"/>
      <c r="K12" s="87">
        <f t="shared" si="0"/>
        <v>0.64699074074074059</v>
      </c>
      <c r="L12" s="88">
        <f t="shared" ref="L12:L31" si="1">L11+1</f>
        <v>37</v>
      </c>
      <c r="M12" s="193"/>
      <c r="N12" s="205" t="s">
        <v>56</v>
      </c>
      <c r="O12" s="187"/>
      <c r="Q12" s="82"/>
      <c r="R12" s="82"/>
      <c r="S12" s="82"/>
      <c r="T12" s="82"/>
      <c r="U12" s="108"/>
    </row>
    <row r="13" spans="2:21" ht="16" x14ac:dyDescent="0.2">
      <c r="B13" s="306">
        <v>0.61805555555555558</v>
      </c>
      <c r="C13" s="307"/>
      <c r="D13" s="307"/>
      <c r="E13" s="84" t="s">
        <v>28</v>
      </c>
      <c r="F13" s="85"/>
      <c r="H13" s="204" t="s">
        <v>46</v>
      </c>
      <c r="J13" s="311"/>
      <c r="K13" s="87">
        <f t="shared" si="0"/>
        <v>0.64930555555555536</v>
      </c>
      <c r="L13" s="88">
        <f t="shared" si="1"/>
        <v>38</v>
      </c>
      <c r="M13" s="188"/>
      <c r="N13" s="190"/>
      <c r="O13" s="412" t="s">
        <v>57</v>
      </c>
      <c r="Q13" s="82"/>
      <c r="R13" s="82"/>
      <c r="S13" s="82"/>
      <c r="T13" s="82"/>
      <c r="U13" s="108"/>
    </row>
    <row r="14" spans="2:21" ht="16" x14ac:dyDescent="0.2">
      <c r="B14" s="365">
        <v>0.70138888888888884</v>
      </c>
      <c r="C14" s="366"/>
      <c r="D14" s="366"/>
      <c r="E14" s="97" t="s">
        <v>26</v>
      </c>
      <c r="F14" s="98"/>
      <c r="H14" s="204" t="s">
        <v>45</v>
      </c>
      <c r="J14" s="311"/>
      <c r="K14" s="87">
        <f t="shared" si="0"/>
        <v>0.65162037037037013</v>
      </c>
      <c r="L14" s="88">
        <f t="shared" si="1"/>
        <v>39</v>
      </c>
      <c r="M14" s="137" t="s">
        <v>53</v>
      </c>
      <c r="N14" s="190"/>
      <c r="O14" s="189"/>
      <c r="Q14" s="82"/>
      <c r="R14" s="83"/>
      <c r="S14" s="82"/>
      <c r="T14" s="82"/>
      <c r="U14" s="108"/>
    </row>
    <row r="15" spans="2:21" ht="16" x14ac:dyDescent="0.2">
      <c r="B15" s="72"/>
      <c r="C15" s="72"/>
      <c r="D15" s="72"/>
      <c r="H15" s="204" t="s">
        <v>57</v>
      </c>
      <c r="J15" s="311"/>
      <c r="K15" s="87">
        <f t="shared" si="0"/>
        <v>0.6539351851851849</v>
      </c>
      <c r="L15" s="88">
        <f t="shared" si="1"/>
        <v>40</v>
      </c>
      <c r="M15" s="194"/>
      <c r="N15" s="206" t="s">
        <v>45</v>
      </c>
      <c r="O15" s="192"/>
      <c r="Q15" s="82"/>
      <c r="R15" s="82"/>
      <c r="S15" s="82"/>
      <c r="T15" s="82"/>
      <c r="U15" s="108"/>
    </row>
    <row r="16" spans="2:21" ht="16" x14ac:dyDescent="0.2">
      <c r="H16" s="204" t="s">
        <v>35</v>
      </c>
      <c r="J16" s="311"/>
      <c r="K16" s="87">
        <f t="shared" si="0"/>
        <v>0.65624999999999967</v>
      </c>
      <c r="L16" s="88">
        <f t="shared" si="1"/>
        <v>41</v>
      </c>
      <c r="M16" s="193"/>
      <c r="N16" s="186"/>
      <c r="O16" s="207" t="s">
        <v>56</v>
      </c>
      <c r="Q16" s="82"/>
      <c r="R16" s="82"/>
      <c r="S16" s="82"/>
      <c r="T16" s="82"/>
      <c r="U16" s="108"/>
    </row>
    <row r="17" spans="2:21" ht="16" x14ac:dyDescent="0.2">
      <c r="H17" s="208" t="s">
        <v>58</v>
      </c>
      <c r="J17" s="311"/>
      <c r="K17" s="87">
        <f t="shared" si="0"/>
        <v>0.65856481481481444</v>
      </c>
      <c r="L17" s="88">
        <f t="shared" si="1"/>
        <v>42</v>
      </c>
      <c r="M17" s="137" t="s">
        <v>69</v>
      </c>
      <c r="N17" s="190"/>
      <c r="O17" s="189"/>
      <c r="Q17" s="82"/>
      <c r="R17" s="82"/>
      <c r="S17" s="82"/>
      <c r="T17" s="82"/>
      <c r="U17" s="108"/>
    </row>
    <row r="18" spans="2:21" ht="16" x14ac:dyDescent="0.2">
      <c r="E18" s="75"/>
      <c r="H18" s="105"/>
      <c r="J18" s="311"/>
      <c r="K18" s="87">
        <f t="shared" si="0"/>
        <v>0.66087962962962921</v>
      </c>
      <c r="L18" s="88">
        <f t="shared" si="1"/>
        <v>43</v>
      </c>
      <c r="M18" s="188"/>
      <c r="N18" s="138" t="s">
        <v>53</v>
      </c>
      <c r="O18" s="189"/>
      <c r="Q18" s="82"/>
      <c r="R18" s="82"/>
      <c r="S18" s="82"/>
      <c r="T18" s="82"/>
      <c r="U18" s="108"/>
    </row>
    <row r="19" spans="2:21" x14ac:dyDescent="0.15">
      <c r="J19" s="311"/>
      <c r="K19" s="87">
        <f t="shared" si="0"/>
        <v>0.66319444444444398</v>
      </c>
      <c r="L19" s="88">
        <f t="shared" si="1"/>
        <v>44</v>
      </c>
      <c r="M19" s="194"/>
      <c r="N19" s="191"/>
      <c r="O19" s="195" t="s">
        <v>45</v>
      </c>
      <c r="R19" s="108"/>
      <c r="S19" s="108"/>
      <c r="T19" s="108"/>
      <c r="U19" s="108"/>
    </row>
    <row r="20" spans="2:21" ht="16" x14ac:dyDescent="0.2">
      <c r="J20" s="311"/>
      <c r="K20" s="87">
        <f t="shared" ref="K20:K31" si="2">K19+$B$6</f>
        <v>0.66550925925925875</v>
      </c>
      <c r="L20" s="88">
        <f t="shared" si="1"/>
        <v>45</v>
      </c>
      <c r="M20" s="184" t="s">
        <v>72</v>
      </c>
      <c r="N20" s="209"/>
      <c r="O20" s="135"/>
      <c r="Q20" s="82"/>
      <c r="R20" s="82"/>
      <c r="S20" s="82"/>
      <c r="T20" s="82"/>
    </row>
    <row r="21" spans="2:21" ht="16" x14ac:dyDescent="0.2">
      <c r="J21" s="311"/>
      <c r="K21" s="87">
        <f t="shared" si="2"/>
        <v>0.66782407407407351</v>
      </c>
      <c r="L21" s="88">
        <f t="shared" si="1"/>
        <v>46</v>
      </c>
      <c r="M21" s="136"/>
      <c r="N21" s="138" t="s">
        <v>35</v>
      </c>
      <c r="O21" s="140"/>
      <c r="Q21" s="82"/>
      <c r="R21" s="82"/>
      <c r="S21" s="82"/>
    </row>
    <row r="22" spans="2:21" ht="16" customHeight="1" x14ac:dyDescent="0.15">
      <c r="B22" s="357" t="s">
        <v>96</v>
      </c>
      <c r="C22" s="358"/>
      <c r="D22" s="358"/>
      <c r="E22" s="358"/>
      <c r="F22" s="358"/>
      <c r="G22" s="358"/>
      <c r="H22" s="359"/>
      <c r="J22" s="311"/>
      <c r="K22" s="87">
        <f t="shared" si="2"/>
        <v>0.67013888888888828</v>
      </c>
      <c r="L22" s="88">
        <f t="shared" si="1"/>
        <v>47</v>
      </c>
      <c r="M22" s="136"/>
      <c r="N22" s="139"/>
      <c r="O22" s="141" t="s">
        <v>58</v>
      </c>
      <c r="P22" s="130"/>
      <c r="Q22" s="104"/>
    </row>
    <row r="23" spans="2:21" ht="16" customHeight="1" x14ac:dyDescent="0.15">
      <c r="B23" s="362" t="s">
        <v>4</v>
      </c>
      <c r="C23" s="363"/>
      <c r="D23" s="364"/>
      <c r="E23" s="78" t="s">
        <v>1</v>
      </c>
      <c r="F23" s="77" t="s">
        <v>2</v>
      </c>
      <c r="G23" s="322" t="s">
        <v>3</v>
      </c>
      <c r="H23" s="324"/>
      <c r="J23" s="311"/>
      <c r="K23" s="87">
        <f t="shared" si="2"/>
        <v>0.67245370370370305</v>
      </c>
      <c r="L23" s="88">
        <f t="shared" si="1"/>
        <v>48</v>
      </c>
      <c r="M23" s="142" t="s">
        <v>46</v>
      </c>
      <c r="N23" s="210"/>
      <c r="O23" s="211"/>
      <c r="P23" s="130"/>
      <c r="Q23" s="104"/>
    </row>
    <row r="24" spans="2:21" ht="16" customHeight="1" x14ac:dyDescent="0.15">
      <c r="B24" s="125">
        <v>0.59375</v>
      </c>
      <c r="C24" s="126" t="s">
        <v>12</v>
      </c>
      <c r="D24" s="127">
        <f t="shared" ref="D24:D31" si="3">B24+$B$7</f>
        <v>0.59930555555555554</v>
      </c>
      <c r="E24" s="131" t="s">
        <v>53</v>
      </c>
      <c r="F24" s="91" t="s">
        <v>56</v>
      </c>
      <c r="G24" s="413" t="s">
        <v>57</v>
      </c>
      <c r="H24" s="414"/>
      <c r="J24" s="311"/>
      <c r="K24" s="87">
        <f t="shared" si="2"/>
        <v>0.67476851851851782</v>
      </c>
      <c r="L24" s="88">
        <f t="shared" si="1"/>
        <v>49</v>
      </c>
      <c r="M24" s="212"/>
      <c r="N24" s="205" t="s">
        <v>72</v>
      </c>
      <c r="O24" s="135"/>
    </row>
    <row r="25" spans="2:21" ht="15" customHeight="1" x14ac:dyDescent="0.15">
      <c r="B25" s="125">
        <f t="shared" ref="B25:B31" si="4">B24+$B$7</f>
        <v>0.59930555555555554</v>
      </c>
      <c r="C25" s="126" t="s">
        <v>12</v>
      </c>
      <c r="D25" s="127">
        <f t="shared" si="3"/>
        <v>0.60486111111111107</v>
      </c>
      <c r="F25" s="91" t="s">
        <v>72</v>
      </c>
      <c r="G25" s="367" t="s">
        <v>58</v>
      </c>
      <c r="H25" s="368"/>
      <c r="J25" s="311"/>
      <c r="K25" s="87">
        <f t="shared" si="2"/>
        <v>0.67708333333333259</v>
      </c>
      <c r="L25" s="88">
        <f t="shared" si="1"/>
        <v>50</v>
      </c>
      <c r="M25" s="136"/>
      <c r="N25" s="139"/>
      <c r="O25" s="141" t="s">
        <v>35</v>
      </c>
      <c r="Q25" s="104"/>
    </row>
    <row r="26" spans="2:21" ht="15" customHeight="1" x14ac:dyDescent="0.2">
      <c r="B26" s="125">
        <f t="shared" si="4"/>
        <v>0.60486111111111107</v>
      </c>
      <c r="C26" s="126" t="s">
        <v>12</v>
      </c>
      <c r="D26" s="127">
        <f t="shared" si="3"/>
        <v>0.61041666666666661</v>
      </c>
      <c r="E26" s="131" t="s">
        <v>46</v>
      </c>
      <c r="F26" s="411" t="s">
        <v>57</v>
      </c>
      <c r="G26" s="367" t="s">
        <v>56</v>
      </c>
      <c r="H26" s="368"/>
      <c r="J26" s="311"/>
      <c r="K26" s="87">
        <f t="shared" si="2"/>
        <v>0.67939814814814736</v>
      </c>
      <c r="L26" s="88">
        <f t="shared" si="1"/>
        <v>51</v>
      </c>
      <c r="M26" s="137" t="s">
        <v>58</v>
      </c>
      <c r="N26" s="139"/>
      <c r="O26" s="140"/>
      <c r="R26" s="82"/>
      <c r="S26" s="82"/>
    </row>
    <row r="27" spans="2:21" ht="16" x14ac:dyDescent="0.2">
      <c r="B27" s="125">
        <f t="shared" si="4"/>
        <v>0.61041666666666661</v>
      </c>
      <c r="C27" s="126" t="s">
        <v>12</v>
      </c>
      <c r="D27" s="127">
        <f t="shared" si="3"/>
        <v>0.61597222222222214</v>
      </c>
      <c r="F27" s="91" t="s">
        <v>53</v>
      </c>
      <c r="G27" s="367" t="s">
        <v>35</v>
      </c>
      <c r="H27" s="368"/>
      <c r="J27" s="311"/>
      <c r="K27" s="87">
        <f t="shared" si="2"/>
        <v>0.68171296296296213</v>
      </c>
      <c r="L27" s="88">
        <f t="shared" si="1"/>
        <v>52</v>
      </c>
      <c r="M27" s="213"/>
      <c r="N27" s="206" t="s">
        <v>46</v>
      </c>
      <c r="O27" s="211"/>
      <c r="R27" s="82"/>
      <c r="S27" s="82"/>
    </row>
    <row r="28" spans="2:21" ht="15" customHeight="1" x14ac:dyDescent="0.2">
      <c r="B28" s="125">
        <f t="shared" si="4"/>
        <v>0.61597222222222214</v>
      </c>
      <c r="C28" s="126" t="s">
        <v>12</v>
      </c>
      <c r="D28" s="127">
        <f t="shared" si="3"/>
        <v>0.62152777777777768</v>
      </c>
      <c r="E28" s="131" t="s">
        <v>58</v>
      </c>
      <c r="F28" s="91" t="s">
        <v>46</v>
      </c>
      <c r="G28" s="367" t="s">
        <v>72</v>
      </c>
      <c r="H28" s="368"/>
      <c r="J28" s="311"/>
      <c r="K28" s="87">
        <f t="shared" si="2"/>
        <v>0.6840277777777769</v>
      </c>
      <c r="L28" s="88">
        <f t="shared" si="1"/>
        <v>53</v>
      </c>
      <c r="M28" s="212"/>
      <c r="N28" s="209"/>
      <c r="O28" s="207" t="s">
        <v>72</v>
      </c>
      <c r="S28" s="82"/>
    </row>
    <row r="29" spans="2:21" x14ac:dyDescent="0.15">
      <c r="B29" s="125">
        <f t="shared" si="4"/>
        <v>0.62152777777777768</v>
      </c>
      <c r="C29" s="126" t="s">
        <v>12</v>
      </c>
      <c r="D29" s="127">
        <f t="shared" si="3"/>
        <v>0.62708333333333321</v>
      </c>
      <c r="E29" s="112" t="s">
        <v>35</v>
      </c>
      <c r="F29" s="91" t="s">
        <v>45</v>
      </c>
      <c r="G29" s="367" t="s">
        <v>53</v>
      </c>
      <c r="H29" s="368"/>
      <c r="J29" s="311"/>
      <c r="K29" s="87">
        <f t="shared" si="2"/>
        <v>0.68634259259259167</v>
      </c>
      <c r="L29" s="88">
        <f t="shared" si="1"/>
        <v>54</v>
      </c>
      <c r="M29" s="137" t="s">
        <v>35</v>
      </c>
      <c r="N29" s="139"/>
      <c r="O29" s="140"/>
    </row>
    <row r="30" spans="2:21" ht="15.5" customHeight="1" x14ac:dyDescent="0.15">
      <c r="B30" s="125">
        <f t="shared" si="4"/>
        <v>0.62708333333333321</v>
      </c>
      <c r="C30" s="126" t="s">
        <v>12</v>
      </c>
      <c r="D30" s="127">
        <f t="shared" si="3"/>
        <v>0.63263888888888875</v>
      </c>
      <c r="E30" s="131" t="s">
        <v>72</v>
      </c>
      <c r="F30" s="96" t="s">
        <v>58</v>
      </c>
      <c r="G30" s="367" t="s">
        <v>46</v>
      </c>
      <c r="H30" s="368"/>
      <c r="J30" s="311"/>
      <c r="K30" s="87">
        <f t="shared" si="2"/>
        <v>0.68865740740740644</v>
      </c>
      <c r="L30" s="88">
        <f t="shared" si="1"/>
        <v>55</v>
      </c>
      <c r="M30" s="136"/>
      <c r="N30" s="138" t="s">
        <v>58</v>
      </c>
      <c r="O30" s="140"/>
    </row>
    <row r="31" spans="2:21" ht="16" customHeight="1" x14ac:dyDescent="0.15">
      <c r="B31" s="125">
        <f t="shared" si="4"/>
        <v>0.63263888888888875</v>
      </c>
      <c r="C31" s="126" t="s">
        <v>12</v>
      </c>
      <c r="D31" s="127">
        <f t="shared" si="3"/>
        <v>0.63819444444444429</v>
      </c>
      <c r="E31" s="131" t="s">
        <v>69</v>
      </c>
      <c r="F31" s="91" t="s">
        <v>35</v>
      </c>
      <c r="G31" s="367" t="s">
        <v>45</v>
      </c>
      <c r="H31" s="368"/>
      <c r="J31" s="312"/>
      <c r="K31" s="87">
        <f t="shared" si="2"/>
        <v>0.69097222222222121</v>
      </c>
      <c r="L31" s="88">
        <f t="shared" si="1"/>
        <v>56</v>
      </c>
      <c r="M31" s="213"/>
      <c r="N31" s="210"/>
      <c r="O31" s="195" t="s">
        <v>46</v>
      </c>
    </row>
    <row r="32" spans="2:21" ht="16" customHeight="1" x14ac:dyDescent="0.15">
      <c r="B32" s="72"/>
      <c r="C32" s="72"/>
      <c r="D32" s="72"/>
    </row>
    <row r="33" spans="2:12" ht="16" customHeight="1" x14ac:dyDescent="0.15">
      <c r="B33" s="72"/>
      <c r="C33" s="72"/>
      <c r="D33" s="72"/>
    </row>
    <row r="34" spans="2:12" ht="16" customHeight="1" x14ac:dyDescent="0.15">
      <c r="B34" s="72"/>
      <c r="C34" s="72"/>
      <c r="D34" s="72"/>
    </row>
    <row r="35" spans="2:12" ht="16" customHeight="1" x14ac:dyDescent="0.15">
      <c r="B35" s="72"/>
      <c r="C35" s="72"/>
      <c r="D35" s="72"/>
    </row>
    <row r="36" spans="2:12" ht="16" customHeight="1" x14ac:dyDescent="0.15">
      <c r="B36" s="72"/>
    </row>
    <row r="37" spans="2:12" ht="16" customHeight="1" x14ac:dyDescent="0.15">
      <c r="B37" s="72"/>
      <c r="J37" s="114"/>
      <c r="K37" s="115"/>
      <c r="L37" s="76"/>
    </row>
    <row r="38" spans="2:12" x14ac:dyDescent="0.15">
      <c r="J38" s="114"/>
      <c r="K38" s="115"/>
      <c r="L38" s="76"/>
    </row>
    <row r="39" spans="2:12" x14ac:dyDescent="0.15">
      <c r="B39" s="115"/>
      <c r="J39" s="114"/>
      <c r="K39" s="115"/>
      <c r="L39" s="76"/>
    </row>
    <row r="40" spans="2:12" x14ac:dyDescent="0.15">
      <c r="J40" s="114"/>
      <c r="K40" s="115"/>
      <c r="L40" s="76"/>
    </row>
  </sheetData>
  <sortState xmlns:xlrd2="http://schemas.microsoft.com/office/spreadsheetml/2017/richdata2" ref="H9:H17">
    <sortCondition ref="H8:H17"/>
  </sortState>
  <mergeCells count="24">
    <mergeCell ref="G30:H30"/>
    <mergeCell ref="B2:O3"/>
    <mergeCell ref="B4:O5"/>
    <mergeCell ref="B8:F8"/>
    <mergeCell ref="B9:D9"/>
    <mergeCell ref="E9:F9"/>
    <mergeCell ref="K8:O8"/>
    <mergeCell ref="J8:J9"/>
    <mergeCell ref="G28:H28"/>
    <mergeCell ref="J10:J31"/>
    <mergeCell ref="G27:H27"/>
    <mergeCell ref="G25:H25"/>
    <mergeCell ref="G29:H29"/>
    <mergeCell ref="G31:H31"/>
    <mergeCell ref="G24:H24"/>
    <mergeCell ref="G26:H26"/>
    <mergeCell ref="G23:H23"/>
    <mergeCell ref="B22:H22"/>
    <mergeCell ref="B10:D10"/>
    <mergeCell ref="B11:D11"/>
    <mergeCell ref="B23:D23"/>
    <mergeCell ref="B12:D12"/>
    <mergeCell ref="B14:D14"/>
    <mergeCell ref="B13:D13"/>
  </mergeCells>
  <phoneticPr fontId="8" type="noConversion"/>
  <pageMargins left="0.28999999999999998" right="0.28999999999999998" top="0.75" bottom="1" header="0.5" footer="0.5"/>
  <pageSetup paperSize="9" scale="7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19BF-1F2A-DC45-949B-BA0B49BB5325}">
  <sheetPr>
    <tabColor rgb="FFCCFFFF"/>
  </sheetPr>
  <dimension ref="B1:H14"/>
  <sheetViews>
    <sheetView showGridLines="0" view="pageBreakPreview" zoomScale="211" zoomScaleNormal="139" workbookViewId="0">
      <selection activeCell="H11" sqref="H11"/>
    </sheetView>
  </sheetViews>
  <sheetFormatPr baseColWidth="10" defaultRowHeight="16" x14ac:dyDescent="0.2"/>
  <cols>
    <col min="1" max="1" width="10.83203125" style="82"/>
    <col min="2" max="2" width="5.83203125" style="82" customWidth="1"/>
    <col min="3" max="3" width="1.83203125" style="82" bestFit="1" customWidth="1"/>
    <col min="4" max="4" width="5.83203125" style="82" customWidth="1"/>
    <col min="5" max="5" width="11.6640625" style="82" bestFit="1" customWidth="1"/>
    <col min="6" max="7" width="11.33203125" style="82" bestFit="1" customWidth="1"/>
    <col min="8" max="16384" width="10.83203125" style="82"/>
  </cols>
  <sheetData>
    <row r="1" spans="2:8" x14ac:dyDescent="0.2">
      <c r="B1" s="200">
        <v>6.9444444444444441E-3</v>
      </c>
    </row>
    <row r="2" spans="2:8" x14ac:dyDescent="0.2">
      <c r="B2" s="288" t="s">
        <v>48</v>
      </c>
      <c r="C2" s="289"/>
      <c r="D2" s="289"/>
      <c r="E2" s="289"/>
      <c r="F2" s="289"/>
      <c r="G2" s="290"/>
    </row>
    <row r="3" spans="2:8" x14ac:dyDescent="0.2">
      <c r="B3" s="291" t="s">
        <v>113</v>
      </c>
      <c r="C3" s="292"/>
      <c r="D3" s="292"/>
      <c r="E3" s="292"/>
      <c r="F3" s="292"/>
      <c r="G3" s="293"/>
    </row>
    <row r="4" spans="2:8" x14ac:dyDescent="0.2">
      <c r="B4" s="384" t="s">
        <v>4</v>
      </c>
      <c r="C4" s="295"/>
      <c r="D4" s="296"/>
      <c r="E4" s="55" t="s">
        <v>1</v>
      </c>
      <c r="F4" s="55" t="s">
        <v>2</v>
      </c>
      <c r="G4" s="56" t="s">
        <v>3</v>
      </c>
    </row>
    <row r="5" spans="2:8" x14ac:dyDescent="0.2">
      <c r="B5" s="219">
        <v>0.72916666666666663</v>
      </c>
      <c r="C5" s="220" t="s">
        <v>12</v>
      </c>
      <c r="D5" s="221">
        <f>B5+$B$1</f>
        <v>0.73611111111111105</v>
      </c>
      <c r="E5" s="237" t="s">
        <v>68</v>
      </c>
      <c r="F5" s="237" t="s">
        <v>58</v>
      </c>
      <c r="G5" s="238" t="s">
        <v>33</v>
      </c>
    </row>
    <row r="6" spans="2:8" x14ac:dyDescent="0.2">
      <c r="B6" s="222">
        <f>D5</f>
        <v>0.73611111111111105</v>
      </c>
      <c r="C6" s="217" t="s">
        <v>12</v>
      </c>
      <c r="D6" s="218">
        <f t="shared" ref="D6:D9" si="0">B6+$B$1</f>
        <v>0.74305555555555547</v>
      </c>
      <c r="E6" s="236" t="s">
        <v>62</v>
      </c>
      <c r="F6" s="236" t="s">
        <v>31</v>
      </c>
      <c r="G6" s="239" t="s">
        <v>56</v>
      </c>
    </row>
    <row r="7" spans="2:8" x14ac:dyDescent="0.2">
      <c r="B7" s="222">
        <f t="shared" ref="B7:B9" si="1">D6</f>
        <v>0.74305555555555547</v>
      </c>
      <c r="C7" s="217" t="s">
        <v>12</v>
      </c>
      <c r="D7" s="218">
        <f t="shared" si="0"/>
        <v>0.74999999999999989</v>
      </c>
      <c r="E7" s="236" t="s">
        <v>33</v>
      </c>
      <c r="F7" s="236" t="s">
        <v>54</v>
      </c>
      <c r="G7" s="239" t="s">
        <v>58</v>
      </c>
    </row>
    <row r="8" spans="2:8" x14ac:dyDescent="0.2">
      <c r="B8" s="222">
        <f t="shared" si="1"/>
        <v>0.74999999999999989</v>
      </c>
      <c r="C8" s="217" t="s">
        <v>12</v>
      </c>
      <c r="D8" s="218">
        <f t="shared" si="0"/>
        <v>0.75694444444444431</v>
      </c>
      <c r="E8" s="236" t="s">
        <v>56</v>
      </c>
      <c r="F8" s="236" t="s">
        <v>62</v>
      </c>
      <c r="G8" s="239" t="s">
        <v>31</v>
      </c>
    </row>
    <row r="9" spans="2:8" x14ac:dyDescent="0.2">
      <c r="B9" s="222">
        <f t="shared" si="1"/>
        <v>0.75694444444444431</v>
      </c>
      <c r="C9" s="217" t="s">
        <v>12</v>
      </c>
      <c r="D9" s="218">
        <f t="shared" si="0"/>
        <v>0.76388888888888873</v>
      </c>
      <c r="E9" s="418" t="s">
        <v>58</v>
      </c>
      <c r="F9" s="418" t="s">
        <v>33</v>
      </c>
      <c r="G9" s="419" t="s">
        <v>54</v>
      </c>
    </row>
    <row r="10" spans="2:8" x14ac:dyDescent="0.2">
      <c r="B10" s="222">
        <f t="shared" ref="B10:B12" si="2">D9</f>
        <v>0.76388888888888873</v>
      </c>
      <c r="C10" s="417" t="s">
        <v>12</v>
      </c>
      <c r="D10" s="425">
        <f t="shared" ref="D10:D13" si="3">B10+$B$1</f>
        <v>0.77083333333333315</v>
      </c>
      <c r="E10" s="439" t="s">
        <v>31</v>
      </c>
      <c r="F10" s="440" t="s">
        <v>56</v>
      </c>
      <c r="G10" s="438" t="s">
        <v>62</v>
      </c>
      <c r="H10" s="421"/>
    </row>
    <row r="11" spans="2:8" x14ac:dyDescent="0.2">
      <c r="B11" s="222">
        <f t="shared" si="2"/>
        <v>0.77083333333333315</v>
      </c>
      <c r="C11" s="420" t="s">
        <v>12</v>
      </c>
      <c r="D11" s="423">
        <f t="shared" si="3"/>
        <v>0.77777777777777757</v>
      </c>
      <c r="E11" s="437"/>
      <c r="F11" s="430" t="s">
        <v>121</v>
      </c>
      <c r="G11" s="431"/>
      <c r="H11" s="421"/>
    </row>
    <row r="12" spans="2:8" x14ac:dyDescent="0.2">
      <c r="B12" s="424">
        <f>D11</f>
        <v>0.77777777777777757</v>
      </c>
      <c r="C12" s="420" t="s">
        <v>12</v>
      </c>
      <c r="D12" s="423">
        <f t="shared" si="3"/>
        <v>0.78472222222222199</v>
      </c>
      <c r="E12" s="436"/>
      <c r="F12" s="429"/>
      <c r="G12" s="432" t="s">
        <v>121</v>
      </c>
      <c r="H12" s="421"/>
    </row>
    <row r="13" spans="2:8" x14ac:dyDescent="0.2">
      <c r="B13" s="426">
        <v>0.78472222222222221</v>
      </c>
      <c r="C13" s="427"/>
      <c r="D13" s="428">
        <v>0.79166666666666663</v>
      </c>
      <c r="E13" s="435" t="s">
        <v>121</v>
      </c>
      <c r="F13" s="434"/>
      <c r="G13" s="433"/>
      <c r="H13" s="421"/>
    </row>
    <row r="14" spans="2:8" x14ac:dyDescent="0.2">
      <c r="B14" s="422"/>
      <c r="E14" s="422"/>
      <c r="F14" s="422"/>
      <c r="G14" s="422"/>
    </row>
  </sheetData>
  <mergeCells count="3">
    <mergeCell ref="B4:D4"/>
    <mergeCell ref="B2:G2"/>
    <mergeCell ref="B3:G3"/>
  </mergeCells>
  <phoneticPr fontId="8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9D55-D6A0-4A49-85CC-306541ACFE63}">
  <sheetPr>
    <tabColor rgb="FFFFFAA4"/>
    <pageSetUpPr fitToPage="1"/>
  </sheetPr>
  <dimension ref="B2:T48"/>
  <sheetViews>
    <sheetView showGridLines="0" tabSelected="1" view="pageBreakPreview" zoomScale="113" zoomScaleNormal="125" zoomScalePageLayoutView="90" workbookViewId="0">
      <selection activeCell="O14" sqref="O14"/>
    </sheetView>
  </sheetViews>
  <sheetFormatPr baseColWidth="10" defaultColWidth="10.83203125" defaultRowHeight="14" x14ac:dyDescent="0.15"/>
  <cols>
    <col min="1" max="1" width="10" style="72" customWidth="1"/>
    <col min="2" max="2" width="5.83203125" style="76" customWidth="1"/>
    <col min="3" max="3" width="1.83203125" style="76" bestFit="1" customWidth="1"/>
    <col min="4" max="4" width="5.83203125" style="76" customWidth="1"/>
    <col min="5" max="6" width="15.83203125" style="72" customWidth="1"/>
    <col min="7" max="7" width="3.33203125" style="72" customWidth="1"/>
    <col min="8" max="8" width="14.33203125" style="72" customWidth="1"/>
    <col min="9" max="10" width="10.83203125" style="72" customWidth="1"/>
    <col min="11" max="12" width="7.83203125" style="72" customWidth="1"/>
    <col min="13" max="15" width="15.83203125" style="72" customWidth="1"/>
    <col min="16" max="16" width="13.83203125" style="72" customWidth="1"/>
    <col min="17" max="19" width="13.33203125" style="72" customWidth="1"/>
    <col min="20" max="20" width="11.83203125" style="72" customWidth="1"/>
    <col min="21" max="16384" width="10.83203125" style="72"/>
  </cols>
  <sheetData>
    <row r="2" spans="2:20" ht="15" customHeight="1" x14ac:dyDescent="0.15">
      <c r="B2" s="385" t="str">
        <f>Tidsplan!B1</f>
        <v>NM Nasjonale Klasser Senior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7"/>
    </row>
    <row r="3" spans="2:20" ht="15" customHeight="1" x14ac:dyDescent="0.15"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90"/>
    </row>
    <row r="4" spans="2:20" ht="15" customHeight="1" x14ac:dyDescent="0.15">
      <c r="B4" s="388" t="s">
        <v>111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90"/>
    </row>
    <row r="5" spans="2:20" ht="15" customHeight="1" x14ac:dyDescent="0.15">
      <c r="B5" s="391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</row>
    <row r="6" spans="2:20" x14ac:dyDescent="0.15">
      <c r="B6" s="73">
        <v>2.3148148148148151E-3</v>
      </c>
      <c r="E6" s="200">
        <v>2.0833333333333332E-2</v>
      </c>
      <c r="F6" s="76"/>
      <c r="G6" s="76"/>
    </row>
    <row r="7" spans="2:20" x14ac:dyDescent="0.15">
      <c r="B7" s="73">
        <v>5.5555555555555558E-3</v>
      </c>
      <c r="F7" s="76"/>
      <c r="G7" s="76"/>
    </row>
    <row r="8" spans="2:20" ht="15" customHeight="1" x14ac:dyDescent="0.2">
      <c r="B8" s="378" t="s">
        <v>76</v>
      </c>
      <c r="C8" s="379"/>
      <c r="D8" s="379"/>
      <c r="E8" s="379"/>
      <c r="F8" s="380"/>
      <c r="G8" s="76"/>
      <c r="H8" s="78" t="s">
        <v>7</v>
      </c>
      <c r="J8" s="332" t="s">
        <v>14</v>
      </c>
      <c r="K8" s="378" t="s">
        <v>8</v>
      </c>
      <c r="L8" s="379"/>
      <c r="M8" s="379"/>
      <c r="N8" s="379"/>
      <c r="O8" s="380"/>
      <c r="Q8" s="101"/>
      <c r="R8" s="82"/>
      <c r="S8" s="82"/>
      <c r="T8" s="82"/>
    </row>
    <row r="9" spans="2:20" ht="16" x14ac:dyDescent="0.2">
      <c r="B9" s="394">
        <v>0.36458333333333331</v>
      </c>
      <c r="C9" s="395"/>
      <c r="D9" s="395"/>
      <c r="E9" s="396" t="s">
        <v>6</v>
      </c>
      <c r="F9" s="397"/>
      <c r="G9" s="76"/>
      <c r="H9" s="117" t="s">
        <v>40</v>
      </c>
      <c r="J9" s="382"/>
      <c r="K9" s="118" t="s">
        <v>9</v>
      </c>
      <c r="L9" s="118" t="s">
        <v>10</v>
      </c>
      <c r="M9" s="78" t="s">
        <v>1</v>
      </c>
      <c r="N9" s="78" t="s">
        <v>2</v>
      </c>
      <c r="O9" s="78" t="s">
        <v>3</v>
      </c>
      <c r="Q9" s="83"/>
      <c r="R9" s="82"/>
      <c r="S9" s="82"/>
      <c r="T9" s="82"/>
    </row>
    <row r="10" spans="2:20" ht="16" customHeight="1" x14ac:dyDescent="0.2">
      <c r="B10" s="360">
        <f>B11-E6</f>
        <v>0.38541666666666669</v>
      </c>
      <c r="C10" s="361"/>
      <c r="D10" s="361"/>
      <c r="E10" s="84" t="s">
        <v>110</v>
      </c>
      <c r="F10" s="119"/>
      <c r="G10" s="76"/>
      <c r="H10" s="120" t="s">
        <v>69</v>
      </c>
      <c r="J10" s="404" t="s">
        <v>112</v>
      </c>
      <c r="K10" s="87">
        <v>0.4375</v>
      </c>
      <c r="L10" s="88">
        <v>57</v>
      </c>
      <c r="M10" s="95"/>
      <c r="N10" s="90"/>
      <c r="O10" s="103" t="s">
        <v>40</v>
      </c>
      <c r="P10" s="82"/>
      <c r="Q10" s="82"/>
      <c r="R10" s="82"/>
      <c r="S10" s="83"/>
      <c r="T10" s="83"/>
    </row>
    <row r="11" spans="2:20" ht="16" x14ac:dyDescent="0.2">
      <c r="B11" s="360">
        <v>0.40625</v>
      </c>
      <c r="C11" s="361"/>
      <c r="D11" s="361"/>
      <c r="E11" s="84" t="s">
        <v>83</v>
      </c>
      <c r="F11" s="119"/>
      <c r="G11" s="76"/>
      <c r="H11" s="121" t="s">
        <v>57</v>
      </c>
      <c r="J11" s="404"/>
      <c r="K11" s="87">
        <f>K10+'Søndag - pulje 4'!$B$6</f>
        <v>0.43981481481481483</v>
      </c>
      <c r="L11" s="88">
        <f t="shared" ref="L11:L19" si="0">L10+1</f>
        <v>58</v>
      </c>
      <c r="M11" s="90"/>
      <c r="N11" s="91" t="s">
        <v>57</v>
      </c>
      <c r="O11" s="90"/>
      <c r="Q11" s="82"/>
      <c r="R11" s="82"/>
      <c r="S11" s="83"/>
      <c r="T11" s="83"/>
    </row>
    <row r="12" spans="2:20" ht="16" x14ac:dyDescent="0.2">
      <c r="B12" s="405">
        <v>0.41666666666666669</v>
      </c>
      <c r="C12" s="406"/>
      <c r="D12" s="406"/>
      <c r="E12" s="122" t="s">
        <v>84</v>
      </c>
      <c r="F12" s="123"/>
      <c r="G12" s="76"/>
      <c r="H12" s="120" t="s">
        <v>70</v>
      </c>
      <c r="J12" s="404"/>
      <c r="K12" s="87">
        <f>K11+'Søndag - pulje 4'!$B$6</f>
        <v>0.44212962962962965</v>
      </c>
      <c r="L12" s="88">
        <f t="shared" si="0"/>
        <v>59</v>
      </c>
      <c r="M12" s="90"/>
      <c r="N12" s="90"/>
      <c r="O12" s="102" t="s">
        <v>69</v>
      </c>
      <c r="Q12" s="82"/>
      <c r="R12" s="82"/>
      <c r="S12" s="83"/>
      <c r="T12" s="83"/>
    </row>
    <row r="13" spans="2:20" ht="16" x14ac:dyDescent="0.2">
      <c r="B13" s="306">
        <v>0.40625</v>
      </c>
      <c r="C13" s="307"/>
      <c r="D13" s="307"/>
      <c r="E13" s="84" t="s">
        <v>73</v>
      </c>
      <c r="F13" s="85"/>
      <c r="H13" s="124" t="s">
        <v>59</v>
      </c>
      <c r="J13" s="404"/>
      <c r="K13" s="87">
        <f>K12+'Søndag - pulje 4'!$B$6</f>
        <v>0.44444444444444448</v>
      </c>
      <c r="L13" s="88">
        <f t="shared" si="0"/>
        <v>60</v>
      </c>
      <c r="M13" s="95"/>
      <c r="N13" s="96" t="s">
        <v>70</v>
      </c>
      <c r="O13" s="90"/>
      <c r="Q13" s="82"/>
      <c r="R13" s="82"/>
      <c r="S13" s="83"/>
      <c r="T13" s="83"/>
    </row>
    <row r="14" spans="2:20" ht="16" customHeight="1" x14ac:dyDescent="0.2">
      <c r="B14" s="306">
        <f>K10</f>
        <v>0.4375</v>
      </c>
      <c r="C14" s="307"/>
      <c r="D14" s="307"/>
      <c r="E14" s="84" t="s">
        <v>74</v>
      </c>
      <c r="F14" s="85"/>
      <c r="H14" s="105"/>
      <c r="J14" s="404"/>
      <c r="K14" s="87">
        <f>K13+'Søndag - pulje 4'!$B$6</f>
        <v>0.4467592592592593</v>
      </c>
      <c r="L14" s="88">
        <f t="shared" si="0"/>
        <v>61</v>
      </c>
      <c r="M14" s="90"/>
      <c r="N14" s="95"/>
      <c r="O14" s="442" t="s">
        <v>59</v>
      </c>
      <c r="Q14" s="82"/>
      <c r="R14" s="83"/>
      <c r="S14" s="82"/>
      <c r="T14" s="83"/>
    </row>
    <row r="15" spans="2:20" ht="16" x14ac:dyDescent="0.2">
      <c r="B15" s="402">
        <f>Tidsplan!C62</f>
        <v>0.60763888888888895</v>
      </c>
      <c r="C15" s="403"/>
      <c r="D15" s="403"/>
      <c r="E15" s="196" t="s">
        <v>26</v>
      </c>
      <c r="F15" s="197"/>
      <c r="H15" s="105"/>
      <c r="J15" s="404"/>
      <c r="K15" s="87">
        <f>K14+'Søndag - pulje 4'!$B$6</f>
        <v>0.44907407407407413</v>
      </c>
      <c r="L15" s="88">
        <f t="shared" si="0"/>
        <v>62</v>
      </c>
      <c r="M15" s="90"/>
      <c r="N15" s="96" t="s">
        <v>40</v>
      </c>
      <c r="O15" s="90"/>
      <c r="Q15" s="82"/>
      <c r="R15" s="82"/>
      <c r="S15" s="82"/>
    </row>
    <row r="16" spans="2:20" ht="16" customHeight="1" x14ac:dyDescent="0.15">
      <c r="J16" s="404"/>
      <c r="K16" s="87">
        <f>K15+'Søndag - pulje 4'!$B$6</f>
        <v>0.45138888888888895</v>
      </c>
      <c r="L16" s="88">
        <f t="shared" si="0"/>
        <v>63</v>
      </c>
      <c r="M16" s="95"/>
      <c r="N16" s="90"/>
      <c r="O16" s="103" t="s">
        <v>57</v>
      </c>
    </row>
    <row r="17" spans="2:19" ht="16" customHeight="1" x14ac:dyDescent="0.15">
      <c r="B17" s="357" t="s">
        <v>73</v>
      </c>
      <c r="C17" s="358"/>
      <c r="D17" s="358"/>
      <c r="E17" s="358"/>
      <c r="F17" s="358"/>
      <c r="G17" s="358"/>
      <c r="H17" s="359"/>
      <c r="J17" s="404"/>
      <c r="K17" s="87">
        <f>K16+'Søndag - pulje 4'!$B$6</f>
        <v>0.45370370370370378</v>
      </c>
      <c r="L17" s="88">
        <f t="shared" si="0"/>
        <v>64</v>
      </c>
      <c r="M17" s="90"/>
      <c r="N17" s="91" t="s">
        <v>69</v>
      </c>
      <c r="O17" s="90"/>
    </row>
    <row r="18" spans="2:19" ht="16" x14ac:dyDescent="0.2">
      <c r="B18" s="399" t="s">
        <v>4</v>
      </c>
      <c r="C18" s="400"/>
      <c r="D18" s="401"/>
      <c r="E18" s="78" t="s">
        <v>1</v>
      </c>
      <c r="F18" s="77" t="s">
        <v>2</v>
      </c>
      <c r="G18" s="322" t="s">
        <v>3</v>
      </c>
      <c r="H18" s="324"/>
      <c r="J18" s="404"/>
      <c r="K18" s="87">
        <f>K17+'Søndag - pulje 4'!$B$6</f>
        <v>0.4560185185185186</v>
      </c>
      <c r="L18" s="88">
        <f t="shared" si="0"/>
        <v>65</v>
      </c>
      <c r="M18" s="90"/>
      <c r="N18" s="90"/>
      <c r="O18" s="102" t="s">
        <v>70</v>
      </c>
      <c r="Q18" s="82"/>
      <c r="R18" s="82"/>
      <c r="S18" s="82"/>
    </row>
    <row r="19" spans="2:19" ht="16" x14ac:dyDescent="0.2">
      <c r="B19" s="125">
        <f>B13</f>
        <v>0.40625</v>
      </c>
      <c r="C19" s="126" t="s">
        <v>12</v>
      </c>
      <c r="D19" s="127">
        <f>B19+$B$7</f>
        <v>0.41180555555555554</v>
      </c>
      <c r="E19" s="128"/>
      <c r="F19" s="91" t="s">
        <v>57</v>
      </c>
      <c r="G19" s="398" t="s">
        <v>40</v>
      </c>
      <c r="H19" s="398"/>
      <c r="J19" s="404"/>
      <c r="K19" s="87">
        <f>K18+'Søndag - pulje 4'!$B$6</f>
        <v>0.45833333333333343</v>
      </c>
      <c r="L19" s="88">
        <f t="shared" si="0"/>
        <v>66</v>
      </c>
      <c r="M19" s="441" t="s">
        <v>59</v>
      </c>
      <c r="N19" s="90"/>
      <c r="O19" s="90"/>
      <c r="Q19" s="82"/>
      <c r="R19" s="82"/>
      <c r="S19" s="82"/>
    </row>
    <row r="20" spans="2:19" ht="16" x14ac:dyDescent="0.2">
      <c r="B20" s="125">
        <f>B19+$B$7</f>
        <v>0.41180555555555554</v>
      </c>
      <c r="C20" s="126" t="s">
        <v>12</v>
      </c>
      <c r="D20" s="127">
        <f>B20+$B$7</f>
        <v>0.41736111111111107</v>
      </c>
      <c r="E20" s="129"/>
      <c r="F20" s="91" t="s">
        <v>70</v>
      </c>
      <c r="G20" s="398" t="s">
        <v>69</v>
      </c>
      <c r="H20" s="398"/>
      <c r="J20" s="114"/>
      <c r="K20" s="115"/>
      <c r="L20" s="76"/>
      <c r="M20" s="105"/>
      <c r="Q20" s="82"/>
      <c r="R20" s="82"/>
      <c r="S20" s="82"/>
    </row>
    <row r="21" spans="2:19" ht="16" x14ac:dyDescent="0.2">
      <c r="B21" s="125">
        <f>B20+$B$7</f>
        <v>0.41736111111111107</v>
      </c>
      <c r="C21" s="126" t="s">
        <v>12</v>
      </c>
      <c r="D21" s="127">
        <f>B21+$B$7</f>
        <v>0.42291666666666661</v>
      </c>
      <c r="E21" s="128"/>
      <c r="F21" s="91" t="s">
        <v>40</v>
      </c>
      <c r="G21" s="398" t="s">
        <v>59</v>
      </c>
      <c r="H21" s="398"/>
      <c r="J21" s="114"/>
      <c r="K21" s="115"/>
      <c r="L21" s="76"/>
      <c r="M21" s="105"/>
      <c r="Q21" s="82"/>
    </row>
    <row r="22" spans="2:19" ht="16" x14ac:dyDescent="0.2">
      <c r="B22" s="125">
        <f>B21+$B$7</f>
        <v>0.42291666666666661</v>
      </c>
      <c r="C22" s="126" t="s">
        <v>12</v>
      </c>
      <c r="D22" s="127">
        <f>B22+$B$7</f>
        <v>0.42847222222222214</v>
      </c>
      <c r="E22" s="128"/>
      <c r="F22" s="91" t="s">
        <v>69</v>
      </c>
      <c r="G22" s="398" t="s">
        <v>57</v>
      </c>
      <c r="H22" s="398"/>
      <c r="J22" s="114"/>
      <c r="K22" s="115"/>
      <c r="L22" s="76"/>
      <c r="M22" s="105"/>
      <c r="P22" s="130"/>
      <c r="Q22" s="82"/>
    </row>
    <row r="23" spans="2:19" ht="16" x14ac:dyDescent="0.2">
      <c r="B23" s="125">
        <f>B22+$B$7</f>
        <v>0.42847222222222214</v>
      </c>
      <c r="C23" s="126" t="s">
        <v>12</v>
      </c>
      <c r="D23" s="127">
        <f>B23+$B$7</f>
        <v>0.43402777777777768</v>
      </c>
      <c r="E23" s="131" t="s">
        <v>59</v>
      </c>
      <c r="F23" s="95"/>
      <c r="G23" s="398" t="s">
        <v>70</v>
      </c>
      <c r="H23" s="398"/>
      <c r="J23" s="114"/>
      <c r="K23" s="115"/>
      <c r="L23" s="76"/>
      <c r="M23" s="105"/>
      <c r="P23" s="130"/>
      <c r="Q23" s="82"/>
      <c r="R23" s="82"/>
      <c r="S23" s="82"/>
    </row>
    <row r="24" spans="2:19" x14ac:dyDescent="0.15">
      <c r="J24" s="114"/>
      <c r="K24" s="115"/>
      <c r="L24" s="76"/>
      <c r="M24" s="105"/>
    </row>
    <row r="25" spans="2:19" ht="15" customHeight="1" x14ac:dyDescent="0.15">
      <c r="J25" s="114"/>
      <c r="K25" s="115"/>
      <c r="L25" s="76"/>
      <c r="M25" s="105"/>
    </row>
    <row r="26" spans="2:19" ht="15" customHeight="1" x14ac:dyDescent="0.15">
      <c r="B26" s="115"/>
      <c r="D26" s="115"/>
      <c r="J26" s="114"/>
      <c r="K26" s="115"/>
      <c r="L26" s="76"/>
      <c r="M26" s="105"/>
    </row>
    <row r="27" spans="2:19" x14ac:dyDescent="0.15">
      <c r="B27" s="115"/>
      <c r="D27" s="115"/>
      <c r="J27" s="114"/>
      <c r="K27" s="115"/>
      <c r="L27" s="76"/>
      <c r="M27" s="105"/>
    </row>
    <row r="28" spans="2:19" ht="15" customHeight="1" x14ac:dyDescent="0.15">
      <c r="J28" s="114"/>
      <c r="K28" s="115"/>
      <c r="L28" s="76"/>
      <c r="M28" s="105"/>
    </row>
    <row r="29" spans="2:19" x14ac:dyDescent="0.15">
      <c r="J29" s="114"/>
      <c r="K29" s="115"/>
      <c r="L29" s="76"/>
      <c r="M29" s="105"/>
    </row>
    <row r="30" spans="2:19" ht="15.5" customHeight="1" x14ac:dyDescent="0.15">
      <c r="J30" s="114"/>
      <c r="K30" s="115"/>
      <c r="L30" s="76"/>
      <c r="M30" s="105"/>
    </row>
    <row r="31" spans="2:19" ht="16" customHeight="1" x14ac:dyDescent="0.15">
      <c r="J31" s="114"/>
      <c r="K31" s="115"/>
      <c r="L31" s="76"/>
      <c r="M31" s="105"/>
    </row>
    <row r="32" spans="2:19" ht="16" customHeight="1" x14ac:dyDescent="0.15">
      <c r="J32" s="114"/>
      <c r="K32" s="115"/>
      <c r="L32" s="76"/>
      <c r="M32" s="105"/>
    </row>
    <row r="33" spans="10:15" ht="16" customHeight="1" x14ac:dyDescent="0.15">
      <c r="J33" s="114"/>
      <c r="K33" s="115"/>
      <c r="L33" s="76"/>
      <c r="M33" s="105"/>
    </row>
    <row r="34" spans="10:15" ht="16" customHeight="1" x14ac:dyDescent="0.15">
      <c r="J34" s="114"/>
      <c r="K34" s="115"/>
      <c r="L34" s="76"/>
      <c r="M34" s="105"/>
    </row>
    <row r="35" spans="10:15" ht="16" customHeight="1" x14ac:dyDescent="0.15">
      <c r="J35" s="114"/>
      <c r="K35" s="115"/>
      <c r="L35" s="76"/>
      <c r="M35" s="105"/>
    </row>
    <row r="36" spans="10:15" ht="16" customHeight="1" x14ac:dyDescent="0.15">
      <c r="J36" s="114"/>
      <c r="K36" s="115"/>
      <c r="L36" s="76"/>
      <c r="M36" s="105"/>
    </row>
    <row r="37" spans="10:15" ht="16" customHeight="1" x14ac:dyDescent="0.15">
      <c r="J37" s="114"/>
      <c r="K37" s="115"/>
      <c r="L37" s="76"/>
      <c r="M37" s="105"/>
    </row>
    <row r="38" spans="10:15" x14ac:dyDescent="0.15">
      <c r="J38" s="114"/>
      <c r="K38" s="115"/>
      <c r="L38" s="76"/>
      <c r="N38" s="105"/>
    </row>
    <row r="39" spans="10:15" x14ac:dyDescent="0.15">
      <c r="J39" s="114"/>
      <c r="K39" s="115"/>
      <c r="L39" s="76"/>
      <c r="O39" s="105"/>
    </row>
    <row r="40" spans="10:15" x14ac:dyDescent="0.15">
      <c r="J40" s="114"/>
      <c r="K40" s="115"/>
      <c r="L40" s="76"/>
    </row>
    <row r="41" spans="10:15" x14ac:dyDescent="0.15">
      <c r="J41" s="114"/>
      <c r="K41" s="115"/>
      <c r="L41" s="76"/>
    </row>
    <row r="42" spans="10:15" x14ac:dyDescent="0.15">
      <c r="J42" s="114"/>
      <c r="K42" s="115"/>
      <c r="L42" s="76"/>
    </row>
    <row r="43" spans="10:15" x14ac:dyDescent="0.15">
      <c r="J43" s="114"/>
      <c r="K43" s="115"/>
      <c r="L43" s="76"/>
    </row>
    <row r="44" spans="10:15" x14ac:dyDescent="0.15">
      <c r="J44" s="114"/>
      <c r="K44" s="115"/>
      <c r="L44" s="76"/>
    </row>
    <row r="45" spans="10:15" x14ac:dyDescent="0.15">
      <c r="J45" s="114"/>
      <c r="K45" s="115"/>
      <c r="L45" s="76"/>
    </row>
    <row r="46" spans="10:15" x14ac:dyDescent="0.15">
      <c r="J46" s="114"/>
      <c r="K46" s="115"/>
      <c r="L46" s="76"/>
    </row>
    <row r="47" spans="10:15" x14ac:dyDescent="0.15">
      <c r="J47" s="114"/>
      <c r="K47" s="115"/>
      <c r="L47" s="76"/>
    </row>
    <row r="48" spans="10:15" x14ac:dyDescent="0.15">
      <c r="J48" s="114"/>
      <c r="K48" s="115"/>
      <c r="L48" s="76"/>
    </row>
  </sheetData>
  <sortState xmlns:xlrd2="http://schemas.microsoft.com/office/spreadsheetml/2017/richdata2" ref="H9:H13">
    <sortCondition ref="H8:H13"/>
  </sortState>
  <mergeCells count="22">
    <mergeCell ref="B10:D10"/>
    <mergeCell ref="B13:D13"/>
    <mergeCell ref="J10:J19"/>
    <mergeCell ref="G18:H18"/>
    <mergeCell ref="G19:H19"/>
    <mergeCell ref="B11:D11"/>
    <mergeCell ref="B12:D12"/>
    <mergeCell ref="G20:H20"/>
    <mergeCell ref="G21:H21"/>
    <mergeCell ref="G22:H22"/>
    <mergeCell ref="G23:H23"/>
    <mergeCell ref="B14:D14"/>
    <mergeCell ref="B17:H17"/>
    <mergeCell ref="B18:D18"/>
    <mergeCell ref="B15:D15"/>
    <mergeCell ref="B2:O3"/>
    <mergeCell ref="B4:O5"/>
    <mergeCell ref="B8:F8"/>
    <mergeCell ref="J8:J9"/>
    <mergeCell ref="K8:O8"/>
    <mergeCell ref="B9:D9"/>
    <mergeCell ref="E9:F9"/>
  </mergeCells>
  <pageMargins left="0.28999999999999998" right="0.28999999999999998" top="0.75" bottom="1" header="0.5" footer="0.5"/>
  <pageSetup paperSize="9" scale="77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00E1E-19D9-B545-8D68-FD68A2179C00}">
  <sheetPr>
    <tabColor rgb="FFFFFAA4"/>
    <pageSetUpPr fitToPage="1"/>
  </sheetPr>
  <dimension ref="B2:T42"/>
  <sheetViews>
    <sheetView showGridLines="0" view="pageBreakPreview" zoomScale="60" zoomScaleNormal="125" zoomScalePageLayoutView="90" workbookViewId="0">
      <selection activeCell="B8" sqref="B8:F8"/>
    </sheetView>
  </sheetViews>
  <sheetFormatPr baseColWidth="10" defaultColWidth="10.83203125" defaultRowHeight="15" customHeight="1" x14ac:dyDescent="0.15"/>
  <cols>
    <col min="1" max="1" width="10.83203125" style="72"/>
    <col min="2" max="2" width="5.83203125" style="76" customWidth="1"/>
    <col min="3" max="3" width="1.83203125" style="76" bestFit="1" customWidth="1"/>
    <col min="4" max="4" width="5.83203125" style="76" customWidth="1"/>
    <col min="5" max="6" width="15.83203125" style="72" customWidth="1"/>
    <col min="7" max="7" width="3.33203125" style="72" customWidth="1"/>
    <col min="8" max="8" width="13.33203125" style="72" customWidth="1"/>
    <col min="9" max="10" width="10.83203125" style="72" customWidth="1"/>
    <col min="11" max="12" width="7.83203125" style="72" customWidth="1"/>
    <col min="13" max="14" width="15.83203125" style="72" customWidth="1"/>
    <col min="15" max="15" width="16" style="72" customWidth="1"/>
    <col min="16" max="16" width="13.83203125" style="72" customWidth="1"/>
    <col min="17" max="19" width="13.33203125" style="72" customWidth="1"/>
    <col min="20" max="20" width="11.83203125" style="72" customWidth="1"/>
    <col min="21" max="16384" width="10.83203125" style="72"/>
  </cols>
  <sheetData>
    <row r="2" spans="2:20" ht="15" customHeight="1" x14ac:dyDescent="0.15">
      <c r="B2" s="385" t="str">
        <f>Tidsplan!B1</f>
        <v>NM Nasjonale Klasser Senior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7"/>
    </row>
    <row r="3" spans="2:20" ht="15" customHeight="1" x14ac:dyDescent="0.15"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90"/>
    </row>
    <row r="4" spans="2:20" ht="15" customHeight="1" x14ac:dyDescent="0.15">
      <c r="B4" s="388" t="s">
        <v>80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90"/>
    </row>
    <row r="5" spans="2:20" ht="15" customHeight="1" x14ac:dyDescent="0.15">
      <c r="B5" s="391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</row>
    <row r="6" spans="2:20" ht="15" customHeight="1" x14ac:dyDescent="0.15">
      <c r="B6" s="73">
        <v>2.3148148148148151E-3</v>
      </c>
      <c r="E6" s="200">
        <v>2.0833333333333332E-2</v>
      </c>
      <c r="F6" s="76"/>
      <c r="G6" s="76"/>
    </row>
    <row r="7" spans="2:20" ht="15" customHeight="1" x14ac:dyDescent="0.15">
      <c r="B7" s="73">
        <v>5.5555555555555558E-3</v>
      </c>
      <c r="F7" s="76"/>
      <c r="G7" s="76"/>
    </row>
    <row r="8" spans="2:20" ht="15" customHeight="1" x14ac:dyDescent="0.15">
      <c r="B8" s="322" t="s">
        <v>76</v>
      </c>
      <c r="C8" s="323"/>
      <c r="D8" s="323"/>
      <c r="E8" s="323"/>
      <c r="F8" s="324"/>
      <c r="G8" s="76"/>
      <c r="H8" s="78" t="s">
        <v>7</v>
      </c>
      <c r="J8" s="332" t="s">
        <v>14</v>
      </c>
      <c r="K8" s="378" t="s">
        <v>8</v>
      </c>
      <c r="L8" s="379"/>
      <c r="M8" s="379"/>
      <c r="N8" s="379"/>
      <c r="O8" s="380"/>
    </row>
    <row r="9" spans="2:20" ht="15" customHeight="1" x14ac:dyDescent="0.15">
      <c r="B9" s="344">
        <v>0.36458333333333331</v>
      </c>
      <c r="C9" s="345"/>
      <c r="D9" s="345"/>
      <c r="E9" s="346" t="s">
        <v>6</v>
      </c>
      <c r="F9" s="347"/>
      <c r="G9" s="76"/>
      <c r="H9" s="117" t="s">
        <v>53</v>
      </c>
      <c r="J9" s="382"/>
      <c r="K9" s="118" t="s">
        <v>9</v>
      </c>
      <c r="L9" s="118" t="s">
        <v>10</v>
      </c>
      <c r="M9" s="78" t="s">
        <v>1</v>
      </c>
      <c r="N9" s="78" t="s">
        <v>2</v>
      </c>
      <c r="O9" s="78" t="s">
        <v>3</v>
      </c>
    </row>
    <row r="10" spans="2:20" ht="15" customHeight="1" x14ac:dyDescent="0.2">
      <c r="B10" s="360">
        <f>B11-E6</f>
        <v>0.44444444444444442</v>
      </c>
      <c r="C10" s="361"/>
      <c r="D10" s="361"/>
      <c r="E10" s="84" t="s">
        <v>88</v>
      </c>
      <c r="F10" s="119"/>
      <c r="G10" s="76"/>
      <c r="H10" s="120" t="s">
        <v>56</v>
      </c>
      <c r="J10" s="383" t="s">
        <v>82</v>
      </c>
      <c r="K10" s="87">
        <v>0.50347222222222221</v>
      </c>
      <c r="L10" s="132">
        <v>67</v>
      </c>
      <c r="M10" s="89" t="s">
        <v>53</v>
      </c>
      <c r="N10" s="90"/>
      <c r="O10" s="90"/>
      <c r="P10" s="82"/>
      <c r="Q10" s="83"/>
      <c r="R10" s="82"/>
      <c r="S10" s="82"/>
      <c r="T10" s="82"/>
    </row>
    <row r="11" spans="2:20" ht="15" customHeight="1" x14ac:dyDescent="0.2">
      <c r="B11" s="306">
        <f>B19</f>
        <v>0.46527777777777773</v>
      </c>
      <c r="C11" s="307"/>
      <c r="D11" s="307"/>
      <c r="E11" s="84" t="s">
        <v>81</v>
      </c>
      <c r="F11" s="85"/>
      <c r="G11" s="76"/>
      <c r="H11" s="121" t="s">
        <v>42</v>
      </c>
      <c r="J11" s="311"/>
      <c r="K11" s="87">
        <f t="shared" ref="K11:K24" si="0">K10+$B$6</f>
        <v>0.50578703703703698</v>
      </c>
      <c r="L11" s="132">
        <f>L10+1</f>
        <v>68</v>
      </c>
      <c r="M11" s="90"/>
      <c r="N11" s="91" t="s">
        <v>42</v>
      </c>
      <c r="O11" s="90"/>
      <c r="Q11" s="82"/>
      <c r="R11" s="82"/>
      <c r="S11" s="82"/>
      <c r="T11" s="82"/>
    </row>
    <row r="12" spans="2:20" ht="15" customHeight="1" x14ac:dyDescent="0.2">
      <c r="B12" s="306">
        <f>K10</f>
        <v>0.50347222222222221</v>
      </c>
      <c r="C12" s="307"/>
      <c r="D12" s="307"/>
      <c r="E12" s="84" t="s">
        <v>75</v>
      </c>
      <c r="F12" s="85"/>
      <c r="G12" s="76"/>
      <c r="H12" s="120" t="s">
        <v>31</v>
      </c>
      <c r="J12" s="311"/>
      <c r="K12" s="87">
        <f t="shared" si="0"/>
        <v>0.50810185185185175</v>
      </c>
      <c r="L12" s="132">
        <f t="shared" ref="L12:L24" si="1">L11+1</f>
        <v>69</v>
      </c>
      <c r="M12" s="90"/>
      <c r="N12" s="90"/>
      <c r="O12" s="102" t="s">
        <v>56</v>
      </c>
      <c r="Q12" s="82"/>
      <c r="R12" s="82"/>
      <c r="S12" s="82"/>
      <c r="T12" s="82"/>
    </row>
    <row r="13" spans="2:20" ht="15" customHeight="1" x14ac:dyDescent="0.2">
      <c r="B13" s="408">
        <f>Tidsplan!C62</f>
        <v>0.60763888888888895</v>
      </c>
      <c r="C13" s="409"/>
      <c r="D13" s="409"/>
      <c r="E13" s="198" t="s">
        <v>26</v>
      </c>
      <c r="F13" s="199"/>
      <c r="H13" s="124" t="s">
        <v>62</v>
      </c>
      <c r="J13" s="311"/>
      <c r="K13" s="87">
        <f t="shared" si="0"/>
        <v>0.51041666666666652</v>
      </c>
      <c r="L13" s="132">
        <f t="shared" si="1"/>
        <v>70</v>
      </c>
      <c r="M13" s="89" t="s">
        <v>62</v>
      </c>
      <c r="N13" s="90"/>
      <c r="O13" s="90"/>
      <c r="Q13" s="82"/>
      <c r="R13" s="82"/>
      <c r="S13" s="82"/>
      <c r="T13" s="82"/>
    </row>
    <row r="14" spans="2:20" ht="15" customHeight="1" x14ac:dyDescent="0.2">
      <c r="B14" s="72"/>
      <c r="C14" s="72"/>
      <c r="D14" s="72"/>
      <c r="J14" s="311"/>
      <c r="K14" s="87">
        <f t="shared" si="0"/>
        <v>0.51273148148148129</v>
      </c>
      <c r="L14" s="132">
        <f t="shared" si="1"/>
        <v>71</v>
      </c>
      <c r="M14" s="90"/>
      <c r="N14" s="91" t="s">
        <v>31</v>
      </c>
      <c r="O14" s="90"/>
      <c r="Q14" s="82"/>
      <c r="R14" s="82"/>
      <c r="S14" s="82"/>
      <c r="T14" s="82"/>
    </row>
    <row r="15" spans="2:20" ht="15" customHeight="1" x14ac:dyDescent="0.2">
      <c r="B15" s="72"/>
      <c r="C15" s="72"/>
      <c r="D15" s="72"/>
      <c r="J15" s="311"/>
      <c r="K15" s="87">
        <f t="shared" si="0"/>
        <v>0.51504629629629606</v>
      </c>
      <c r="L15" s="132">
        <f t="shared" si="1"/>
        <v>72</v>
      </c>
      <c r="M15" s="90"/>
      <c r="N15" s="90"/>
      <c r="O15" s="103" t="s">
        <v>53</v>
      </c>
      <c r="Q15" s="82"/>
      <c r="R15" s="82"/>
      <c r="S15" s="82"/>
      <c r="T15" s="82"/>
    </row>
    <row r="16" spans="2:20" ht="15" customHeight="1" x14ac:dyDescent="0.2">
      <c r="J16" s="311"/>
      <c r="K16" s="87">
        <f t="shared" si="0"/>
        <v>0.51736111111111083</v>
      </c>
      <c r="L16" s="132">
        <f t="shared" si="1"/>
        <v>73</v>
      </c>
      <c r="M16" s="94" t="s">
        <v>42</v>
      </c>
      <c r="N16" s="133"/>
      <c r="O16" s="90"/>
      <c r="Q16" s="82"/>
      <c r="R16" s="82"/>
      <c r="S16" s="82"/>
      <c r="T16" s="82"/>
    </row>
    <row r="17" spans="2:20" ht="15" customHeight="1" x14ac:dyDescent="0.2">
      <c r="B17" s="357" t="s">
        <v>81</v>
      </c>
      <c r="C17" s="358"/>
      <c r="D17" s="358"/>
      <c r="E17" s="358"/>
      <c r="F17" s="358"/>
      <c r="G17" s="358"/>
      <c r="H17" s="359"/>
      <c r="J17" s="311"/>
      <c r="K17" s="87">
        <f t="shared" si="0"/>
        <v>0.5196759259259256</v>
      </c>
      <c r="L17" s="132">
        <f t="shared" si="1"/>
        <v>74</v>
      </c>
      <c r="M17" s="90"/>
      <c r="N17" s="96" t="s">
        <v>56</v>
      </c>
      <c r="O17" s="133"/>
      <c r="Q17" s="82"/>
      <c r="R17" s="82"/>
      <c r="S17" s="82"/>
      <c r="T17" s="82"/>
    </row>
    <row r="18" spans="2:20" ht="15" customHeight="1" x14ac:dyDescent="0.2">
      <c r="B18" s="399" t="s">
        <v>4</v>
      </c>
      <c r="C18" s="400"/>
      <c r="D18" s="401"/>
      <c r="E18" s="78" t="s">
        <v>1</v>
      </c>
      <c r="F18" s="77" t="s">
        <v>2</v>
      </c>
      <c r="G18" s="322" t="s">
        <v>3</v>
      </c>
      <c r="H18" s="324"/>
      <c r="J18" s="311"/>
      <c r="K18" s="87">
        <f t="shared" si="0"/>
        <v>0.52199074074074037</v>
      </c>
      <c r="L18" s="132">
        <f t="shared" si="1"/>
        <v>75</v>
      </c>
      <c r="M18" s="133"/>
      <c r="N18" s="90"/>
      <c r="O18" s="103" t="s">
        <v>62</v>
      </c>
      <c r="Q18" s="82"/>
      <c r="R18" s="82"/>
      <c r="S18" s="82"/>
      <c r="T18" s="82"/>
    </row>
    <row r="19" spans="2:20" ht="15" customHeight="1" x14ac:dyDescent="0.2">
      <c r="B19" s="125">
        <v>0.46527777777777773</v>
      </c>
      <c r="C19" s="126" t="s">
        <v>12</v>
      </c>
      <c r="D19" s="127">
        <f t="shared" ref="D19:D24" si="2">B19+$B$7</f>
        <v>0.47083333333333327</v>
      </c>
      <c r="E19" s="131" t="s">
        <v>53</v>
      </c>
      <c r="F19" s="91" t="s">
        <v>42</v>
      </c>
      <c r="G19" s="398" t="s">
        <v>56</v>
      </c>
      <c r="H19" s="398"/>
      <c r="J19" s="311"/>
      <c r="K19" s="87">
        <f t="shared" si="0"/>
        <v>0.52430555555555514</v>
      </c>
      <c r="L19" s="132">
        <f t="shared" si="1"/>
        <v>76</v>
      </c>
      <c r="M19" s="94" t="s">
        <v>31</v>
      </c>
      <c r="N19" s="133"/>
      <c r="O19" s="90"/>
      <c r="Q19" s="82"/>
      <c r="R19" s="82"/>
      <c r="S19" s="82"/>
      <c r="T19" s="82"/>
    </row>
    <row r="20" spans="2:20" ht="15" customHeight="1" x14ac:dyDescent="0.2">
      <c r="B20" s="125">
        <f>B19+$B$7</f>
        <v>0.47083333333333327</v>
      </c>
      <c r="C20" s="126" t="s">
        <v>12</v>
      </c>
      <c r="D20" s="127">
        <f t="shared" si="2"/>
        <v>0.47638888888888881</v>
      </c>
      <c r="E20" s="112" t="s">
        <v>62</v>
      </c>
      <c r="F20" s="91" t="s">
        <v>31</v>
      </c>
      <c r="G20" s="407"/>
      <c r="H20" s="407"/>
      <c r="J20" s="311"/>
      <c r="K20" s="87">
        <f t="shared" si="0"/>
        <v>0.52662037037036991</v>
      </c>
      <c r="L20" s="132">
        <f t="shared" si="1"/>
        <v>77</v>
      </c>
      <c r="M20" s="90"/>
      <c r="N20" s="96" t="s">
        <v>53</v>
      </c>
      <c r="O20" s="133"/>
      <c r="Q20" s="82"/>
      <c r="R20" s="82"/>
      <c r="S20" s="82"/>
    </row>
    <row r="21" spans="2:20" ht="15" customHeight="1" x14ac:dyDescent="0.2">
      <c r="B21" s="125">
        <f>B20+$B$7</f>
        <v>0.47638888888888881</v>
      </c>
      <c r="C21" s="126" t="s">
        <v>12</v>
      </c>
      <c r="D21" s="127">
        <f t="shared" si="2"/>
        <v>0.48194444444444434</v>
      </c>
      <c r="E21" s="131" t="s">
        <v>42</v>
      </c>
      <c r="F21" s="91" t="s">
        <v>56</v>
      </c>
      <c r="G21" s="398" t="s">
        <v>53</v>
      </c>
      <c r="H21" s="398"/>
      <c r="J21" s="311"/>
      <c r="K21" s="87">
        <f t="shared" si="0"/>
        <v>0.52893518518518468</v>
      </c>
      <c r="L21" s="132">
        <f t="shared" si="1"/>
        <v>78</v>
      </c>
      <c r="M21" s="90"/>
      <c r="N21" s="90"/>
      <c r="O21" s="103" t="s">
        <v>42</v>
      </c>
      <c r="Q21" s="82"/>
      <c r="R21" s="82"/>
      <c r="S21" s="82"/>
      <c r="T21" s="82"/>
    </row>
    <row r="22" spans="2:20" ht="15" customHeight="1" x14ac:dyDescent="0.15">
      <c r="B22" s="125">
        <f>B21+$B$7</f>
        <v>0.48194444444444434</v>
      </c>
      <c r="C22" s="126" t="s">
        <v>12</v>
      </c>
      <c r="D22" s="127">
        <f t="shared" si="2"/>
        <v>0.48749999999999988</v>
      </c>
      <c r="E22" s="131" t="s">
        <v>31</v>
      </c>
      <c r="F22" s="95"/>
      <c r="G22" s="398" t="s">
        <v>62</v>
      </c>
      <c r="H22" s="398"/>
      <c r="J22" s="311"/>
      <c r="K22" s="87">
        <f t="shared" si="0"/>
        <v>0.53124999999999944</v>
      </c>
      <c r="L22" s="132">
        <f t="shared" si="1"/>
        <v>79</v>
      </c>
      <c r="M22" s="94" t="s">
        <v>56</v>
      </c>
      <c r="N22" s="90"/>
      <c r="O22" s="133"/>
      <c r="P22" s="130"/>
    </row>
    <row r="23" spans="2:20" ht="15" customHeight="1" x14ac:dyDescent="0.15">
      <c r="B23" s="125">
        <f>B22+$B$7</f>
        <v>0.48749999999999988</v>
      </c>
      <c r="C23" s="126" t="s">
        <v>12</v>
      </c>
      <c r="D23" s="127">
        <f t="shared" si="2"/>
        <v>0.49305555555555541</v>
      </c>
      <c r="E23" s="131" t="s">
        <v>56</v>
      </c>
      <c r="F23" s="91" t="s">
        <v>53</v>
      </c>
      <c r="G23" s="398" t="s">
        <v>42</v>
      </c>
      <c r="H23" s="398"/>
      <c r="J23" s="311"/>
      <c r="K23" s="87">
        <f t="shared" si="0"/>
        <v>0.53356481481481421</v>
      </c>
      <c r="L23" s="132">
        <f t="shared" si="1"/>
        <v>80</v>
      </c>
      <c r="M23" s="133"/>
      <c r="N23" s="96" t="s">
        <v>62</v>
      </c>
      <c r="O23" s="90"/>
      <c r="P23" s="130"/>
      <c r="Q23" s="104"/>
    </row>
    <row r="24" spans="2:20" ht="15" customHeight="1" x14ac:dyDescent="0.15">
      <c r="B24" s="125">
        <f>B23+$B$7</f>
        <v>0.49305555555555541</v>
      </c>
      <c r="C24" s="126" t="s">
        <v>12</v>
      </c>
      <c r="D24" s="127">
        <f t="shared" si="2"/>
        <v>0.49861111111111095</v>
      </c>
      <c r="E24" s="129"/>
      <c r="F24" s="91" t="s">
        <v>62</v>
      </c>
      <c r="G24" s="398" t="s">
        <v>31</v>
      </c>
      <c r="H24" s="398"/>
      <c r="J24" s="312"/>
      <c r="K24" s="87">
        <f t="shared" si="0"/>
        <v>0.53587962962962898</v>
      </c>
      <c r="L24" s="132">
        <f t="shared" si="1"/>
        <v>81</v>
      </c>
      <c r="M24" s="90"/>
      <c r="N24" s="133"/>
      <c r="O24" s="103" t="s">
        <v>31</v>
      </c>
    </row>
    <row r="25" spans="2:20" ht="15" customHeight="1" x14ac:dyDescent="0.15">
      <c r="J25" s="114"/>
      <c r="K25" s="115"/>
      <c r="L25" s="76"/>
      <c r="M25" s="134"/>
      <c r="N25" s="76"/>
    </row>
    <row r="26" spans="2:20" ht="15" customHeight="1" x14ac:dyDescent="0.15">
      <c r="J26" s="114"/>
      <c r="K26" s="115"/>
      <c r="L26" s="76"/>
      <c r="N26" s="76"/>
      <c r="O26" s="76"/>
    </row>
    <row r="35" spans="2:4" ht="15" customHeight="1" x14ac:dyDescent="0.15">
      <c r="B35" s="72"/>
    </row>
    <row r="36" spans="2:4" ht="15" customHeight="1" x14ac:dyDescent="0.15">
      <c r="B36" s="72"/>
    </row>
    <row r="37" spans="2:4" ht="15" customHeight="1" x14ac:dyDescent="0.15">
      <c r="B37" s="72"/>
    </row>
    <row r="38" spans="2:4" ht="15" customHeight="1" x14ac:dyDescent="0.15">
      <c r="B38" s="72"/>
    </row>
    <row r="39" spans="2:4" ht="15" customHeight="1" x14ac:dyDescent="0.15">
      <c r="B39" s="72"/>
      <c r="C39" s="72"/>
      <c r="D39" s="72"/>
    </row>
    <row r="40" spans="2:4" ht="15" customHeight="1" x14ac:dyDescent="0.15">
      <c r="B40" s="72"/>
      <c r="C40" s="72"/>
      <c r="D40" s="72"/>
    </row>
    <row r="41" spans="2:4" ht="15" customHeight="1" x14ac:dyDescent="0.15">
      <c r="B41" s="72"/>
      <c r="C41" s="72"/>
      <c r="D41" s="72"/>
    </row>
    <row r="42" spans="2:4" ht="15" customHeight="1" x14ac:dyDescent="0.15">
      <c r="B42" s="72"/>
      <c r="C42" s="72"/>
      <c r="D42" s="72"/>
    </row>
  </sheetData>
  <sortState xmlns:xlrd2="http://schemas.microsoft.com/office/spreadsheetml/2017/richdata2" ref="H9:H17">
    <sortCondition ref="H8:H17"/>
  </sortState>
  <mergeCells count="21">
    <mergeCell ref="G18:H18"/>
    <mergeCell ref="B11:D11"/>
    <mergeCell ref="G23:H23"/>
    <mergeCell ref="G24:H24"/>
    <mergeCell ref="G22:H22"/>
    <mergeCell ref="J10:J24"/>
    <mergeCell ref="B2:O3"/>
    <mergeCell ref="B4:O5"/>
    <mergeCell ref="B8:F8"/>
    <mergeCell ref="J8:J9"/>
    <mergeCell ref="K8:O8"/>
    <mergeCell ref="B9:D9"/>
    <mergeCell ref="E9:F9"/>
    <mergeCell ref="B18:D18"/>
    <mergeCell ref="G19:H19"/>
    <mergeCell ref="G20:H20"/>
    <mergeCell ref="G21:H21"/>
    <mergeCell ref="B13:D13"/>
    <mergeCell ref="B10:D10"/>
    <mergeCell ref="B12:D12"/>
    <mergeCell ref="B17:H17"/>
  </mergeCells>
  <pageMargins left="0.28999999999999998" right="0.28999999999999998" top="0.75" bottom="1" header="0.5" footer="0.5"/>
  <pageSetup paperSize="9" scale="77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4089-1D41-7C41-8039-2CDB08FEE26F}">
  <sheetPr>
    <tabColor rgb="FFFFFAA4"/>
    <pageSetUpPr fitToPage="1"/>
  </sheetPr>
  <dimension ref="B2:T28"/>
  <sheetViews>
    <sheetView showGridLines="0" view="pageBreakPreview" zoomScaleNormal="114" zoomScalePageLayoutView="90" workbookViewId="0">
      <selection activeCell="H8" sqref="H8"/>
    </sheetView>
  </sheetViews>
  <sheetFormatPr baseColWidth="10" defaultColWidth="10.83203125" defaultRowHeight="15" customHeight="1" x14ac:dyDescent="0.15"/>
  <cols>
    <col min="1" max="1" width="10.83203125" style="72"/>
    <col min="2" max="2" width="5.83203125" style="76" customWidth="1"/>
    <col min="3" max="3" width="1.83203125" style="76" bestFit="1" customWidth="1"/>
    <col min="4" max="4" width="5.83203125" style="76" customWidth="1"/>
    <col min="5" max="6" width="15.83203125" style="72" customWidth="1"/>
    <col min="7" max="7" width="3.33203125" style="72" customWidth="1"/>
    <col min="8" max="8" width="13.33203125" style="72" customWidth="1"/>
    <col min="9" max="10" width="10.83203125" style="72" customWidth="1"/>
    <col min="11" max="12" width="7.83203125" style="72" customWidth="1"/>
    <col min="13" max="14" width="15.83203125" style="72" customWidth="1"/>
    <col min="15" max="15" width="16" style="72" customWidth="1"/>
    <col min="16" max="16" width="13.83203125" style="72" customWidth="1"/>
    <col min="17" max="19" width="13.33203125" style="72" customWidth="1"/>
    <col min="20" max="20" width="11.83203125" style="72" customWidth="1"/>
    <col min="21" max="16384" width="10.83203125" style="72"/>
  </cols>
  <sheetData>
    <row r="2" spans="2:20" ht="15" customHeight="1" x14ac:dyDescent="0.15">
      <c r="B2" s="385" t="str">
        <f>Tidsplan!B1</f>
        <v>NM Nasjonale Klasser Senior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7"/>
    </row>
    <row r="3" spans="2:20" ht="15" customHeight="1" x14ac:dyDescent="0.15"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90"/>
    </row>
    <row r="4" spans="2:20" ht="15" customHeight="1" x14ac:dyDescent="0.15">
      <c r="B4" s="388" t="s">
        <v>101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90"/>
    </row>
    <row r="5" spans="2:20" ht="15" customHeight="1" x14ac:dyDescent="0.15">
      <c r="B5" s="391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3"/>
    </row>
    <row r="6" spans="2:20" ht="15" customHeight="1" x14ac:dyDescent="0.15">
      <c r="B6" s="73">
        <v>2.3148148148148151E-3</v>
      </c>
      <c r="E6" s="200">
        <v>2.0833333333333332E-2</v>
      </c>
      <c r="F6" s="76"/>
      <c r="G6" s="76"/>
    </row>
    <row r="7" spans="2:20" ht="15" customHeight="1" x14ac:dyDescent="0.15">
      <c r="B7" s="73">
        <v>5.5555555555555558E-3</v>
      </c>
      <c r="F7" s="76"/>
      <c r="G7" s="76"/>
    </row>
    <row r="8" spans="2:20" ht="15" customHeight="1" x14ac:dyDescent="0.15">
      <c r="B8" s="322" t="s">
        <v>76</v>
      </c>
      <c r="C8" s="323"/>
      <c r="D8" s="323"/>
      <c r="E8" s="323"/>
      <c r="F8" s="324"/>
      <c r="G8" s="76"/>
      <c r="H8" s="81" t="s">
        <v>7</v>
      </c>
      <c r="J8" s="332" t="s">
        <v>14</v>
      </c>
      <c r="K8" s="378" t="s">
        <v>8</v>
      </c>
      <c r="L8" s="379"/>
      <c r="M8" s="379"/>
      <c r="N8" s="379"/>
      <c r="O8" s="380"/>
    </row>
    <row r="9" spans="2:20" ht="15" customHeight="1" x14ac:dyDescent="0.15">
      <c r="B9" s="344">
        <v>0.36458333333333331</v>
      </c>
      <c r="C9" s="345"/>
      <c r="D9" s="345"/>
      <c r="E9" s="346" t="s">
        <v>6</v>
      </c>
      <c r="F9" s="347"/>
      <c r="G9" s="76"/>
      <c r="J9" s="382"/>
      <c r="K9" s="118" t="s">
        <v>9</v>
      </c>
      <c r="L9" s="118" t="s">
        <v>10</v>
      </c>
      <c r="M9" s="78" t="s">
        <v>1</v>
      </c>
      <c r="N9" s="78" t="s">
        <v>2</v>
      </c>
      <c r="O9" s="78" t="s">
        <v>3</v>
      </c>
    </row>
    <row r="10" spans="2:20" ht="15" customHeight="1" x14ac:dyDescent="0.2">
      <c r="B10" s="360">
        <f>B11-E6</f>
        <v>0.52083333333333326</v>
      </c>
      <c r="C10" s="361"/>
      <c r="D10" s="361"/>
      <c r="E10" s="84" t="s">
        <v>100</v>
      </c>
      <c r="F10" s="119"/>
      <c r="G10" s="76"/>
      <c r="H10" s="117" t="s">
        <v>72</v>
      </c>
      <c r="J10" s="310" t="s">
        <v>97</v>
      </c>
      <c r="K10" s="87">
        <v>0.57291666666666663</v>
      </c>
      <c r="L10" s="132">
        <v>82</v>
      </c>
      <c r="M10" s="89" t="s">
        <v>71</v>
      </c>
      <c r="N10" s="90"/>
      <c r="O10" s="90"/>
      <c r="P10" s="82"/>
      <c r="Q10" s="83"/>
      <c r="R10" s="82"/>
      <c r="S10" s="82"/>
      <c r="T10" s="82"/>
    </row>
    <row r="11" spans="2:20" ht="15" customHeight="1" x14ac:dyDescent="0.2">
      <c r="B11" s="306">
        <f>B18</f>
        <v>0.54166666666666663</v>
      </c>
      <c r="C11" s="307"/>
      <c r="D11" s="307"/>
      <c r="E11" s="84" t="s">
        <v>98</v>
      </c>
      <c r="F11" s="85"/>
      <c r="G11" s="76"/>
      <c r="H11" s="120" t="s">
        <v>71</v>
      </c>
      <c r="J11" s="311"/>
      <c r="K11" s="87">
        <f t="shared" ref="K11:K21" si="0">K10+$B$6</f>
        <v>0.5752314814814814</v>
      </c>
      <c r="L11" s="132">
        <f t="shared" ref="L11:L21" si="1">L10+1</f>
        <v>83</v>
      </c>
      <c r="M11" s="90"/>
      <c r="N11" s="91" t="s">
        <v>33</v>
      </c>
      <c r="O11" s="90"/>
      <c r="Q11" s="82"/>
      <c r="R11" s="82"/>
      <c r="S11" s="82"/>
      <c r="T11" s="82"/>
    </row>
    <row r="12" spans="2:20" ht="15" customHeight="1" x14ac:dyDescent="0.2">
      <c r="B12" s="306">
        <f>K10</f>
        <v>0.57291666666666663</v>
      </c>
      <c r="C12" s="307"/>
      <c r="D12" s="307"/>
      <c r="E12" s="84" t="s">
        <v>99</v>
      </c>
      <c r="F12" s="85"/>
      <c r="G12" s="76"/>
      <c r="H12" s="120" t="s">
        <v>34</v>
      </c>
      <c r="J12" s="311"/>
      <c r="K12" s="87">
        <f t="shared" si="0"/>
        <v>0.57754629629629617</v>
      </c>
      <c r="L12" s="132">
        <f t="shared" si="1"/>
        <v>84</v>
      </c>
      <c r="M12" s="90"/>
      <c r="N12" s="90"/>
      <c r="O12" s="102" t="s">
        <v>34</v>
      </c>
      <c r="Q12" s="82"/>
      <c r="R12" s="82"/>
      <c r="S12" s="82"/>
      <c r="T12" s="82"/>
    </row>
    <row r="13" spans="2:20" ht="15" customHeight="1" x14ac:dyDescent="0.2">
      <c r="B13" s="365">
        <v>0.60763888888888895</v>
      </c>
      <c r="C13" s="366"/>
      <c r="D13" s="366"/>
      <c r="E13" s="97" t="s">
        <v>26</v>
      </c>
      <c r="F13" s="98"/>
      <c r="H13" s="124" t="s">
        <v>33</v>
      </c>
      <c r="J13" s="311"/>
      <c r="K13" s="87">
        <f t="shared" si="0"/>
        <v>0.57986111111111094</v>
      </c>
      <c r="L13" s="132">
        <f t="shared" si="1"/>
        <v>85</v>
      </c>
      <c r="M13" s="89" t="s">
        <v>72</v>
      </c>
      <c r="N13" s="90"/>
      <c r="O13" s="90"/>
      <c r="Q13" s="82"/>
      <c r="R13" s="82"/>
      <c r="S13" s="82"/>
      <c r="T13" s="82"/>
    </row>
    <row r="14" spans="2:20" ht="15" customHeight="1" x14ac:dyDescent="0.2">
      <c r="J14" s="311"/>
      <c r="K14" s="87">
        <f t="shared" si="0"/>
        <v>0.58217592592592571</v>
      </c>
      <c r="L14" s="132">
        <f t="shared" si="1"/>
        <v>86</v>
      </c>
      <c r="M14" s="90"/>
      <c r="N14" s="91" t="s">
        <v>71</v>
      </c>
      <c r="O14" s="90"/>
      <c r="Q14" s="82"/>
      <c r="R14" s="82"/>
      <c r="S14" s="82"/>
      <c r="T14" s="82"/>
    </row>
    <row r="15" spans="2:20" ht="15" customHeight="1" x14ac:dyDescent="0.2">
      <c r="J15" s="311"/>
      <c r="K15" s="87">
        <f t="shared" si="0"/>
        <v>0.58449074074074048</v>
      </c>
      <c r="L15" s="132">
        <f t="shared" si="1"/>
        <v>87</v>
      </c>
      <c r="M15" s="90"/>
      <c r="N15" s="90"/>
      <c r="O15" s="103" t="s">
        <v>33</v>
      </c>
      <c r="Q15" s="82"/>
      <c r="R15" s="82"/>
      <c r="S15" s="82"/>
      <c r="T15" s="82"/>
    </row>
    <row r="16" spans="2:20" ht="15" customHeight="1" x14ac:dyDescent="0.2">
      <c r="B16" s="357" t="s">
        <v>98</v>
      </c>
      <c r="C16" s="358"/>
      <c r="D16" s="358"/>
      <c r="E16" s="358"/>
      <c r="F16" s="358"/>
      <c r="G16" s="358"/>
      <c r="H16" s="359"/>
      <c r="J16" s="311"/>
      <c r="K16" s="87">
        <f t="shared" si="0"/>
        <v>0.58680555555555525</v>
      </c>
      <c r="L16" s="132">
        <f t="shared" si="1"/>
        <v>88</v>
      </c>
      <c r="M16" s="89" t="s">
        <v>34</v>
      </c>
      <c r="N16" s="90"/>
      <c r="O16" s="90"/>
      <c r="Q16" s="82"/>
      <c r="R16" s="82"/>
      <c r="S16" s="82"/>
      <c r="T16" s="82"/>
    </row>
    <row r="17" spans="2:20" ht="15" customHeight="1" x14ac:dyDescent="0.2">
      <c r="B17" s="399" t="s">
        <v>4</v>
      </c>
      <c r="C17" s="400"/>
      <c r="D17" s="401"/>
      <c r="E17" s="78" t="s">
        <v>1</v>
      </c>
      <c r="F17" s="77" t="s">
        <v>2</v>
      </c>
      <c r="G17" s="322" t="s">
        <v>3</v>
      </c>
      <c r="H17" s="324"/>
      <c r="J17" s="311"/>
      <c r="K17" s="87">
        <f t="shared" si="0"/>
        <v>0.58912037037037002</v>
      </c>
      <c r="L17" s="132">
        <f t="shared" si="1"/>
        <v>89</v>
      </c>
      <c r="M17" s="90"/>
      <c r="N17" s="91" t="s">
        <v>72</v>
      </c>
      <c r="O17" s="90"/>
      <c r="Q17" s="82"/>
      <c r="R17" s="82"/>
      <c r="S17" s="82"/>
      <c r="T17" s="82"/>
    </row>
    <row r="18" spans="2:20" ht="15" customHeight="1" x14ac:dyDescent="0.2">
      <c r="B18" s="125">
        <v>0.54166666666666663</v>
      </c>
      <c r="C18" s="126" t="s">
        <v>12</v>
      </c>
      <c r="D18" s="127">
        <f>B18+$B$7</f>
        <v>0.54722222222222217</v>
      </c>
      <c r="E18" s="131" t="s">
        <v>71</v>
      </c>
      <c r="F18" s="91" t="s">
        <v>33</v>
      </c>
      <c r="G18" s="398" t="s">
        <v>34</v>
      </c>
      <c r="H18" s="398"/>
      <c r="J18" s="311"/>
      <c r="K18" s="87">
        <f t="shared" si="0"/>
        <v>0.59143518518518479</v>
      </c>
      <c r="L18" s="132">
        <f t="shared" si="1"/>
        <v>90</v>
      </c>
      <c r="M18" s="90"/>
      <c r="N18" s="90"/>
      <c r="O18" s="102" t="s">
        <v>71</v>
      </c>
      <c r="Q18" s="82"/>
      <c r="R18" s="82"/>
      <c r="S18" s="82"/>
      <c r="T18" s="82"/>
    </row>
    <row r="19" spans="2:20" ht="15" customHeight="1" x14ac:dyDescent="0.2">
      <c r="B19" s="125">
        <v>0.54999999999999993</v>
      </c>
      <c r="C19" s="126" t="s">
        <v>12</v>
      </c>
      <c r="D19" s="127">
        <f>B19+$B$7</f>
        <v>0.55555555555555547</v>
      </c>
      <c r="E19" s="112" t="s">
        <v>72</v>
      </c>
      <c r="F19" s="91" t="s">
        <v>71</v>
      </c>
      <c r="G19" s="398" t="s">
        <v>33</v>
      </c>
      <c r="H19" s="398"/>
      <c r="J19" s="311"/>
      <c r="K19" s="87">
        <f t="shared" si="0"/>
        <v>0.59374999999999956</v>
      </c>
      <c r="L19" s="132">
        <f t="shared" si="1"/>
        <v>91</v>
      </c>
      <c r="M19" s="89" t="s">
        <v>33</v>
      </c>
      <c r="N19" s="90"/>
      <c r="O19" s="90"/>
      <c r="Q19" s="82"/>
      <c r="R19" s="82"/>
      <c r="S19" s="82"/>
      <c r="T19" s="82"/>
    </row>
    <row r="20" spans="2:20" ht="15" customHeight="1" x14ac:dyDescent="0.2">
      <c r="B20" s="125">
        <v>0.55833333333333335</v>
      </c>
      <c r="C20" s="126" t="s">
        <v>12</v>
      </c>
      <c r="D20" s="127">
        <f>B20+$B$7</f>
        <v>0.56388888888888888</v>
      </c>
      <c r="E20" s="131" t="s">
        <v>34</v>
      </c>
      <c r="F20" s="91" t="s">
        <v>72</v>
      </c>
      <c r="G20" s="398" t="s">
        <v>71</v>
      </c>
      <c r="H20" s="398"/>
      <c r="J20" s="311"/>
      <c r="K20" s="87">
        <f t="shared" si="0"/>
        <v>0.59606481481481433</v>
      </c>
      <c r="L20" s="132">
        <f t="shared" si="1"/>
        <v>92</v>
      </c>
      <c r="M20" s="90"/>
      <c r="N20" s="91" t="s">
        <v>34</v>
      </c>
      <c r="O20" s="90"/>
      <c r="Q20" s="82"/>
      <c r="R20" s="82"/>
      <c r="S20" s="82"/>
    </row>
    <row r="21" spans="2:20" ht="15" customHeight="1" x14ac:dyDescent="0.2">
      <c r="B21" s="125">
        <v>0.56666666666666665</v>
      </c>
      <c r="C21" s="126" t="s">
        <v>12</v>
      </c>
      <c r="D21" s="127">
        <f>B21+$B$7</f>
        <v>0.57222222222222219</v>
      </c>
      <c r="E21" s="131" t="s">
        <v>33</v>
      </c>
      <c r="F21" s="91" t="s">
        <v>34</v>
      </c>
      <c r="G21" s="398" t="s">
        <v>72</v>
      </c>
      <c r="H21" s="398"/>
      <c r="J21" s="312"/>
      <c r="K21" s="87">
        <f t="shared" si="0"/>
        <v>0.5983796296296291</v>
      </c>
      <c r="L21" s="132">
        <f t="shared" si="1"/>
        <v>93</v>
      </c>
      <c r="M21" s="90"/>
      <c r="N21" s="90"/>
      <c r="O21" s="102" t="s">
        <v>72</v>
      </c>
      <c r="Q21" s="82"/>
      <c r="R21" s="82"/>
      <c r="S21" s="82"/>
      <c r="T21" s="82"/>
    </row>
    <row r="22" spans="2:20" ht="15" customHeight="1" x14ac:dyDescent="0.15">
      <c r="P22" s="130"/>
    </row>
    <row r="23" spans="2:20" ht="15" customHeight="1" x14ac:dyDescent="0.15">
      <c r="P23" s="130"/>
      <c r="Q23" s="104"/>
    </row>
    <row r="24" spans="2:20" ht="15" customHeight="1" x14ac:dyDescent="0.15">
      <c r="B24" s="72"/>
      <c r="C24" s="72"/>
      <c r="D24" s="72"/>
    </row>
    <row r="25" spans="2:20" ht="15" customHeight="1" x14ac:dyDescent="0.15">
      <c r="B25" s="72"/>
      <c r="C25" s="72"/>
      <c r="D25" s="72"/>
      <c r="J25" s="114"/>
      <c r="K25" s="115"/>
      <c r="L25" s="76"/>
      <c r="M25" s="134"/>
      <c r="N25" s="76"/>
    </row>
    <row r="26" spans="2:20" ht="15" customHeight="1" x14ac:dyDescent="0.15">
      <c r="B26" s="72"/>
      <c r="C26" s="72"/>
      <c r="D26" s="72"/>
    </row>
    <row r="27" spans="2:20" ht="15" customHeight="1" x14ac:dyDescent="0.15">
      <c r="B27" s="115"/>
      <c r="D27" s="115"/>
      <c r="F27" s="76"/>
      <c r="G27" s="410"/>
      <c r="H27" s="410"/>
    </row>
    <row r="28" spans="2:20" ht="15" customHeight="1" x14ac:dyDescent="0.15">
      <c r="B28" s="115"/>
      <c r="D28" s="115"/>
      <c r="G28" s="410"/>
      <c r="H28" s="410"/>
    </row>
  </sheetData>
  <mergeCells count="21">
    <mergeCell ref="B10:D10"/>
    <mergeCell ref="B11:D11"/>
    <mergeCell ref="B12:D12"/>
    <mergeCell ref="B13:D13"/>
    <mergeCell ref="B2:O3"/>
    <mergeCell ref="B4:O5"/>
    <mergeCell ref="B8:F8"/>
    <mergeCell ref="J8:J9"/>
    <mergeCell ref="K8:O8"/>
    <mergeCell ref="B9:D9"/>
    <mergeCell ref="E9:F9"/>
    <mergeCell ref="J10:J21"/>
    <mergeCell ref="G27:H27"/>
    <mergeCell ref="G28:H28"/>
    <mergeCell ref="B16:H16"/>
    <mergeCell ref="B17:D17"/>
    <mergeCell ref="G17:H17"/>
    <mergeCell ref="G18:H18"/>
    <mergeCell ref="G19:H19"/>
    <mergeCell ref="G20:H20"/>
    <mergeCell ref="G21:H21"/>
  </mergeCells>
  <pageMargins left="0.28999999999999998" right="0.28999999999999998" top="0.75" bottom="1" header="0.5" footer="0.5"/>
  <pageSetup paperSize="9" scale="77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8</vt:i4>
      </vt:variant>
    </vt:vector>
  </HeadingPairs>
  <TitlesOfParts>
    <vt:vector size="18" baseType="lpstr">
      <vt:lpstr>Tidsplan</vt:lpstr>
      <vt:lpstr>Lag</vt:lpstr>
      <vt:lpstr>Fredag - Trening</vt:lpstr>
      <vt:lpstr>Lørdag - pulje 1</vt:lpstr>
      <vt:lpstr>Lørdag - pulje 2</vt:lpstr>
      <vt:lpstr>Lørdag - pulje 3</vt:lpstr>
      <vt:lpstr>Lørdag - Trening</vt:lpstr>
      <vt:lpstr>Søndag - pulje 4</vt:lpstr>
      <vt:lpstr>Søndag - pulje 5</vt:lpstr>
      <vt:lpstr>Søndag - pulje 6</vt:lpstr>
      <vt:lpstr>'Fredag - Trening'!Utskriftsområde</vt:lpstr>
      <vt:lpstr>'Lørdag - pulje 1'!Utskriftsområde</vt:lpstr>
      <vt:lpstr>'Lørdag - pulje 2'!Utskriftsområde</vt:lpstr>
      <vt:lpstr>'Lørdag - pulje 3'!Utskriftsområde</vt:lpstr>
      <vt:lpstr>'Lørdag - Trening'!Utskriftsområde</vt:lpstr>
      <vt:lpstr>'Søndag - pulje 4'!Utskriftsområde</vt:lpstr>
      <vt:lpstr>'Søndag - pulje 5'!Utskriftsområde</vt:lpstr>
      <vt:lpstr>'Søndag - pulje 6'!Utskriftsområde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Microsoft Office User</cp:lastModifiedBy>
  <cp:lastPrinted>2023-03-25T06:53:45Z</cp:lastPrinted>
  <dcterms:created xsi:type="dcterms:W3CDTF">2016-05-12T12:58:31Z</dcterms:created>
  <dcterms:modified xsi:type="dcterms:W3CDTF">2023-03-26T06:36:54Z</dcterms:modified>
</cp:coreProperties>
</file>