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\Documents\"/>
    </mc:Choice>
  </mc:AlternateContent>
  <xr:revisionPtr revIDLastSave="0" documentId="8_{559B2514-9797-427D-BF11-34DA1A09363E}" xr6:coauthVersionLast="47" xr6:coauthVersionMax="47" xr10:uidLastSave="{00000000-0000-0000-0000-000000000000}"/>
  <bookViews>
    <workbookView xWindow="-120" yWindow="-120" windowWidth="20730" windowHeight="11760" xr2:uid="{93D86689-513A-475D-B8F8-403F8B51FD9E}"/>
  </bookViews>
  <sheets>
    <sheet name="samlet stilling" sheetId="5" r:id="rId1"/>
    <sheet name="Vojens" sheetId="3" r:id="rId2"/>
    <sheet name="Odense" sheetId="7" r:id="rId3"/>
    <sheet name="Tilmeldte hold" sheetId="1" r:id="rId4"/>
    <sheet name="regler, dagspoin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F10" i="5"/>
  <c r="F11" i="5"/>
  <c r="F12" i="5"/>
  <c r="F13" i="5"/>
  <c r="F14" i="5"/>
  <c r="F16" i="5"/>
  <c r="F17" i="5"/>
  <c r="N17" i="5"/>
  <c r="F7" i="5"/>
  <c r="N16" i="5"/>
  <c r="S13" i="3"/>
  <c r="N18" i="5"/>
  <c r="O7" i="7"/>
  <c r="P7" i="7"/>
  <c r="Q7" i="7"/>
  <c r="O6" i="7"/>
  <c r="P6" i="7"/>
  <c r="Q6" i="7"/>
  <c r="Q11" i="7"/>
  <c r="P11" i="7"/>
  <c r="O11" i="7"/>
  <c r="Q13" i="7"/>
  <c r="P13" i="7"/>
  <c r="O13" i="7"/>
  <c r="Q5" i="7"/>
  <c r="P5" i="7"/>
  <c r="O5" i="7"/>
  <c r="S11" i="7" s="1"/>
  <c r="Q10" i="7"/>
  <c r="P10" i="7"/>
  <c r="O10" i="7"/>
  <c r="Q9" i="7"/>
  <c r="P9" i="7"/>
  <c r="O9" i="7"/>
  <c r="Q8" i="7"/>
  <c r="P8" i="7"/>
  <c r="O8" i="7"/>
  <c r="Q4" i="7"/>
  <c r="P4" i="7"/>
  <c r="O4" i="7"/>
  <c r="S5" i="7" s="1"/>
  <c r="Q12" i="7"/>
  <c r="P12" i="7"/>
  <c r="O12" i="7"/>
  <c r="S4" i="7" s="1"/>
  <c r="O9" i="3"/>
  <c r="S9" i="3" s="1"/>
  <c r="P9" i="3"/>
  <c r="Q9" i="3"/>
  <c r="O5" i="3"/>
  <c r="S5" i="3" s="1"/>
  <c r="P5" i="3"/>
  <c r="Q5" i="3"/>
  <c r="O8" i="3"/>
  <c r="P8" i="3"/>
  <c r="Q8" i="3"/>
  <c r="O13" i="3"/>
  <c r="P13" i="3"/>
  <c r="Q13" i="3"/>
  <c r="O11" i="3"/>
  <c r="S11" i="3" s="1"/>
  <c r="P11" i="3"/>
  <c r="Q11" i="3"/>
  <c r="O10" i="3"/>
  <c r="P10" i="3"/>
  <c r="Q10" i="3"/>
  <c r="O7" i="3"/>
  <c r="P7" i="3"/>
  <c r="Q7" i="3"/>
  <c r="O4" i="3"/>
  <c r="P4" i="3"/>
  <c r="Q4" i="3"/>
  <c r="O6" i="3"/>
  <c r="S6" i="3" s="1"/>
  <c r="P6" i="3"/>
  <c r="Q6" i="3"/>
  <c r="P12" i="3"/>
  <c r="Q12" i="3"/>
  <c r="O12" i="3"/>
  <c r="S12" i="3" s="1"/>
  <c r="S4" i="3"/>
  <c r="D7" i="5" s="1"/>
  <c r="N7" i="5" s="1"/>
  <c r="S7" i="3" l="1"/>
  <c r="S8" i="3"/>
  <c r="S10" i="3"/>
  <c r="D15" i="5"/>
  <c r="N15" i="5" s="1"/>
  <c r="D8" i="5"/>
  <c r="N8" i="5" s="1"/>
  <c r="D13" i="5"/>
  <c r="N13" i="5" s="1"/>
  <c r="D12" i="5"/>
  <c r="N12" i="5" s="1"/>
  <c r="D10" i="5"/>
  <c r="N10" i="5" s="1"/>
  <c r="D11" i="5"/>
  <c r="N11" i="5" s="1"/>
  <c r="D14" i="5"/>
  <c r="N14" i="5" s="1"/>
  <c r="S6" i="7"/>
  <c r="S8" i="7"/>
  <c r="S9" i="7"/>
  <c r="S10" i="7"/>
  <c r="S12" i="7"/>
  <c r="D9" i="5" l="1"/>
  <c r="N9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<sst xmlns="http://schemas.openxmlformats.org/spreadsheetml/2006/main" count="209" uniqueCount="90">
  <si>
    <t>Holdnavn</t>
  </si>
  <si>
    <t>Klub</t>
  </si>
  <si>
    <t>Aalborg</t>
  </si>
  <si>
    <t>Vojens</t>
  </si>
  <si>
    <t>Odense</t>
  </si>
  <si>
    <t>Aarhus</t>
  </si>
  <si>
    <t>Frederikshavn</t>
  </si>
  <si>
    <t>Esbjerg</t>
  </si>
  <si>
    <t>Spillere</t>
  </si>
  <si>
    <t>Jysk Fynsk</t>
  </si>
  <si>
    <t>Silkeborg/Odense</t>
  </si>
  <si>
    <t>x</t>
  </si>
  <si>
    <t>Team Silkeby</t>
  </si>
  <si>
    <t>Silkeborg</t>
  </si>
  <si>
    <t>De 5 fra Frederikshavn</t>
  </si>
  <si>
    <t>Curlingklubben</t>
  </si>
  <si>
    <t>Team Odin</t>
  </si>
  <si>
    <t>Odin, Vojens</t>
  </si>
  <si>
    <t>On the rocks</t>
  </si>
  <si>
    <t>Runde 1</t>
  </si>
  <si>
    <t>p</t>
  </si>
  <si>
    <t>e</t>
  </si>
  <si>
    <t>s</t>
  </si>
  <si>
    <t>Runde 2</t>
  </si>
  <si>
    <t>Runde 3</t>
  </si>
  <si>
    <t>Dagspoint</t>
  </si>
  <si>
    <t>Carsten, Bo, Michael, Brian</t>
  </si>
  <si>
    <t>Akkumuleret stilling:</t>
  </si>
  <si>
    <t>runde 1</t>
  </si>
  <si>
    <t>runde 2</t>
  </si>
  <si>
    <t>runde 3</t>
  </si>
  <si>
    <t>i alt</t>
  </si>
  <si>
    <t>dagspoint</t>
  </si>
  <si>
    <t>I alt</t>
  </si>
  <si>
    <t>Frederiksh.</t>
  </si>
  <si>
    <t>Regler</t>
  </si>
  <si>
    <t>Hvert hold kan anmelde op til 5 spillere</t>
  </si>
  <si>
    <t>I hver kamp skal mindst 3 af holdets spillere være fra den anmeldte spillerliste</t>
  </si>
  <si>
    <t>Der spilles 3 runder á 7 ender pr. spilledag</t>
  </si>
  <si>
    <t>Der tildeles holdene dagspoint som følger</t>
  </si>
  <si>
    <t>Placering på dagen: 10 point til vinderen, 9 point til nummer 2 osv.</t>
  </si>
  <si>
    <t>Hertil lægges dagens spillepoint (altså op til 6 point, hvis man har vundet alle 3 kampe)</t>
  </si>
  <si>
    <t>Der spilles efter Schenkel-system, første rundes modstandere findes ved lodtrækning</t>
  </si>
  <si>
    <t>Der rangeres efter point, ender, sten og evt. stenforskel</t>
  </si>
  <si>
    <t>Hold kan kun mødes en gang pr. spilledag</t>
  </si>
  <si>
    <t>Fr.havn</t>
  </si>
  <si>
    <t>g</t>
  </si>
  <si>
    <t>Aariginals</t>
  </si>
  <si>
    <t>Curling Boys</t>
  </si>
  <si>
    <t>Best of Odense</t>
  </si>
  <si>
    <t>Sine, Lesley, Frederik M, Mikkel, Lena</t>
  </si>
  <si>
    <t>Katie, Jennie, Tamara, Jan, Jonasz</t>
  </si>
  <si>
    <t>Lasse, Nanna, Michael, Sofie, Henrik</t>
  </si>
  <si>
    <t>Johan, Kasper, Terkel, William, Thorbjørn</t>
  </si>
  <si>
    <t>Wouter, Jens Erik, Alex, Shellie, Håkan</t>
  </si>
  <si>
    <t xml:space="preserve">Carsten, </t>
  </si>
  <si>
    <t>Betina, Thomas, Matthias, Allan, Mille</t>
  </si>
  <si>
    <t>Arne, Stig, Michael, Ove, Torben</t>
  </si>
  <si>
    <t>OK, Broomer substitutes</t>
  </si>
  <si>
    <t>OK, Broomer</t>
  </si>
  <si>
    <t>Ok Broomer Substitutes</t>
  </si>
  <si>
    <t>Jan B , Jan K, Anni, John, Søren</t>
  </si>
  <si>
    <t>Curlingklubben - ok broomer sub</t>
  </si>
  <si>
    <t>Best of Odense - CurlingBoys</t>
  </si>
  <si>
    <t>On the Rocks - JyskFynsk</t>
  </si>
  <si>
    <t>Aariginals - Silkeby</t>
  </si>
  <si>
    <t>Odin - JyskFynsk</t>
  </si>
  <si>
    <t>Silkeby - Curlingklubben</t>
  </si>
  <si>
    <t>OK Brommer sub - Best of Odense</t>
  </si>
  <si>
    <t>Aariginals - Curling Boys</t>
  </si>
  <si>
    <t>Jan , Jonasz, Alli, James</t>
  </si>
  <si>
    <t>Aariginals - On the Rocks</t>
  </si>
  <si>
    <t>Curlingklubben - Curling Boys</t>
  </si>
  <si>
    <t>Silkeby - JyskFynsk</t>
  </si>
  <si>
    <t>Odin - Odense</t>
  </si>
  <si>
    <t>Team X</t>
  </si>
  <si>
    <t>JyskFynsk - OK Boomer</t>
  </si>
  <si>
    <t>Team X - Team Odin</t>
  </si>
  <si>
    <t>Aariginals - Curlingboys</t>
  </si>
  <si>
    <t>on the Rocks - Best of Od</t>
  </si>
  <si>
    <t>Curlingklubben - JyskFynsk</t>
  </si>
  <si>
    <t>Silkeby - OK Boomer</t>
  </si>
  <si>
    <t>Odin - Best of Odense</t>
  </si>
  <si>
    <t>Curlingboys - Team X</t>
  </si>
  <si>
    <t>On the Rocks - Aariginals</t>
  </si>
  <si>
    <t>On the Rocks - Team X</t>
  </si>
  <si>
    <t>JyskFynsk - Best of Od</t>
  </si>
  <si>
    <t>Curling Boys - Silkeby</t>
  </si>
  <si>
    <t>Team Odin - Curlingkl</t>
  </si>
  <si>
    <t>OK- broomer - Aariginals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</si>
</sst>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164" fontId="8" fillId="7" borderId="0" xfId="1" applyNumberFormat="1" applyFont="1" applyFill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5" fillId="7" borderId="0" xfId="1" applyNumberFormat="1" applyFont="1" applyFill="1" applyAlignment="1">
      <alignment horizontal="center" vertical="center"/>
    </xf>
    <xf numFmtId="164" fontId="8" fillId="8" borderId="0" xfId="1" applyNumberFormat="1" applyFont="1" applyFill="1" applyAlignment="1">
      <alignment horizontal="center" vertical="center"/>
    </xf>
    <xf numFmtId="164" fontId="5" fillId="9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" fontId="0" fillId="7" borderId="0" xfId="0" applyNumberFormat="1" applyFill="1" applyAlignment="1">
      <alignment horizontal="center"/>
    </xf>
    <xf numFmtId="164" fontId="5" fillId="10" borderId="0" xfId="1" applyNumberFormat="1" applyFont="1" applyFill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D9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259772</xdr:colOff>
      <xdr:row>5</xdr:row>
      <xdr:rowOff>20799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B56EA8DD-6364-1B2F-C7F8-835E9B92B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69227" cy="1189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75468</xdr:colOff>
      <xdr:row>0</xdr:row>
      <xdr:rowOff>1076325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932BCAEC-79D3-38F3-73FB-392F6081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5160" cy="107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84260</xdr:colOff>
      <xdr:row>0</xdr:row>
      <xdr:rowOff>1076325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8AC2DFE8-B905-48A1-8428-C9A5C227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5160" cy="1076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293810</xdr:colOff>
      <xdr:row>0</xdr:row>
      <xdr:rowOff>1076325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9A8840DA-F49C-CF9A-F91E-381578024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7025" cy="10763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90CC-22E7-4D7C-9814-2BADF75D6101}">
  <dimension ref="A1:P25"/>
  <sheetViews>
    <sheetView tabSelected="1" zoomScale="110" zoomScaleNormal="110" workbookViewId="0">
      <selection activeCell="N19" sqref="N19"/>
    </sheetView>
  </sheetViews>
  <sheetFormatPr defaultRowHeight="15" x14ac:dyDescent="0.25"/>
  <cols>
    <col min="2" max="2" width="21.28515625" customWidth="1"/>
    <col min="3" max="13" width="6.5703125" customWidth="1"/>
    <col min="14" max="14" width="7.28515625" customWidth="1"/>
  </cols>
  <sheetData>
    <row r="1" spans="1:16" x14ac:dyDescent="0.25">
      <c r="B1" t="e" vm="1">
        <v>#VALUE!</v>
      </c>
      <c r="C1" t="e" vm="1">
        <v>#VALUE!</v>
      </c>
      <c r="D1" t="e" vm="1">
        <v>#VALUE!</v>
      </c>
    </row>
    <row r="5" spans="1:16" ht="32.25" customHeight="1" x14ac:dyDescent="0.25"/>
    <row r="6" spans="1:16" x14ac:dyDescent="0.25">
      <c r="A6" t="s">
        <v>27</v>
      </c>
      <c r="C6" s="17" t="s">
        <v>3</v>
      </c>
      <c r="D6" s="17"/>
      <c r="E6" s="17" t="s">
        <v>4</v>
      </c>
      <c r="F6" s="17"/>
      <c r="G6" s="17" t="s">
        <v>5</v>
      </c>
      <c r="H6" s="17"/>
      <c r="I6" s="17" t="s">
        <v>34</v>
      </c>
      <c r="J6" s="17"/>
      <c r="K6" s="17" t="s">
        <v>7</v>
      </c>
      <c r="L6" s="17"/>
      <c r="M6" s="17" t="s">
        <v>33</v>
      </c>
      <c r="N6" s="17"/>
    </row>
    <row r="7" spans="1:16" x14ac:dyDescent="0.25">
      <c r="A7" s="1">
        <v>1</v>
      </c>
      <c r="B7" t="s">
        <v>49</v>
      </c>
      <c r="C7" s="11"/>
      <c r="D7" s="10">
        <f>VLOOKUP(B7,Vojens!B$4:S$13,18,FALSE)</f>
        <v>16</v>
      </c>
      <c r="E7" s="11"/>
      <c r="F7" s="10">
        <f>VLOOKUP('samlet stilling'!B7,Odense!B$4:T$13,18,FALSE)</f>
        <v>16</v>
      </c>
      <c r="H7" s="10"/>
      <c r="I7" s="11"/>
      <c r="J7" s="10"/>
      <c r="K7" s="11"/>
      <c r="L7" s="10"/>
      <c r="N7" s="15">
        <f>SUM(C7:L7)</f>
        <v>32</v>
      </c>
      <c r="O7" s="12"/>
      <c r="P7" s="12"/>
    </row>
    <row r="8" spans="1:16" x14ac:dyDescent="0.25">
      <c r="A8" s="1">
        <v>2</v>
      </c>
      <c r="B8" t="s">
        <v>18</v>
      </c>
      <c r="C8" s="11"/>
      <c r="D8" s="10">
        <f>VLOOKUP(B8,Vojens!B$4:S$13,18,FALSE)</f>
        <v>12</v>
      </c>
      <c r="E8" s="11"/>
      <c r="F8" s="10">
        <f>VLOOKUP('samlet stilling'!B8,Odense!B$4:T$13,18,FALSE)</f>
        <v>10</v>
      </c>
      <c r="H8" s="10"/>
      <c r="I8" s="11"/>
      <c r="J8" s="10"/>
      <c r="K8" s="11"/>
      <c r="L8" s="10"/>
      <c r="N8" s="25">
        <f>SUM(C8:L8)</f>
        <v>22</v>
      </c>
      <c r="O8" s="12"/>
      <c r="P8" s="12"/>
    </row>
    <row r="9" spans="1:16" x14ac:dyDescent="0.25">
      <c r="A9" s="1">
        <v>3</v>
      </c>
      <c r="B9" t="s">
        <v>9</v>
      </c>
      <c r="C9" s="11"/>
      <c r="D9" s="10">
        <f>VLOOKUP(B9,Vojens!B$4:S$13,18,FALSE)</f>
        <v>10</v>
      </c>
      <c r="E9" s="11"/>
      <c r="F9" s="10">
        <f>VLOOKUP('samlet stilling'!B9,Odense!B$4:T$13,18,FALSE)</f>
        <v>12</v>
      </c>
      <c r="H9" s="10"/>
      <c r="I9" s="11"/>
      <c r="J9" s="10"/>
      <c r="K9" s="11"/>
      <c r="L9" s="10"/>
      <c r="N9" s="25">
        <f>SUM(C9:L9)</f>
        <v>22</v>
      </c>
      <c r="O9" s="12"/>
      <c r="P9" s="12"/>
    </row>
    <row r="10" spans="1:16" x14ac:dyDescent="0.25">
      <c r="A10" s="1">
        <v>4</v>
      </c>
      <c r="B10" t="s">
        <v>16</v>
      </c>
      <c r="C10" s="11"/>
      <c r="D10" s="10">
        <f>VLOOKUP(B10,Vojens!B$4:S$13,18,FALSE)</f>
        <v>13</v>
      </c>
      <c r="E10" s="11"/>
      <c r="F10" s="10">
        <f>VLOOKUP('samlet stilling'!B10,Odense!B$4:T$13,18,FALSE)</f>
        <v>6</v>
      </c>
      <c r="H10" s="10"/>
      <c r="I10" s="11"/>
      <c r="J10" s="10"/>
      <c r="K10" s="11"/>
      <c r="L10" s="10"/>
      <c r="N10" s="13">
        <f>SUM(C10:L10)</f>
        <v>19</v>
      </c>
      <c r="O10" s="12"/>
      <c r="P10" s="12"/>
    </row>
    <row r="11" spans="1:16" x14ac:dyDescent="0.25">
      <c r="A11" s="1">
        <v>5</v>
      </c>
      <c r="B11" t="s">
        <v>12</v>
      </c>
      <c r="C11" s="11"/>
      <c r="D11" s="10">
        <f>VLOOKUP(B11,Vojens!B$4:S$13,18,FALSE)</f>
        <v>6</v>
      </c>
      <c r="E11" s="11"/>
      <c r="F11" s="10">
        <f>VLOOKUP('samlet stilling'!B11,Odense!B$4:T$13,18,FALSE)</f>
        <v>12</v>
      </c>
      <c r="H11" s="10"/>
      <c r="I11" s="11"/>
      <c r="J11" s="10"/>
      <c r="K11" s="11"/>
      <c r="L11" s="10"/>
      <c r="N11" s="13">
        <f>SUM(C11:L11)</f>
        <v>18</v>
      </c>
      <c r="O11" s="12"/>
      <c r="P11" s="12"/>
    </row>
    <row r="12" spans="1:16" x14ac:dyDescent="0.25">
      <c r="A12" s="1">
        <v>6</v>
      </c>
      <c r="B12" t="s">
        <v>48</v>
      </c>
      <c r="C12" s="11"/>
      <c r="D12" s="10">
        <f>VLOOKUP(B12,Vojens!B$4:S$13,18,FALSE)</f>
        <v>7</v>
      </c>
      <c r="E12" s="11"/>
      <c r="F12" s="10">
        <f>VLOOKUP('samlet stilling'!B12,Odense!B$4:T$13,18,FALSE)</f>
        <v>9</v>
      </c>
      <c r="H12" s="10"/>
      <c r="I12" s="11"/>
      <c r="J12" s="10"/>
      <c r="K12" s="11"/>
      <c r="L12" s="10"/>
      <c r="N12" s="13">
        <f>SUM(C12:L12)</f>
        <v>16</v>
      </c>
      <c r="O12" s="12"/>
      <c r="P12" s="12"/>
    </row>
    <row r="13" spans="1:16" x14ac:dyDescent="0.25">
      <c r="A13" s="1">
        <v>7</v>
      </c>
      <c r="B13" t="s">
        <v>15</v>
      </c>
      <c r="C13" s="11"/>
      <c r="D13" s="10">
        <f>VLOOKUP(B13,Vojens!B$4:S$13,18,FALSE)</f>
        <v>2</v>
      </c>
      <c r="E13" s="11"/>
      <c r="F13" s="10">
        <f>VLOOKUP('samlet stilling'!B13,Odense!B$4:T$13,18,FALSE)</f>
        <v>13</v>
      </c>
      <c r="H13" s="10"/>
      <c r="I13" s="11"/>
      <c r="J13" s="10"/>
      <c r="K13" s="11"/>
      <c r="L13" s="10"/>
      <c r="N13" s="13">
        <f>SUM(C13:L13)</f>
        <v>15</v>
      </c>
      <c r="O13" s="12"/>
      <c r="P13" s="12"/>
    </row>
    <row r="14" spans="1:16" x14ac:dyDescent="0.25">
      <c r="A14" s="1">
        <v>8</v>
      </c>
      <c r="B14" t="s">
        <v>47</v>
      </c>
      <c r="C14" s="11"/>
      <c r="D14" s="10">
        <f>VLOOKUP(B14,Vojens!B$4:S$13,18,FALSE)</f>
        <v>11</v>
      </c>
      <c r="E14" s="11"/>
      <c r="F14" s="10">
        <f>VLOOKUP('samlet stilling'!B14,Odense!B$4:T$13,18,FALSE)</f>
        <v>2</v>
      </c>
      <c r="H14" s="10"/>
      <c r="I14" s="11"/>
      <c r="J14" s="10"/>
      <c r="K14" s="11"/>
      <c r="L14" s="14"/>
      <c r="N14" s="13">
        <f>SUM(C14:L14)</f>
        <v>13</v>
      </c>
      <c r="O14" s="12"/>
      <c r="P14" s="12"/>
    </row>
    <row r="15" spans="1:16" x14ac:dyDescent="0.25">
      <c r="A15" s="1">
        <v>9</v>
      </c>
      <c r="B15" t="s">
        <v>60</v>
      </c>
      <c r="C15" s="11"/>
      <c r="D15" s="10">
        <f>VLOOKUP(B15,Vojens!B$4:S$13,18,FALSE)</f>
        <v>5</v>
      </c>
      <c r="E15" s="11"/>
      <c r="F15" s="10"/>
      <c r="H15" s="10"/>
      <c r="I15" s="11"/>
      <c r="J15" s="10"/>
      <c r="K15" s="11"/>
      <c r="L15" s="10"/>
      <c r="N15" s="13">
        <f>SUM(C15:L15)</f>
        <v>5</v>
      </c>
      <c r="O15" s="12"/>
      <c r="P15" s="12"/>
    </row>
    <row r="16" spans="1:16" x14ac:dyDescent="0.25">
      <c r="A16" s="1">
        <v>10</v>
      </c>
      <c r="B16" t="s">
        <v>59</v>
      </c>
      <c r="D16" s="10"/>
      <c r="E16" s="11"/>
      <c r="F16" s="10">
        <f>VLOOKUP('samlet stilling'!B16,Odense!B$4:T$13,18,FALSE)</f>
        <v>5</v>
      </c>
      <c r="H16" s="10"/>
      <c r="I16" s="11"/>
      <c r="J16" s="10"/>
      <c r="K16" s="11"/>
      <c r="L16" s="10"/>
      <c r="N16" s="13">
        <f>SUM(C16:L16)</f>
        <v>5</v>
      </c>
      <c r="O16" s="12"/>
      <c r="P16" s="12"/>
    </row>
    <row r="17" spans="1:14" x14ac:dyDescent="0.25">
      <c r="A17" s="1">
        <v>11</v>
      </c>
      <c r="B17" t="s">
        <v>75</v>
      </c>
      <c r="D17" s="10"/>
      <c r="F17" s="10">
        <f>VLOOKUP('samlet stilling'!B17,Odense!B$4:T$13,18,FALSE)</f>
        <v>2</v>
      </c>
      <c r="N17" s="13">
        <f>SUM(C17:L17)</f>
        <v>2</v>
      </c>
    </row>
    <row r="18" spans="1:14" x14ac:dyDescent="0.25">
      <c r="A18" s="1">
        <v>12</v>
      </c>
      <c r="B18" t="s">
        <v>14</v>
      </c>
      <c r="C18" s="11"/>
      <c r="D18" s="10"/>
      <c r="E18" s="11"/>
      <c r="F18" s="10"/>
      <c r="H18" s="10"/>
      <c r="I18" s="11"/>
      <c r="J18" s="10"/>
      <c r="K18" s="11"/>
      <c r="L18" s="10"/>
      <c r="N18" s="13">
        <f>SUM(C18:L18)</f>
        <v>0</v>
      </c>
    </row>
    <row r="25" spans="1:14" x14ac:dyDescent="0.25">
      <c r="J25" t="s">
        <v>46</v>
      </c>
    </row>
  </sheetData>
  <sortState xmlns:xlrd2="http://schemas.microsoft.com/office/spreadsheetml/2017/richdata2" ref="B7:N18">
    <sortCondition descending="1" ref="N7:N18"/>
  </sortState>
  <mergeCells count="6">
    <mergeCell ref="C6:D6"/>
    <mergeCell ref="M6:N6"/>
    <mergeCell ref="K6:L6"/>
    <mergeCell ref="E6:F6"/>
    <mergeCell ref="G6:H6"/>
    <mergeCell ref="I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09DD-0550-4BBE-B7B8-572DF9A6AEF6}">
  <dimension ref="A1:S33"/>
  <sheetViews>
    <sheetView topLeftCell="A41" zoomScale="130" zoomScaleNormal="130" workbookViewId="0">
      <selection activeCell="B13" sqref="B13"/>
    </sheetView>
  </sheetViews>
  <sheetFormatPr defaultRowHeight="15" x14ac:dyDescent="0.25"/>
  <cols>
    <col min="2" max="2" width="38.140625" customWidth="1"/>
    <col min="3" max="23" width="3.7109375" customWidth="1"/>
  </cols>
  <sheetData>
    <row r="1" spans="1:19" ht="90" customHeight="1" x14ac:dyDescent="0.25"/>
    <row r="2" spans="1:19" x14ac:dyDescent="0.25">
      <c r="B2" t="s">
        <v>0</v>
      </c>
      <c r="C2" s="18" t="s">
        <v>28</v>
      </c>
      <c r="D2" s="18"/>
      <c r="E2" s="18"/>
      <c r="F2" s="1"/>
      <c r="G2" s="19" t="s">
        <v>29</v>
      </c>
      <c r="H2" s="19"/>
      <c r="I2" s="19"/>
      <c r="J2" s="1"/>
      <c r="K2" s="20" t="s">
        <v>30</v>
      </c>
      <c r="L2" s="20"/>
      <c r="M2" s="20"/>
      <c r="N2" s="1"/>
      <c r="O2" s="21" t="s">
        <v>31</v>
      </c>
      <c r="P2" s="21"/>
      <c r="Q2" s="21"/>
      <c r="R2" s="1"/>
    </row>
    <row r="3" spans="1:19" x14ac:dyDescent="0.25">
      <c r="C3" s="6" t="s">
        <v>20</v>
      </c>
      <c r="D3" s="6" t="s">
        <v>21</v>
      </c>
      <c r="E3" s="6" t="s">
        <v>22</v>
      </c>
      <c r="F3" s="6"/>
      <c r="G3" s="6" t="s">
        <v>20</v>
      </c>
      <c r="H3" s="6" t="s">
        <v>21</v>
      </c>
      <c r="I3" s="6" t="s">
        <v>22</v>
      </c>
      <c r="J3" s="6"/>
      <c r="K3" s="6" t="s">
        <v>20</v>
      </c>
      <c r="L3" s="6" t="s">
        <v>21</v>
      </c>
      <c r="M3" s="6" t="s">
        <v>22</v>
      </c>
      <c r="N3" s="6"/>
      <c r="O3" s="6" t="s">
        <v>20</v>
      </c>
      <c r="P3" s="6" t="s">
        <v>21</v>
      </c>
      <c r="Q3" s="6" t="s">
        <v>22</v>
      </c>
      <c r="S3" s="4" t="s">
        <v>32</v>
      </c>
    </row>
    <row r="4" spans="1:19" x14ac:dyDescent="0.25">
      <c r="A4" s="1">
        <v>1</v>
      </c>
      <c r="B4" t="s">
        <v>49</v>
      </c>
      <c r="C4" s="6">
        <v>2</v>
      </c>
      <c r="D4" s="6">
        <v>4</v>
      </c>
      <c r="E4" s="6">
        <v>7</v>
      </c>
      <c r="F4" s="6"/>
      <c r="G4" s="6">
        <v>2</v>
      </c>
      <c r="H4" s="6">
        <v>7</v>
      </c>
      <c r="I4" s="6">
        <v>16</v>
      </c>
      <c r="J4" s="6"/>
      <c r="K4" s="6">
        <v>2</v>
      </c>
      <c r="L4" s="6">
        <v>5</v>
      </c>
      <c r="M4" s="6">
        <v>6</v>
      </c>
      <c r="O4" s="5">
        <f t="shared" ref="O4:O13" si="0">C4+G4+K4</f>
        <v>6</v>
      </c>
      <c r="P4" s="5">
        <f t="shared" ref="P4:P13" si="1">D4+H4+L4</f>
        <v>16</v>
      </c>
      <c r="Q4" s="5">
        <f t="shared" ref="Q4:Q13" si="2">E4+I4+M4</f>
        <v>29</v>
      </c>
      <c r="S4">
        <f>IF(M4="","",11-A4+O4)</f>
        <v>16</v>
      </c>
    </row>
    <row r="5" spans="1:19" x14ac:dyDescent="0.25">
      <c r="A5" s="1">
        <v>2</v>
      </c>
      <c r="B5" t="s">
        <v>16</v>
      </c>
      <c r="C5" s="6">
        <v>2</v>
      </c>
      <c r="D5" s="6">
        <v>7</v>
      </c>
      <c r="E5" s="6">
        <v>14</v>
      </c>
      <c r="F5" s="6"/>
      <c r="G5" s="6">
        <v>2</v>
      </c>
      <c r="H5" s="6">
        <v>5</v>
      </c>
      <c r="I5" s="6">
        <v>11</v>
      </c>
      <c r="J5" s="6"/>
      <c r="K5" s="6">
        <v>0</v>
      </c>
      <c r="L5" s="6">
        <v>2</v>
      </c>
      <c r="M5" s="6">
        <v>3</v>
      </c>
      <c r="O5" s="5">
        <f t="shared" si="0"/>
        <v>4</v>
      </c>
      <c r="P5" s="5">
        <f t="shared" si="1"/>
        <v>14</v>
      </c>
      <c r="Q5" s="5">
        <f t="shared" si="2"/>
        <v>28</v>
      </c>
      <c r="S5">
        <f t="shared" ref="S5:S13" si="3">IF(M5="","",11-A5+O5)</f>
        <v>13</v>
      </c>
    </row>
    <row r="6" spans="1:19" x14ac:dyDescent="0.25">
      <c r="A6" s="1">
        <v>3</v>
      </c>
      <c r="B6" t="s">
        <v>18</v>
      </c>
      <c r="C6" s="6">
        <v>0</v>
      </c>
      <c r="D6" s="6">
        <v>3</v>
      </c>
      <c r="E6" s="6">
        <v>3</v>
      </c>
      <c r="F6" s="6"/>
      <c r="G6" s="6">
        <v>2</v>
      </c>
      <c r="H6" s="6">
        <v>7</v>
      </c>
      <c r="I6" s="6">
        <v>14</v>
      </c>
      <c r="J6" s="6"/>
      <c r="K6" s="6">
        <v>2</v>
      </c>
      <c r="L6" s="6">
        <v>4</v>
      </c>
      <c r="M6" s="6">
        <v>8</v>
      </c>
      <c r="O6" s="5">
        <f t="shared" si="0"/>
        <v>4</v>
      </c>
      <c r="P6" s="5">
        <f t="shared" si="1"/>
        <v>14</v>
      </c>
      <c r="Q6" s="5">
        <f t="shared" si="2"/>
        <v>25</v>
      </c>
      <c r="S6">
        <f t="shared" si="3"/>
        <v>12</v>
      </c>
    </row>
    <row r="7" spans="1:19" x14ac:dyDescent="0.25">
      <c r="A7" s="1">
        <v>4</v>
      </c>
      <c r="B7" t="s">
        <v>47</v>
      </c>
      <c r="C7" s="6">
        <v>2</v>
      </c>
      <c r="D7" s="6">
        <v>3</v>
      </c>
      <c r="E7" s="6">
        <v>8</v>
      </c>
      <c r="F7" s="6"/>
      <c r="G7" s="6">
        <v>2</v>
      </c>
      <c r="H7" s="6">
        <v>5</v>
      </c>
      <c r="I7" s="6">
        <v>8</v>
      </c>
      <c r="J7" s="6"/>
      <c r="K7" s="6">
        <v>0</v>
      </c>
      <c r="L7" s="6">
        <v>3</v>
      </c>
      <c r="M7" s="6">
        <v>5</v>
      </c>
      <c r="O7" s="5">
        <f t="shared" si="0"/>
        <v>4</v>
      </c>
      <c r="P7" s="5">
        <f t="shared" si="1"/>
        <v>11</v>
      </c>
      <c r="Q7" s="5">
        <f t="shared" si="2"/>
        <v>21</v>
      </c>
      <c r="S7">
        <f t="shared" si="3"/>
        <v>11</v>
      </c>
    </row>
    <row r="8" spans="1:19" x14ac:dyDescent="0.25">
      <c r="A8" s="1">
        <v>5</v>
      </c>
      <c r="B8" t="s">
        <v>9</v>
      </c>
      <c r="C8" s="6">
        <v>2</v>
      </c>
      <c r="D8" s="6">
        <v>4</v>
      </c>
      <c r="E8" s="6">
        <v>8</v>
      </c>
      <c r="F8" s="6"/>
      <c r="G8" s="6">
        <v>0</v>
      </c>
      <c r="H8" s="6">
        <v>2</v>
      </c>
      <c r="I8" s="6">
        <v>2</v>
      </c>
      <c r="J8" s="6"/>
      <c r="K8" s="6">
        <v>2</v>
      </c>
      <c r="L8" s="6">
        <v>5</v>
      </c>
      <c r="M8" s="6">
        <v>10</v>
      </c>
      <c r="O8" s="5">
        <f t="shared" si="0"/>
        <v>4</v>
      </c>
      <c r="P8" s="5">
        <f t="shared" si="1"/>
        <v>11</v>
      </c>
      <c r="Q8" s="5">
        <f t="shared" si="2"/>
        <v>20</v>
      </c>
      <c r="S8">
        <f t="shared" si="3"/>
        <v>10</v>
      </c>
    </row>
    <row r="9" spans="1:19" x14ac:dyDescent="0.25">
      <c r="A9" s="1">
        <v>6</v>
      </c>
      <c r="B9" t="s">
        <v>48</v>
      </c>
      <c r="C9" s="6">
        <v>0</v>
      </c>
      <c r="D9" s="6">
        <v>3</v>
      </c>
      <c r="E9" s="6">
        <v>5</v>
      </c>
      <c r="F9" s="6"/>
      <c r="G9" s="6">
        <v>0</v>
      </c>
      <c r="H9" s="6">
        <v>2</v>
      </c>
      <c r="I9" s="6">
        <v>4</v>
      </c>
      <c r="J9" s="6"/>
      <c r="K9" s="6">
        <v>2</v>
      </c>
      <c r="L9" s="6">
        <v>5</v>
      </c>
      <c r="M9" s="6">
        <v>7</v>
      </c>
      <c r="O9" s="5">
        <f t="shared" si="0"/>
        <v>2</v>
      </c>
      <c r="P9" s="5">
        <f t="shared" si="1"/>
        <v>10</v>
      </c>
      <c r="Q9" s="5">
        <f t="shared" si="2"/>
        <v>16</v>
      </c>
      <c r="S9">
        <f t="shared" si="3"/>
        <v>7</v>
      </c>
    </row>
    <row r="10" spans="1:19" x14ac:dyDescent="0.25">
      <c r="A10" s="1">
        <v>7</v>
      </c>
      <c r="B10" t="s">
        <v>12</v>
      </c>
      <c r="C10" s="6">
        <v>0</v>
      </c>
      <c r="D10" s="6">
        <v>3</v>
      </c>
      <c r="E10" s="6">
        <v>6</v>
      </c>
      <c r="F10" s="6"/>
      <c r="G10" s="6">
        <v>2</v>
      </c>
      <c r="H10" s="6">
        <v>4</v>
      </c>
      <c r="I10" s="6">
        <v>4</v>
      </c>
      <c r="J10" s="6"/>
      <c r="K10" s="6">
        <v>0</v>
      </c>
      <c r="L10" s="6">
        <v>2</v>
      </c>
      <c r="M10" s="6">
        <v>3</v>
      </c>
      <c r="O10" s="5">
        <f t="shared" si="0"/>
        <v>2</v>
      </c>
      <c r="P10" s="5">
        <f t="shared" si="1"/>
        <v>9</v>
      </c>
      <c r="Q10" s="5">
        <f t="shared" si="2"/>
        <v>13</v>
      </c>
      <c r="S10">
        <f t="shared" si="3"/>
        <v>6</v>
      </c>
    </row>
    <row r="11" spans="1:19" x14ac:dyDescent="0.25">
      <c r="A11" s="1">
        <v>8</v>
      </c>
      <c r="B11" t="s">
        <v>60</v>
      </c>
      <c r="C11" s="6">
        <v>2</v>
      </c>
      <c r="D11" s="6">
        <v>4</v>
      </c>
      <c r="E11" s="6">
        <v>7</v>
      </c>
      <c r="F11" s="6"/>
      <c r="G11" s="6">
        <v>0</v>
      </c>
      <c r="H11" s="6">
        <v>0</v>
      </c>
      <c r="I11" s="6">
        <v>0</v>
      </c>
      <c r="J11" s="6"/>
      <c r="K11" s="6">
        <v>0</v>
      </c>
      <c r="L11" s="6">
        <v>0</v>
      </c>
      <c r="M11" s="6">
        <v>0</v>
      </c>
      <c r="O11" s="5">
        <f t="shared" si="0"/>
        <v>2</v>
      </c>
      <c r="P11" s="5">
        <f t="shared" si="1"/>
        <v>4</v>
      </c>
      <c r="Q11" s="5">
        <f t="shared" si="2"/>
        <v>7</v>
      </c>
      <c r="S11">
        <f t="shared" si="3"/>
        <v>5</v>
      </c>
    </row>
    <row r="12" spans="1:19" x14ac:dyDescent="0.25">
      <c r="A12" s="1">
        <v>9</v>
      </c>
      <c r="B12" t="s">
        <v>15</v>
      </c>
      <c r="C12" s="6">
        <v>0</v>
      </c>
      <c r="D12" s="6">
        <v>3</v>
      </c>
      <c r="E12" s="6">
        <v>4</v>
      </c>
      <c r="F12" s="6"/>
      <c r="G12" s="6">
        <v>0</v>
      </c>
      <c r="H12" s="6">
        <v>3</v>
      </c>
      <c r="I12" s="6">
        <v>3</v>
      </c>
      <c r="J12" s="6"/>
      <c r="K12" s="6">
        <v>0</v>
      </c>
      <c r="L12" s="6">
        <v>2</v>
      </c>
      <c r="M12" s="6">
        <v>3</v>
      </c>
      <c r="O12" s="5">
        <f t="shared" si="0"/>
        <v>0</v>
      </c>
      <c r="P12" s="5">
        <f t="shared" si="1"/>
        <v>8</v>
      </c>
      <c r="Q12" s="5">
        <f t="shared" si="2"/>
        <v>10</v>
      </c>
      <c r="S12">
        <f t="shared" si="3"/>
        <v>2</v>
      </c>
    </row>
    <row r="13" spans="1:19" x14ac:dyDescent="0.25">
      <c r="A13" s="1">
        <v>10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O13" s="5">
        <f t="shared" si="0"/>
        <v>0</v>
      </c>
      <c r="P13" s="5">
        <f t="shared" si="1"/>
        <v>0</v>
      </c>
      <c r="Q13" s="5">
        <f t="shared" si="2"/>
        <v>0</v>
      </c>
      <c r="S13" t="str">
        <f t="shared" si="3"/>
        <v/>
      </c>
    </row>
    <row r="15" spans="1:19" x14ac:dyDescent="0.25">
      <c r="A15" s="22" t="s">
        <v>19</v>
      </c>
      <c r="B15" s="22"/>
    </row>
    <row r="16" spans="1:19" x14ac:dyDescent="0.25">
      <c r="A16">
        <v>1</v>
      </c>
      <c r="B16" t="s">
        <v>62</v>
      </c>
      <c r="C16" s="23">
        <v>4</v>
      </c>
      <c r="D16" s="23"/>
      <c r="E16" s="1"/>
      <c r="F16" s="23">
        <v>7</v>
      </c>
      <c r="G16" s="23"/>
    </row>
    <row r="17" spans="1:7" x14ac:dyDescent="0.25">
      <c r="A17">
        <v>2</v>
      </c>
      <c r="B17" t="s">
        <v>63</v>
      </c>
      <c r="C17" s="23">
        <v>7</v>
      </c>
      <c r="D17" s="23"/>
      <c r="E17" s="1"/>
      <c r="F17" s="23">
        <v>5</v>
      </c>
      <c r="G17" s="23"/>
    </row>
    <row r="18" spans="1:7" x14ac:dyDescent="0.25">
      <c r="A18">
        <v>3</v>
      </c>
      <c r="B18" t="s">
        <v>64</v>
      </c>
      <c r="C18" s="23">
        <v>3</v>
      </c>
      <c r="D18" s="23"/>
      <c r="E18" s="1"/>
      <c r="F18" s="23">
        <v>8</v>
      </c>
      <c r="G18" s="23"/>
    </row>
    <row r="19" spans="1:7" x14ac:dyDescent="0.25">
      <c r="A19">
        <v>4</v>
      </c>
      <c r="B19" t="s">
        <v>65</v>
      </c>
      <c r="C19" s="23">
        <v>8</v>
      </c>
      <c r="D19" s="23"/>
      <c r="E19" s="1"/>
      <c r="F19" s="23">
        <v>6</v>
      </c>
      <c r="G19" s="23"/>
    </row>
    <row r="22" spans="1:7" x14ac:dyDescent="0.25">
      <c r="A22" s="22" t="s">
        <v>23</v>
      </c>
      <c r="B22" s="22"/>
    </row>
    <row r="23" spans="1:7" x14ac:dyDescent="0.25">
      <c r="A23">
        <v>1</v>
      </c>
      <c r="B23" t="s">
        <v>66</v>
      </c>
      <c r="C23" s="23">
        <v>11</v>
      </c>
      <c r="D23" s="23"/>
      <c r="E23" s="1"/>
      <c r="F23" s="23">
        <v>2</v>
      </c>
      <c r="G23" s="23"/>
    </row>
    <row r="24" spans="1:7" x14ac:dyDescent="0.25">
      <c r="A24">
        <v>2</v>
      </c>
      <c r="B24" t="s">
        <v>67</v>
      </c>
      <c r="C24" s="23">
        <v>4</v>
      </c>
      <c r="D24" s="23"/>
      <c r="E24" s="1"/>
      <c r="F24" s="23">
        <v>3</v>
      </c>
      <c r="G24" s="23"/>
    </row>
    <row r="25" spans="1:7" x14ac:dyDescent="0.25">
      <c r="A25">
        <v>3</v>
      </c>
      <c r="B25" t="s">
        <v>68</v>
      </c>
      <c r="C25" s="23">
        <v>0</v>
      </c>
      <c r="D25" s="23"/>
      <c r="E25" s="1"/>
      <c r="F25" s="23">
        <v>16</v>
      </c>
      <c r="G25" s="23"/>
    </row>
    <row r="26" spans="1:7" x14ac:dyDescent="0.25">
      <c r="A26">
        <v>5</v>
      </c>
      <c r="B26" t="s">
        <v>69</v>
      </c>
      <c r="C26" s="23">
        <v>8</v>
      </c>
      <c r="D26" s="23"/>
      <c r="E26" s="1"/>
      <c r="F26" s="23">
        <v>4</v>
      </c>
      <c r="G26" s="23"/>
    </row>
    <row r="29" spans="1:7" x14ac:dyDescent="0.25">
      <c r="A29" s="22" t="s">
        <v>24</v>
      </c>
      <c r="B29" s="22"/>
    </row>
    <row r="30" spans="1:7" x14ac:dyDescent="0.25">
      <c r="A30">
        <v>1</v>
      </c>
      <c r="B30" t="s">
        <v>71</v>
      </c>
      <c r="C30" s="23">
        <v>5</v>
      </c>
      <c r="D30" s="23"/>
      <c r="E30" s="1"/>
      <c r="F30" s="23">
        <v>8</v>
      </c>
      <c r="G30" s="23"/>
    </row>
    <row r="31" spans="1:7" x14ac:dyDescent="0.25">
      <c r="A31">
        <v>2</v>
      </c>
      <c r="B31" t="s">
        <v>72</v>
      </c>
      <c r="C31" s="23">
        <v>3</v>
      </c>
      <c r="D31" s="23"/>
      <c r="E31" s="1"/>
      <c r="F31" s="23">
        <v>7</v>
      </c>
      <c r="G31" s="23"/>
    </row>
    <row r="32" spans="1:7" x14ac:dyDescent="0.25">
      <c r="A32">
        <v>3</v>
      </c>
      <c r="B32" t="s">
        <v>73</v>
      </c>
      <c r="C32" s="23">
        <v>3</v>
      </c>
      <c r="D32" s="23"/>
      <c r="E32" s="1"/>
      <c r="F32" s="23">
        <v>10</v>
      </c>
      <c r="G32" s="23"/>
    </row>
    <row r="33" spans="1:7" x14ac:dyDescent="0.25">
      <c r="A33">
        <v>4</v>
      </c>
      <c r="B33" t="s">
        <v>74</v>
      </c>
      <c r="C33" s="23">
        <v>3</v>
      </c>
      <c r="D33" s="23"/>
      <c r="E33" s="1"/>
      <c r="F33" s="23">
        <v>6</v>
      </c>
      <c r="G33" s="23"/>
    </row>
  </sheetData>
  <sortState xmlns:xlrd2="http://schemas.microsoft.com/office/spreadsheetml/2017/richdata2" ref="B4:Q13">
    <sortCondition descending="1" ref="O4:O13"/>
    <sortCondition descending="1" ref="P4:P13"/>
    <sortCondition descending="1" ref="Q4:Q13"/>
  </sortState>
  <mergeCells count="31">
    <mergeCell ref="C33:D33"/>
    <mergeCell ref="F33:G33"/>
    <mergeCell ref="A29:B29"/>
    <mergeCell ref="C30:D30"/>
    <mergeCell ref="F30:G30"/>
    <mergeCell ref="C32:D32"/>
    <mergeCell ref="F32:G32"/>
    <mergeCell ref="C31:D31"/>
    <mergeCell ref="F31:G31"/>
    <mergeCell ref="C24:D24"/>
    <mergeCell ref="F24:G24"/>
    <mergeCell ref="C25:D25"/>
    <mergeCell ref="F25:G25"/>
    <mergeCell ref="C26:D26"/>
    <mergeCell ref="F26:G26"/>
    <mergeCell ref="C19:D19"/>
    <mergeCell ref="F19:G19"/>
    <mergeCell ref="A22:B22"/>
    <mergeCell ref="C23:D23"/>
    <mergeCell ref="F23:G23"/>
    <mergeCell ref="C17:D17"/>
    <mergeCell ref="F17:G17"/>
    <mergeCell ref="C18:D18"/>
    <mergeCell ref="F18:G18"/>
    <mergeCell ref="C16:D16"/>
    <mergeCell ref="F16:G16"/>
    <mergeCell ref="C2:E2"/>
    <mergeCell ref="G2:I2"/>
    <mergeCell ref="K2:M2"/>
    <mergeCell ref="O2:Q2"/>
    <mergeCell ref="A15:B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E477-8767-4117-941B-5A8BAD212C62}">
  <dimension ref="A1:T37"/>
  <sheetViews>
    <sheetView zoomScale="140" zoomScaleNormal="140" workbookViewId="0">
      <selection activeCell="O27" sqref="O27"/>
    </sheetView>
  </sheetViews>
  <sheetFormatPr defaultRowHeight="15" x14ac:dyDescent="0.25"/>
  <cols>
    <col min="2" max="2" width="23.140625" customWidth="1"/>
    <col min="3" max="20" width="3.7109375" customWidth="1"/>
  </cols>
  <sheetData>
    <row r="1" spans="1:20" ht="90" customHeight="1" x14ac:dyDescent="0.25"/>
    <row r="2" spans="1:20" x14ac:dyDescent="0.25">
      <c r="B2" t="s">
        <v>0</v>
      </c>
      <c r="C2" s="18" t="s">
        <v>28</v>
      </c>
      <c r="D2" s="18"/>
      <c r="E2" s="18"/>
      <c r="F2" s="1"/>
      <c r="G2" s="19" t="s">
        <v>29</v>
      </c>
      <c r="H2" s="19"/>
      <c r="I2" s="19"/>
      <c r="J2" s="1"/>
      <c r="K2" s="20" t="s">
        <v>30</v>
      </c>
      <c r="L2" s="20"/>
      <c r="M2" s="20"/>
      <c r="N2" s="1"/>
      <c r="O2" s="21" t="s">
        <v>31</v>
      </c>
      <c r="P2" s="21"/>
      <c r="Q2" s="21"/>
      <c r="R2" s="1"/>
    </row>
    <row r="3" spans="1:20" x14ac:dyDescent="0.25">
      <c r="C3" s="6" t="s">
        <v>20</v>
      </c>
      <c r="D3" s="6" t="s">
        <v>21</v>
      </c>
      <c r="E3" s="6" t="s">
        <v>22</v>
      </c>
      <c r="F3" s="6"/>
      <c r="G3" s="6" t="s">
        <v>20</v>
      </c>
      <c r="H3" s="6" t="s">
        <v>21</v>
      </c>
      <c r="I3" s="6" t="s">
        <v>22</v>
      </c>
      <c r="J3" s="6"/>
      <c r="K3" s="6" t="s">
        <v>20</v>
      </c>
      <c r="L3" s="6" t="s">
        <v>21</v>
      </c>
      <c r="M3" s="6" t="s">
        <v>22</v>
      </c>
      <c r="N3" s="6"/>
      <c r="O3" s="6" t="s">
        <v>20</v>
      </c>
      <c r="P3" s="6" t="s">
        <v>21</v>
      </c>
      <c r="Q3" s="6" t="s">
        <v>22</v>
      </c>
      <c r="S3" s="4" t="s">
        <v>32</v>
      </c>
    </row>
    <row r="4" spans="1:20" x14ac:dyDescent="0.25">
      <c r="A4" s="1">
        <v>1</v>
      </c>
      <c r="B4" t="s">
        <v>49</v>
      </c>
      <c r="C4" s="16">
        <v>2</v>
      </c>
      <c r="D4" s="16">
        <v>4</v>
      </c>
      <c r="E4" s="16">
        <v>7</v>
      </c>
      <c r="F4" s="16"/>
      <c r="G4" s="16">
        <v>2</v>
      </c>
      <c r="H4" s="16">
        <v>4</v>
      </c>
      <c r="I4" s="16">
        <v>11</v>
      </c>
      <c r="J4" s="16"/>
      <c r="K4" s="16">
        <v>2</v>
      </c>
      <c r="L4" s="16">
        <v>4</v>
      </c>
      <c r="M4" s="16">
        <v>7</v>
      </c>
      <c r="O4" s="5">
        <f t="shared" ref="O4:O13" si="0">C4+G4+K4</f>
        <v>6</v>
      </c>
      <c r="P4" s="5">
        <f t="shared" ref="P4:P13" si="1">D4+H4+L4</f>
        <v>12</v>
      </c>
      <c r="Q4" s="5">
        <f t="shared" ref="Q4:Q13" si="2">E4+I4+M4</f>
        <v>25</v>
      </c>
      <c r="S4" s="22">
        <f>IF(M4="","",11-A4+O4)</f>
        <v>16</v>
      </c>
      <c r="T4" s="22"/>
    </row>
    <row r="5" spans="1:20" x14ac:dyDescent="0.25">
      <c r="A5" s="1">
        <v>2</v>
      </c>
      <c r="B5" t="s">
        <v>15</v>
      </c>
      <c r="C5" s="16">
        <v>2</v>
      </c>
      <c r="D5" s="16">
        <v>5</v>
      </c>
      <c r="E5" s="16">
        <v>8</v>
      </c>
      <c r="F5" s="16"/>
      <c r="G5" s="16">
        <v>0</v>
      </c>
      <c r="H5" s="16">
        <v>2</v>
      </c>
      <c r="I5" s="16">
        <v>3</v>
      </c>
      <c r="J5" s="16"/>
      <c r="K5" s="16">
        <v>2</v>
      </c>
      <c r="L5" s="16">
        <v>6</v>
      </c>
      <c r="M5" s="16">
        <v>12</v>
      </c>
      <c r="O5" s="5">
        <f t="shared" si="0"/>
        <v>4</v>
      </c>
      <c r="P5" s="5">
        <f t="shared" si="1"/>
        <v>13</v>
      </c>
      <c r="Q5" s="5">
        <f t="shared" si="2"/>
        <v>23</v>
      </c>
      <c r="S5" s="22">
        <f t="shared" ref="S5:S12" si="3">IF(M5="","",11-A5+O5)</f>
        <v>13</v>
      </c>
      <c r="T5" s="22"/>
    </row>
    <row r="6" spans="1:20" x14ac:dyDescent="0.25">
      <c r="A6" s="1">
        <v>3</v>
      </c>
      <c r="B6" t="s">
        <v>9</v>
      </c>
      <c r="C6" s="16">
        <v>2</v>
      </c>
      <c r="D6" s="16">
        <v>5</v>
      </c>
      <c r="E6" s="16">
        <v>7</v>
      </c>
      <c r="F6" s="16"/>
      <c r="G6" s="16">
        <v>2</v>
      </c>
      <c r="H6" s="16">
        <v>5</v>
      </c>
      <c r="I6" s="16">
        <v>9</v>
      </c>
      <c r="J6" s="16"/>
      <c r="K6" s="16">
        <v>0</v>
      </c>
      <c r="L6" s="16">
        <v>3</v>
      </c>
      <c r="M6" s="16">
        <v>6</v>
      </c>
      <c r="O6" s="5">
        <f t="shared" si="0"/>
        <v>4</v>
      </c>
      <c r="P6" s="5">
        <f t="shared" si="1"/>
        <v>13</v>
      </c>
      <c r="Q6" s="5">
        <f t="shared" si="2"/>
        <v>22</v>
      </c>
      <c r="S6" s="22">
        <f t="shared" si="3"/>
        <v>12</v>
      </c>
      <c r="T6" s="22"/>
    </row>
    <row r="7" spans="1:20" x14ac:dyDescent="0.25">
      <c r="A7" s="1">
        <v>3</v>
      </c>
      <c r="B7" t="s">
        <v>12</v>
      </c>
      <c r="C7" s="16">
        <v>0</v>
      </c>
      <c r="D7" s="16">
        <v>2</v>
      </c>
      <c r="E7" s="16">
        <v>3</v>
      </c>
      <c r="F7" s="16"/>
      <c r="G7" s="16">
        <v>2</v>
      </c>
      <c r="H7" s="16">
        <v>6</v>
      </c>
      <c r="I7" s="16">
        <v>12</v>
      </c>
      <c r="J7" s="16"/>
      <c r="K7" s="16">
        <v>2</v>
      </c>
      <c r="L7" s="16">
        <v>5</v>
      </c>
      <c r="M7" s="16">
        <v>7</v>
      </c>
      <c r="O7" s="5">
        <f t="shared" si="0"/>
        <v>4</v>
      </c>
      <c r="P7" s="5">
        <f t="shared" si="1"/>
        <v>13</v>
      </c>
      <c r="Q7" s="5">
        <f t="shared" si="2"/>
        <v>22</v>
      </c>
      <c r="S7" s="22">
        <v>12</v>
      </c>
      <c r="T7" s="22"/>
    </row>
    <row r="8" spans="1:20" x14ac:dyDescent="0.25">
      <c r="A8" s="1">
        <v>5</v>
      </c>
      <c r="B8" t="s">
        <v>18</v>
      </c>
      <c r="C8" s="16">
        <v>0</v>
      </c>
      <c r="D8" s="16">
        <v>3</v>
      </c>
      <c r="E8" s="16">
        <v>4</v>
      </c>
      <c r="F8" s="16"/>
      <c r="G8" s="16">
        <v>2</v>
      </c>
      <c r="H8" s="16">
        <v>4</v>
      </c>
      <c r="I8" s="16">
        <v>7</v>
      </c>
      <c r="J8" s="16"/>
      <c r="K8" s="16">
        <v>2</v>
      </c>
      <c r="L8" s="16">
        <v>5</v>
      </c>
      <c r="M8" s="16">
        <v>8</v>
      </c>
      <c r="O8" s="5">
        <f t="shared" si="0"/>
        <v>4</v>
      </c>
      <c r="P8" s="5">
        <f t="shared" si="1"/>
        <v>12</v>
      </c>
      <c r="Q8" s="5">
        <f t="shared" si="2"/>
        <v>19</v>
      </c>
      <c r="S8" s="22">
        <f t="shared" si="3"/>
        <v>10</v>
      </c>
      <c r="T8" s="22"/>
    </row>
    <row r="9" spans="1:20" x14ac:dyDescent="0.25">
      <c r="A9" s="1">
        <v>6</v>
      </c>
      <c r="B9" t="s">
        <v>48</v>
      </c>
      <c r="C9" s="16">
        <v>2</v>
      </c>
      <c r="D9" s="16">
        <v>4</v>
      </c>
      <c r="E9" s="16">
        <v>7</v>
      </c>
      <c r="F9" s="16"/>
      <c r="G9" s="16">
        <v>2</v>
      </c>
      <c r="H9" s="16">
        <v>4</v>
      </c>
      <c r="I9" s="16">
        <v>9</v>
      </c>
      <c r="J9" s="16"/>
      <c r="K9" s="16">
        <v>0</v>
      </c>
      <c r="L9" s="16">
        <v>2</v>
      </c>
      <c r="M9" s="16">
        <v>2</v>
      </c>
      <c r="O9" s="5">
        <f t="shared" si="0"/>
        <v>4</v>
      </c>
      <c r="P9" s="5">
        <f t="shared" si="1"/>
        <v>10</v>
      </c>
      <c r="Q9" s="5">
        <f t="shared" si="2"/>
        <v>18</v>
      </c>
      <c r="S9" s="22">
        <f t="shared" si="3"/>
        <v>9</v>
      </c>
      <c r="T9" s="22"/>
    </row>
    <row r="10" spans="1:20" x14ac:dyDescent="0.25">
      <c r="A10" s="1">
        <v>7</v>
      </c>
      <c r="B10" t="s">
        <v>16</v>
      </c>
      <c r="C10" s="16">
        <v>2</v>
      </c>
      <c r="D10" s="16">
        <v>4</v>
      </c>
      <c r="E10" s="16">
        <v>9</v>
      </c>
      <c r="F10" s="16"/>
      <c r="G10" s="16">
        <v>0</v>
      </c>
      <c r="H10" s="16">
        <v>3</v>
      </c>
      <c r="I10" s="16">
        <v>5</v>
      </c>
      <c r="J10" s="16"/>
      <c r="K10" s="16">
        <v>0</v>
      </c>
      <c r="L10" s="16">
        <v>1</v>
      </c>
      <c r="M10" s="16">
        <v>2</v>
      </c>
      <c r="O10" s="5">
        <f t="shared" si="0"/>
        <v>2</v>
      </c>
      <c r="P10" s="5">
        <f t="shared" si="1"/>
        <v>8</v>
      </c>
      <c r="Q10" s="5">
        <f t="shared" si="2"/>
        <v>16</v>
      </c>
      <c r="S10" s="22">
        <f t="shared" si="3"/>
        <v>6</v>
      </c>
      <c r="T10" s="22"/>
    </row>
    <row r="11" spans="1:20" x14ac:dyDescent="0.25">
      <c r="A11" s="1">
        <v>8</v>
      </c>
      <c r="B11" t="s">
        <v>59</v>
      </c>
      <c r="C11" s="16">
        <v>0</v>
      </c>
      <c r="D11" s="16">
        <v>1</v>
      </c>
      <c r="E11" s="16">
        <v>1</v>
      </c>
      <c r="F11" s="16"/>
      <c r="G11" s="16">
        <v>0</v>
      </c>
      <c r="H11" s="16">
        <v>1</v>
      </c>
      <c r="I11" s="16">
        <v>4</v>
      </c>
      <c r="J11" s="16"/>
      <c r="K11" s="16">
        <v>2</v>
      </c>
      <c r="L11" s="16">
        <v>5</v>
      </c>
      <c r="M11" s="16">
        <v>6</v>
      </c>
      <c r="O11" s="5">
        <f t="shared" si="0"/>
        <v>2</v>
      </c>
      <c r="P11" s="5">
        <f t="shared" si="1"/>
        <v>7</v>
      </c>
      <c r="Q11" s="5">
        <f t="shared" si="2"/>
        <v>11</v>
      </c>
      <c r="S11" s="22">
        <f t="shared" si="3"/>
        <v>5</v>
      </c>
      <c r="T11" s="22"/>
    </row>
    <row r="12" spans="1:20" x14ac:dyDescent="0.25">
      <c r="A12" s="1">
        <v>9</v>
      </c>
      <c r="B12" t="s">
        <v>47</v>
      </c>
      <c r="C12" s="16">
        <v>0</v>
      </c>
      <c r="D12" s="16">
        <v>3</v>
      </c>
      <c r="E12" s="16">
        <v>3</v>
      </c>
      <c r="F12" s="16"/>
      <c r="G12" s="16">
        <v>0</v>
      </c>
      <c r="H12" s="16">
        <v>3</v>
      </c>
      <c r="I12" s="16">
        <v>6</v>
      </c>
      <c r="J12" s="16"/>
      <c r="K12" s="16">
        <v>0</v>
      </c>
      <c r="L12" s="16">
        <v>2</v>
      </c>
      <c r="M12" s="16">
        <v>3</v>
      </c>
      <c r="O12" s="5">
        <f t="shared" si="0"/>
        <v>0</v>
      </c>
      <c r="P12" s="5">
        <f t="shared" si="1"/>
        <v>8</v>
      </c>
      <c r="Q12" s="5">
        <f t="shared" si="2"/>
        <v>12</v>
      </c>
      <c r="S12" s="22">
        <f t="shared" si="3"/>
        <v>2</v>
      </c>
      <c r="T12" s="22"/>
    </row>
    <row r="13" spans="1:20" x14ac:dyDescent="0.25">
      <c r="A13" s="1">
        <v>9</v>
      </c>
      <c r="B13" t="s">
        <v>75</v>
      </c>
      <c r="C13" s="16">
        <v>0</v>
      </c>
      <c r="D13" s="16">
        <v>3</v>
      </c>
      <c r="E13" s="16">
        <v>5</v>
      </c>
      <c r="F13" s="16"/>
      <c r="G13" s="16">
        <v>0</v>
      </c>
      <c r="H13" s="16">
        <v>3</v>
      </c>
      <c r="I13" s="16">
        <v>3</v>
      </c>
      <c r="J13" s="16"/>
      <c r="K13" s="16">
        <v>0</v>
      </c>
      <c r="L13" s="16">
        <v>2</v>
      </c>
      <c r="M13" s="16">
        <v>4</v>
      </c>
      <c r="O13" s="5">
        <f t="shared" si="0"/>
        <v>0</v>
      </c>
      <c r="P13" s="5">
        <f t="shared" si="1"/>
        <v>8</v>
      </c>
      <c r="Q13" s="5">
        <f t="shared" si="2"/>
        <v>12</v>
      </c>
      <c r="S13" s="22">
        <v>2</v>
      </c>
      <c r="T13" s="22"/>
    </row>
    <row r="18" spans="1:7" x14ac:dyDescent="0.25">
      <c r="A18" s="22" t="s">
        <v>19</v>
      </c>
      <c r="B18" s="22"/>
    </row>
    <row r="19" spans="1:7" x14ac:dyDescent="0.25">
      <c r="A19">
        <v>1</v>
      </c>
      <c r="B19" t="s">
        <v>67</v>
      </c>
      <c r="C19" s="23">
        <v>3</v>
      </c>
      <c r="D19" s="23"/>
      <c r="E19" s="1"/>
      <c r="F19" s="23">
        <v>8</v>
      </c>
      <c r="G19" s="23"/>
    </row>
    <row r="20" spans="1:7" x14ac:dyDescent="0.25">
      <c r="A20">
        <v>2</v>
      </c>
      <c r="B20" t="s">
        <v>76</v>
      </c>
      <c r="C20" s="23">
        <v>7</v>
      </c>
      <c r="D20" s="23"/>
      <c r="E20" s="1"/>
      <c r="F20" s="23">
        <v>1</v>
      </c>
      <c r="G20" s="23"/>
    </row>
    <row r="21" spans="1:7" x14ac:dyDescent="0.25">
      <c r="A21">
        <v>3</v>
      </c>
      <c r="B21" t="s">
        <v>78</v>
      </c>
      <c r="C21" s="23">
        <v>3</v>
      </c>
      <c r="D21" s="23"/>
      <c r="E21" s="1"/>
      <c r="F21" s="23">
        <v>7</v>
      </c>
      <c r="G21" s="23"/>
    </row>
    <row r="22" spans="1:7" x14ac:dyDescent="0.25">
      <c r="A22">
        <v>4</v>
      </c>
      <c r="B22" t="s">
        <v>77</v>
      </c>
      <c r="C22" s="23">
        <v>5</v>
      </c>
      <c r="D22" s="23"/>
      <c r="E22" s="1"/>
      <c r="F22" s="23">
        <v>9</v>
      </c>
      <c r="G22" s="23"/>
    </row>
    <row r="23" spans="1:7" x14ac:dyDescent="0.25">
      <c r="A23">
        <v>5</v>
      </c>
      <c r="B23" t="s">
        <v>79</v>
      </c>
      <c r="C23" s="23">
        <v>4</v>
      </c>
      <c r="D23" s="23"/>
      <c r="E23" s="1"/>
      <c r="F23" s="23">
        <v>7</v>
      </c>
      <c r="G23" s="23"/>
    </row>
    <row r="25" spans="1:7" x14ac:dyDescent="0.25">
      <c r="A25" s="22" t="s">
        <v>23</v>
      </c>
      <c r="B25" s="22"/>
    </row>
    <row r="26" spans="1:7" x14ac:dyDescent="0.25">
      <c r="A26">
        <v>1</v>
      </c>
      <c r="B26" t="s">
        <v>82</v>
      </c>
      <c r="C26" s="24">
        <v>5</v>
      </c>
      <c r="D26" s="24"/>
      <c r="E26" s="8"/>
      <c r="F26" s="24">
        <v>11</v>
      </c>
      <c r="G26" s="24"/>
    </row>
    <row r="27" spans="1:7" x14ac:dyDescent="0.25">
      <c r="A27">
        <v>2</v>
      </c>
      <c r="B27" t="s">
        <v>83</v>
      </c>
      <c r="C27" s="24">
        <v>9</v>
      </c>
      <c r="D27" s="24"/>
      <c r="E27" s="8"/>
      <c r="F27" s="24">
        <v>3</v>
      </c>
      <c r="G27" s="24"/>
    </row>
    <row r="28" spans="1:7" x14ac:dyDescent="0.25">
      <c r="A28">
        <v>3</v>
      </c>
      <c r="B28" t="s">
        <v>80</v>
      </c>
      <c r="C28" s="24">
        <v>3</v>
      </c>
      <c r="D28" s="24"/>
      <c r="E28" s="8"/>
      <c r="F28" s="24">
        <v>9</v>
      </c>
      <c r="G28" s="24"/>
    </row>
    <row r="29" spans="1:7" x14ac:dyDescent="0.25">
      <c r="A29">
        <v>4</v>
      </c>
      <c r="B29" t="s">
        <v>84</v>
      </c>
      <c r="C29" s="24">
        <v>7</v>
      </c>
      <c r="D29" s="24"/>
      <c r="E29" s="8"/>
      <c r="F29" s="24">
        <v>6</v>
      </c>
      <c r="G29" s="24"/>
    </row>
    <row r="30" spans="1:7" x14ac:dyDescent="0.25">
      <c r="A30">
        <v>5</v>
      </c>
      <c r="B30" t="s">
        <v>81</v>
      </c>
      <c r="C30" s="24">
        <v>12</v>
      </c>
      <c r="D30" s="24"/>
      <c r="E30" s="8"/>
      <c r="F30" s="24">
        <v>4</v>
      </c>
      <c r="G30" s="24"/>
    </row>
    <row r="31" spans="1:7" x14ac:dyDescent="0.25">
      <c r="C31" s="9"/>
      <c r="D31" s="9"/>
      <c r="E31" s="9"/>
      <c r="F31" s="9"/>
      <c r="G31" s="9"/>
    </row>
    <row r="32" spans="1:7" x14ac:dyDescent="0.25">
      <c r="A32" s="22" t="s">
        <v>24</v>
      </c>
      <c r="B32" s="22"/>
      <c r="C32" s="9"/>
      <c r="D32" s="9"/>
      <c r="E32" s="9"/>
      <c r="F32" s="9"/>
      <c r="G32" s="9"/>
    </row>
    <row r="33" spans="1:7" x14ac:dyDescent="0.25">
      <c r="A33">
        <v>1</v>
      </c>
      <c r="B33" t="s">
        <v>89</v>
      </c>
      <c r="C33" s="24">
        <v>6</v>
      </c>
      <c r="D33" s="24"/>
      <c r="E33" s="8"/>
      <c r="F33" s="24">
        <v>3</v>
      </c>
      <c r="G33" s="24"/>
    </row>
    <row r="34" spans="1:7" x14ac:dyDescent="0.25">
      <c r="A34">
        <v>2</v>
      </c>
      <c r="B34" t="s">
        <v>88</v>
      </c>
      <c r="C34" s="24">
        <v>2</v>
      </c>
      <c r="D34" s="24"/>
      <c r="E34" s="8"/>
      <c r="F34" s="24">
        <v>12</v>
      </c>
      <c r="G34" s="24"/>
    </row>
    <row r="35" spans="1:7" x14ac:dyDescent="0.25">
      <c r="A35">
        <v>3</v>
      </c>
      <c r="B35" t="s">
        <v>87</v>
      </c>
      <c r="C35" s="24">
        <v>2</v>
      </c>
      <c r="D35" s="24"/>
      <c r="E35" s="8"/>
      <c r="F35" s="24">
        <v>7</v>
      </c>
      <c r="G35" s="24"/>
    </row>
    <row r="36" spans="1:7" x14ac:dyDescent="0.25">
      <c r="A36">
        <v>4</v>
      </c>
      <c r="B36" t="s">
        <v>86</v>
      </c>
      <c r="C36" s="24">
        <v>6</v>
      </c>
      <c r="D36" s="24"/>
      <c r="E36" s="8"/>
      <c r="F36" s="24">
        <v>7</v>
      </c>
      <c r="G36" s="24"/>
    </row>
    <row r="37" spans="1:7" x14ac:dyDescent="0.25">
      <c r="A37">
        <v>5</v>
      </c>
      <c r="B37" t="s">
        <v>85</v>
      </c>
      <c r="C37" s="24">
        <v>8</v>
      </c>
      <c r="D37" s="24"/>
      <c r="E37" s="8"/>
      <c r="F37" s="24">
        <v>4</v>
      </c>
      <c r="G37" s="24"/>
    </row>
  </sheetData>
  <sortState xmlns:xlrd2="http://schemas.microsoft.com/office/spreadsheetml/2017/richdata2" ref="B4:Q13">
    <sortCondition descending="1" ref="O4:O13"/>
    <sortCondition descending="1" ref="P4:P13"/>
    <sortCondition descending="1" ref="Q4:Q13"/>
  </sortState>
  <mergeCells count="47">
    <mergeCell ref="C37:D37"/>
    <mergeCell ref="F37:G37"/>
    <mergeCell ref="C34:D34"/>
    <mergeCell ref="F34:G34"/>
    <mergeCell ref="C35:D35"/>
    <mergeCell ref="F35:G35"/>
    <mergeCell ref="C36:D36"/>
    <mergeCell ref="F36:G36"/>
    <mergeCell ref="C23:D23"/>
    <mergeCell ref="F23:G23"/>
    <mergeCell ref="A32:B32"/>
    <mergeCell ref="C33:D33"/>
    <mergeCell ref="F33:G33"/>
    <mergeCell ref="A25:B25"/>
    <mergeCell ref="C28:D28"/>
    <mergeCell ref="F28:G28"/>
    <mergeCell ref="C27:D27"/>
    <mergeCell ref="F27:G27"/>
    <mergeCell ref="C29:D29"/>
    <mergeCell ref="F29:G29"/>
    <mergeCell ref="C30:D30"/>
    <mergeCell ref="F30:G30"/>
    <mergeCell ref="C26:D26"/>
    <mergeCell ref="F26:G26"/>
    <mergeCell ref="C20:D20"/>
    <mergeCell ref="F20:G20"/>
    <mergeCell ref="C21:D21"/>
    <mergeCell ref="F21:G21"/>
    <mergeCell ref="C22:D22"/>
    <mergeCell ref="F22:G22"/>
    <mergeCell ref="S12:T12"/>
    <mergeCell ref="S13:T13"/>
    <mergeCell ref="S11:T11"/>
    <mergeCell ref="A18:B18"/>
    <mergeCell ref="C19:D19"/>
    <mergeCell ref="F19:G19"/>
    <mergeCell ref="C2:E2"/>
    <mergeCell ref="G2:I2"/>
    <mergeCell ref="K2:M2"/>
    <mergeCell ref="O2:Q2"/>
    <mergeCell ref="S4:T4"/>
    <mergeCell ref="S10:T10"/>
    <mergeCell ref="S5:T5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7CE3-0611-4074-8A25-345F552D39FA}">
  <dimension ref="A1:H13"/>
  <sheetViews>
    <sheetView zoomScale="130" zoomScaleNormal="130" workbookViewId="0">
      <selection activeCell="A3" sqref="A3:A12"/>
    </sheetView>
  </sheetViews>
  <sheetFormatPr defaultRowHeight="15" x14ac:dyDescent="0.25"/>
  <cols>
    <col min="1" max="1" width="21.140625" customWidth="1"/>
    <col min="2" max="2" width="17.42578125" customWidth="1"/>
    <col min="3" max="7" width="11.28515625" customWidth="1"/>
    <col min="8" max="8" width="36.42578125" customWidth="1"/>
  </cols>
  <sheetData>
    <row r="1" spans="1:8" ht="85.5" customHeight="1" x14ac:dyDescent="0.25"/>
    <row r="2" spans="1:8" x14ac:dyDescent="0.25">
      <c r="A2" s="2" t="s">
        <v>0</v>
      </c>
      <c r="B2" s="2" t="s">
        <v>1</v>
      </c>
      <c r="C2" s="3" t="s">
        <v>3</v>
      </c>
      <c r="D2" s="3" t="s">
        <v>4</v>
      </c>
      <c r="E2" s="3" t="s">
        <v>5</v>
      </c>
      <c r="F2" s="3" t="s">
        <v>45</v>
      </c>
      <c r="G2" s="3" t="s">
        <v>7</v>
      </c>
      <c r="H2" s="3" t="s">
        <v>8</v>
      </c>
    </row>
    <row r="3" spans="1:8" x14ac:dyDescent="0.25">
      <c r="A3" t="s">
        <v>9</v>
      </c>
      <c r="B3" t="s">
        <v>10</v>
      </c>
      <c r="C3" s="1" t="s">
        <v>11</v>
      </c>
      <c r="D3" s="1" t="s">
        <v>11</v>
      </c>
      <c r="E3" s="1" t="s">
        <v>11</v>
      </c>
      <c r="F3" s="1" t="s">
        <v>11</v>
      </c>
      <c r="G3" s="1" t="s">
        <v>11</v>
      </c>
      <c r="H3" s="1" t="s">
        <v>56</v>
      </c>
    </row>
    <row r="4" spans="1:8" x14ac:dyDescent="0.25">
      <c r="A4" t="s">
        <v>12</v>
      </c>
      <c r="B4" t="s">
        <v>13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61</v>
      </c>
    </row>
    <row r="5" spans="1:8" x14ac:dyDescent="0.25">
      <c r="A5" t="s">
        <v>14</v>
      </c>
      <c r="B5" t="s">
        <v>6</v>
      </c>
      <c r="C5" s="1"/>
      <c r="D5" s="1" t="s">
        <v>11</v>
      </c>
      <c r="E5" s="1" t="s">
        <v>11</v>
      </c>
      <c r="F5" s="1" t="s">
        <v>11</v>
      </c>
      <c r="G5" s="1" t="s">
        <v>11</v>
      </c>
      <c r="H5" s="1" t="s">
        <v>55</v>
      </c>
    </row>
    <row r="6" spans="1:8" x14ac:dyDescent="0.25">
      <c r="A6" t="s">
        <v>15</v>
      </c>
      <c r="B6" t="s">
        <v>13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26</v>
      </c>
    </row>
    <row r="7" spans="1:8" x14ac:dyDescent="0.25">
      <c r="A7" t="s">
        <v>16</v>
      </c>
      <c r="B7" t="s">
        <v>17</v>
      </c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57</v>
      </c>
    </row>
    <row r="8" spans="1:8" x14ac:dyDescent="0.25">
      <c r="A8" t="s">
        <v>18</v>
      </c>
      <c r="B8" t="s">
        <v>2</v>
      </c>
      <c r="C8" s="1" t="s">
        <v>11</v>
      </c>
      <c r="D8" s="1" t="s">
        <v>11</v>
      </c>
      <c r="E8" s="1" t="s">
        <v>11</v>
      </c>
      <c r="F8" s="1" t="s">
        <v>11</v>
      </c>
      <c r="G8" s="1" t="s">
        <v>11</v>
      </c>
      <c r="H8" s="1" t="s">
        <v>54</v>
      </c>
    </row>
    <row r="9" spans="1:8" x14ac:dyDescent="0.25">
      <c r="A9" t="s">
        <v>49</v>
      </c>
      <c r="B9" t="s">
        <v>4</v>
      </c>
      <c r="C9" s="1" t="s">
        <v>11</v>
      </c>
      <c r="D9" s="1" t="s">
        <v>11</v>
      </c>
      <c r="E9" s="1" t="s">
        <v>11</v>
      </c>
      <c r="F9" s="1" t="s">
        <v>11</v>
      </c>
      <c r="G9" s="1" t="s">
        <v>11</v>
      </c>
      <c r="H9" s="1" t="s">
        <v>50</v>
      </c>
    </row>
    <row r="10" spans="1:8" x14ac:dyDescent="0.25">
      <c r="A10" t="s">
        <v>47</v>
      </c>
      <c r="B10" t="s">
        <v>5</v>
      </c>
      <c r="C10" s="1" t="s">
        <v>11</v>
      </c>
      <c r="D10" s="1" t="s">
        <v>11</v>
      </c>
      <c r="E10" s="1" t="s">
        <v>11</v>
      </c>
      <c r="F10" s="1" t="s">
        <v>11</v>
      </c>
      <c r="G10" s="1" t="s">
        <v>11</v>
      </c>
      <c r="H10" s="1" t="s">
        <v>52</v>
      </c>
    </row>
    <row r="11" spans="1:8" x14ac:dyDescent="0.25">
      <c r="A11" t="s">
        <v>59</v>
      </c>
      <c r="B11" t="s">
        <v>5</v>
      </c>
      <c r="C11" s="1"/>
      <c r="D11" s="1" t="s">
        <v>11</v>
      </c>
      <c r="E11" s="1" t="s">
        <v>11</v>
      </c>
      <c r="F11" s="1" t="s">
        <v>11</v>
      </c>
      <c r="G11" s="1" t="s">
        <v>11</v>
      </c>
      <c r="H11" s="1" t="s">
        <v>51</v>
      </c>
    </row>
    <row r="12" spans="1:8" x14ac:dyDescent="0.25">
      <c r="A12" t="s">
        <v>48</v>
      </c>
      <c r="B12" t="s">
        <v>2</v>
      </c>
      <c r="C12" s="1" t="s">
        <v>11</v>
      </c>
      <c r="D12" s="1" t="s">
        <v>11</v>
      </c>
      <c r="E12" s="1" t="s">
        <v>11</v>
      </c>
      <c r="F12" s="1" t="s">
        <v>11</v>
      </c>
      <c r="G12" s="1" t="s">
        <v>11</v>
      </c>
      <c r="H12" s="1" t="s">
        <v>53</v>
      </c>
    </row>
    <row r="13" spans="1:8" x14ac:dyDescent="0.25">
      <c r="A13" t="s">
        <v>58</v>
      </c>
      <c r="B13" t="s">
        <v>5</v>
      </c>
      <c r="C13" s="1" t="s">
        <v>11</v>
      </c>
      <c r="H13" s="1" t="s">
        <v>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B1E81-D99E-43C2-A370-E0A3F7940D18}">
  <dimension ref="A2:A13"/>
  <sheetViews>
    <sheetView workbookViewId="0">
      <selection activeCell="D10" sqref="D10"/>
    </sheetView>
  </sheetViews>
  <sheetFormatPr defaultRowHeight="15" x14ac:dyDescent="0.25"/>
  <sheetData>
    <row r="2" spans="1:1" x14ac:dyDescent="0.25">
      <c r="A2" s="7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10" spans="1:1" x14ac:dyDescent="0.25">
      <c r="A10" s="7" t="s">
        <v>25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samlet stilling</vt:lpstr>
      <vt:lpstr>Vojens</vt:lpstr>
      <vt:lpstr>Odense</vt:lpstr>
      <vt:lpstr>Tilmeldte hold</vt:lpstr>
      <vt:lpstr>regler, dagspoint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Ploug</dc:creator>
  <cp:lastModifiedBy>Allan Ploug</cp:lastModifiedBy>
  <dcterms:created xsi:type="dcterms:W3CDTF">2023-08-15T08:50:06Z</dcterms:created>
  <dcterms:modified xsi:type="dcterms:W3CDTF">2024-12-01T12:53:57Z</dcterms:modified>
</cp:coreProperties>
</file>