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BAL\CRIC_OFFICE\BUDGETS &amp; ACCOUNTS\CRIC Accounts\CTU\2016\"/>
    </mc:Choice>
  </mc:AlternateContent>
  <bookViews>
    <workbookView xWindow="0" yWindow="0" windowWidth="17775" windowHeight="11460"/>
  </bookViews>
  <sheets>
    <sheet name="Sheet1" sheetId="1" r:id="rId1"/>
  </sheets>
  <externalReferences>
    <externalReference r:id="rId2"/>
  </externalReferences>
  <definedNames>
    <definedName name="Partnertype">'[1]VIGTIG-IMPORTANT information'!$A$129:$A$131</definedName>
    <definedName name="Type">'[1]VIGTIG-IMPORTANT information'!$A$126:$A$128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0" i="1" l="1"/>
  <c r="T61" i="1"/>
  <c r="E44" i="1" l="1"/>
  <c r="F44" i="1"/>
  <c r="G44" i="1"/>
  <c r="H44" i="1"/>
  <c r="E26" i="1"/>
  <c r="F26" i="1"/>
  <c r="F17" i="1" s="1"/>
  <c r="G26" i="1"/>
  <c r="G17" i="1" s="1"/>
  <c r="H26" i="1"/>
  <c r="H17" i="1" s="1"/>
  <c r="T67" i="1" l="1"/>
  <c r="T66" i="1"/>
  <c r="N67" i="1"/>
  <c r="N66" i="1"/>
  <c r="J67" i="1"/>
  <c r="J66" i="1"/>
  <c r="F67" i="1"/>
  <c r="F66" i="1"/>
  <c r="R66" i="1" s="1"/>
  <c r="B66" i="1"/>
  <c r="B67" i="1"/>
  <c r="R67" i="1" l="1"/>
  <c r="H33" i="1"/>
  <c r="G33" i="1"/>
  <c r="T90" i="1"/>
  <c r="T91" i="1"/>
  <c r="T92" i="1"/>
  <c r="T93" i="1"/>
  <c r="T94" i="1"/>
  <c r="T95" i="1"/>
  <c r="T96" i="1"/>
  <c r="T97" i="1"/>
  <c r="T98" i="1"/>
  <c r="T99" i="1"/>
  <c r="T101" i="1"/>
  <c r="T102" i="1"/>
  <c r="T103" i="1"/>
  <c r="T104" i="1"/>
  <c r="T105" i="1"/>
  <c r="N105" i="1"/>
  <c r="J105" i="1"/>
  <c r="F105" i="1"/>
  <c r="B105" i="1"/>
  <c r="N103" i="1"/>
  <c r="J103" i="1"/>
  <c r="F103" i="1"/>
  <c r="B103" i="1"/>
  <c r="N104" i="1"/>
  <c r="J104" i="1"/>
  <c r="F104" i="1"/>
  <c r="B104" i="1"/>
  <c r="N102" i="1"/>
  <c r="J102" i="1"/>
  <c r="F102" i="1"/>
  <c r="B102" i="1"/>
  <c r="N90" i="1"/>
  <c r="J90" i="1"/>
  <c r="F90" i="1"/>
  <c r="B90" i="1"/>
  <c r="N92" i="1"/>
  <c r="J92" i="1"/>
  <c r="F92" i="1"/>
  <c r="B92" i="1"/>
  <c r="N94" i="1"/>
  <c r="J94" i="1"/>
  <c r="F94" i="1"/>
  <c r="B94" i="1"/>
  <c r="N91" i="1"/>
  <c r="J91" i="1"/>
  <c r="F91" i="1"/>
  <c r="B91" i="1"/>
  <c r="N93" i="1"/>
  <c r="J93" i="1"/>
  <c r="F93" i="1"/>
  <c r="B93" i="1"/>
  <c r="N95" i="1"/>
  <c r="J95" i="1"/>
  <c r="F95" i="1"/>
  <c r="B95" i="1"/>
  <c r="D106" i="1"/>
  <c r="E33" i="1" s="1"/>
  <c r="P106" i="1"/>
  <c r="H106" i="1"/>
  <c r="F33" i="1" s="1"/>
  <c r="N101" i="1"/>
  <c r="J101" i="1"/>
  <c r="F101" i="1"/>
  <c r="B101" i="1"/>
  <c r="N100" i="1"/>
  <c r="J100" i="1"/>
  <c r="F100" i="1"/>
  <c r="B100" i="1"/>
  <c r="N99" i="1"/>
  <c r="J99" i="1"/>
  <c r="F99" i="1"/>
  <c r="B99" i="1"/>
  <c r="N98" i="1"/>
  <c r="J98" i="1"/>
  <c r="F98" i="1"/>
  <c r="B98" i="1"/>
  <c r="N97" i="1"/>
  <c r="J97" i="1"/>
  <c r="F97" i="1"/>
  <c r="B97" i="1"/>
  <c r="N96" i="1"/>
  <c r="J96" i="1"/>
  <c r="F96" i="1"/>
  <c r="B96" i="1"/>
  <c r="T89" i="1"/>
  <c r="N89" i="1"/>
  <c r="J89" i="1"/>
  <c r="F89" i="1"/>
  <c r="B89" i="1"/>
  <c r="T88" i="1"/>
  <c r="N88" i="1"/>
  <c r="J88" i="1"/>
  <c r="F88" i="1"/>
  <c r="B88" i="1"/>
  <c r="R93" i="1" l="1"/>
  <c r="R91" i="1"/>
  <c r="R94" i="1"/>
  <c r="R92" i="1"/>
  <c r="R90" i="1"/>
  <c r="R105" i="1"/>
  <c r="R95" i="1"/>
  <c r="R104" i="1"/>
  <c r="R103" i="1"/>
  <c r="R102" i="1"/>
  <c r="C106" i="1"/>
  <c r="E24" i="1" s="1"/>
  <c r="E106" i="1"/>
  <c r="E42" i="1" s="1"/>
  <c r="F106" i="1"/>
  <c r="R89" i="1"/>
  <c r="R99" i="1"/>
  <c r="J106" i="1"/>
  <c r="R96" i="1"/>
  <c r="R100" i="1"/>
  <c r="N106" i="1"/>
  <c r="R97" i="1"/>
  <c r="R101" i="1"/>
  <c r="B106" i="1"/>
  <c r="R98" i="1"/>
  <c r="R88" i="1"/>
  <c r="Q83" i="1"/>
  <c r="H40" i="1" s="1"/>
  <c r="P83" i="1"/>
  <c r="O83" i="1"/>
  <c r="M83" i="1"/>
  <c r="G40" i="1" s="1"/>
  <c r="K83" i="1"/>
  <c r="I83" i="1"/>
  <c r="H83" i="1"/>
  <c r="F31" i="1" s="1"/>
  <c r="G83" i="1"/>
  <c r="F22" i="1" s="1"/>
  <c r="F13" i="1" s="1"/>
  <c r="E83" i="1"/>
  <c r="D83" i="1"/>
  <c r="E31" i="1" s="1"/>
  <c r="C83" i="1"/>
  <c r="E22" i="1" s="1"/>
  <c r="T82" i="1"/>
  <c r="N82" i="1"/>
  <c r="J82" i="1"/>
  <c r="F82" i="1"/>
  <c r="B82" i="1"/>
  <c r="T81" i="1"/>
  <c r="N81" i="1"/>
  <c r="J81" i="1"/>
  <c r="F81" i="1"/>
  <c r="B81" i="1"/>
  <c r="T80" i="1"/>
  <c r="N80" i="1"/>
  <c r="J80" i="1"/>
  <c r="F80" i="1"/>
  <c r="B80" i="1"/>
  <c r="T79" i="1"/>
  <c r="N79" i="1"/>
  <c r="J79" i="1"/>
  <c r="F79" i="1"/>
  <c r="B79" i="1"/>
  <c r="T78" i="1"/>
  <c r="N78" i="1"/>
  <c r="J78" i="1"/>
  <c r="F78" i="1"/>
  <c r="B78" i="1"/>
  <c r="T77" i="1"/>
  <c r="N77" i="1"/>
  <c r="J77" i="1"/>
  <c r="F77" i="1"/>
  <c r="B77" i="1"/>
  <c r="T76" i="1"/>
  <c r="N76" i="1"/>
  <c r="J76" i="1"/>
  <c r="F76" i="1"/>
  <c r="B76" i="1"/>
  <c r="T75" i="1"/>
  <c r="N75" i="1"/>
  <c r="J75" i="1"/>
  <c r="F75" i="1"/>
  <c r="B75" i="1"/>
  <c r="Q70" i="1"/>
  <c r="H39" i="1" s="1"/>
  <c r="P70" i="1"/>
  <c r="H30" i="1" s="1"/>
  <c r="O70" i="1"/>
  <c r="H21" i="1" s="1"/>
  <c r="L70" i="1"/>
  <c r="K70" i="1"/>
  <c r="G21" i="1" s="1"/>
  <c r="G70" i="1"/>
  <c r="F21" i="1" s="1"/>
  <c r="E70" i="1"/>
  <c r="E39" i="1" s="1"/>
  <c r="D70" i="1"/>
  <c r="E30" i="1" s="1"/>
  <c r="E34" i="1" s="1"/>
  <c r="E36" i="1" s="1"/>
  <c r="C70" i="1"/>
  <c r="E21" i="1" s="1"/>
  <c r="T69" i="1"/>
  <c r="N69" i="1"/>
  <c r="J69" i="1"/>
  <c r="F69" i="1"/>
  <c r="B69" i="1"/>
  <c r="T68" i="1"/>
  <c r="N68" i="1"/>
  <c r="J68" i="1"/>
  <c r="F68" i="1"/>
  <c r="B68" i="1"/>
  <c r="T65" i="1"/>
  <c r="N65" i="1"/>
  <c r="J65" i="1"/>
  <c r="F65" i="1"/>
  <c r="B65" i="1"/>
  <c r="T64" i="1"/>
  <c r="N64" i="1"/>
  <c r="J64" i="1"/>
  <c r="M64" i="1" s="1"/>
  <c r="M70" i="1" s="1"/>
  <c r="G39" i="1" s="1"/>
  <c r="F64" i="1"/>
  <c r="B64" i="1"/>
  <c r="T63" i="1"/>
  <c r="N63" i="1"/>
  <c r="J63" i="1"/>
  <c r="F63" i="1"/>
  <c r="B63" i="1"/>
  <c r="T62" i="1"/>
  <c r="N62" i="1"/>
  <c r="J62" i="1"/>
  <c r="F62" i="1"/>
  <c r="B62" i="1"/>
  <c r="N61" i="1"/>
  <c r="J61" i="1"/>
  <c r="F61" i="1"/>
  <c r="B61" i="1"/>
  <c r="N60" i="1"/>
  <c r="J60" i="1"/>
  <c r="F60" i="1"/>
  <c r="B60" i="1"/>
  <c r="R60" i="1" s="1"/>
  <c r="B50" i="1"/>
  <c r="B49" i="1"/>
  <c r="L47" i="1"/>
  <c r="I43" i="1"/>
  <c r="D43" i="1"/>
  <c r="D44" i="1" s="1"/>
  <c r="L41" i="1"/>
  <c r="K41" i="1"/>
  <c r="J41" i="1"/>
  <c r="F40" i="1"/>
  <c r="E40" i="1"/>
  <c r="L38" i="1"/>
  <c r="L35" i="1"/>
  <c r="K34" i="1"/>
  <c r="K36" i="1" s="1"/>
  <c r="J34" i="1"/>
  <c r="J36" i="1" s="1"/>
  <c r="I34" i="1"/>
  <c r="I36" i="1" s="1"/>
  <c r="D34" i="1"/>
  <c r="L34" i="1" s="1"/>
  <c r="L33" i="1"/>
  <c r="L32" i="1"/>
  <c r="L31" i="1"/>
  <c r="H31" i="1"/>
  <c r="G31" i="1"/>
  <c r="L30" i="1"/>
  <c r="G30" i="1"/>
  <c r="L29" i="1"/>
  <c r="I25" i="1"/>
  <c r="D25" i="1"/>
  <c r="K23" i="1"/>
  <c r="J23" i="1"/>
  <c r="H22" i="1"/>
  <c r="H13" i="1" s="1"/>
  <c r="G22" i="1"/>
  <c r="I15" i="1"/>
  <c r="D15" i="1"/>
  <c r="K14" i="1"/>
  <c r="I14" i="1"/>
  <c r="D14" i="1"/>
  <c r="J14" i="1" s="1"/>
  <c r="I13" i="1"/>
  <c r="D13" i="1"/>
  <c r="I12" i="1"/>
  <c r="D12" i="1"/>
  <c r="C4" i="1"/>
  <c r="C3" i="1"/>
  <c r="G13" i="1" l="1"/>
  <c r="I16" i="1"/>
  <c r="E13" i="1"/>
  <c r="K40" i="1"/>
  <c r="I26" i="1"/>
  <c r="I27" i="1" s="1"/>
  <c r="H12" i="1"/>
  <c r="J21" i="1"/>
  <c r="E25" i="1"/>
  <c r="E12" i="1"/>
  <c r="H70" i="1"/>
  <c r="F30" i="1" s="1"/>
  <c r="F34" i="1" s="1"/>
  <c r="F36" i="1" s="1"/>
  <c r="L14" i="1"/>
  <c r="D16" i="1"/>
  <c r="H34" i="1"/>
  <c r="H36" i="1" s="1"/>
  <c r="G34" i="1"/>
  <c r="G36" i="1" s="1"/>
  <c r="B107" i="1"/>
  <c r="F83" i="1"/>
  <c r="F84" i="1" s="1"/>
  <c r="R69" i="1"/>
  <c r="B83" i="1"/>
  <c r="B84" i="1" s="1"/>
  <c r="R79" i="1"/>
  <c r="L23" i="1"/>
  <c r="J70" i="1"/>
  <c r="J71" i="1" s="1"/>
  <c r="F70" i="1"/>
  <c r="R61" i="1"/>
  <c r="R64" i="1"/>
  <c r="R76" i="1"/>
  <c r="R80" i="1"/>
  <c r="R106" i="1"/>
  <c r="J13" i="1"/>
  <c r="R62" i="1"/>
  <c r="R65" i="1"/>
  <c r="R77" i="1"/>
  <c r="R81" i="1"/>
  <c r="N70" i="1"/>
  <c r="N71" i="1" s="1"/>
  <c r="R63" i="1"/>
  <c r="R68" i="1"/>
  <c r="N83" i="1"/>
  <c r="N84" i="1" s="1"/>
  <c r="J83" i="1"/>
  <c r="J84" i="1" s="1"/>
  <c r="R78" i="1"/>
  <c r="R82" i="1"/>
  <c r="K13" i="1"/>
  <c r="D45" i="1"/>
  <c r="K44" i="1"/>
  <c r="G12" i="1"/>
  <c r="K22" i="1"/>
  <c r="K21" i="1"/>
  <c r="D26" i="1"/>
  <c r="D27" i="1" s="1"/>
  <c r="D36" i="1"/>
  <c r="L36" i="1" s="1"/>
  <c r="J40" i="1"/>
  <c r="B70" i="1"/>
  <c r="J22" i="1"/>
  <c r="E43" i="1"/>
  <c r="I44" i="1"/>
  <c r="I45" i="1" s="1"/>
  <c r="R75" i="1"/>
  <c r="I18" i="1" l="1"/>
  <c r="I17" i="1"/>
  <c r="E16" i="1"/>
  <c r="R83" i="1"/>
  <c r="R84" i="1"/>
  <c r="E15" i="1"/>
  <c r="J44" i="1"/>
  <c r="B71" i="1"/>
  <c r="R70" i="1"/>
  <c r="J26" i="1"/>
  <c r="D17" i="1"/>
  <c r="E45" i="1"/>
  <c r="D18" i="1"/>
  <c r="G106" i="1" l="1"/>
  <c r="F24" i="1" s="1"/>
  <c r="I106" i="1"/>
  <c r="M106" i="1"/>
  <c r="G42" i="1" s="1"/>
  <c r="G43" i="1" s="1"/>
  <c r="G45" i="1" s="1"/>
  <c r="K106" i="1"/>
  <c r="Q106" i="1"/>
  <c r="H42" i="1" s="1"/>
  <c r="H43" i="1" s="1"/>
  <c r="H45" i="1" s="1"/>
  <c r="O106" i="1"/>
  <c r="H24" i="1" s="1"/>
  <c r="E17" i="1"/>
  <c r="K17" i="1" s="1"/>
  <c r="K26" i="1"/>
  <c r="E27" i="1"/>
  <c r="J107" i="1" l="1"/>
  <c r="G24" i="1"/>
  <c r="J17" i="1"/>
  <c r="H25" i="1"/>
  <c r="H15" i="1"/>
  <c r="F107" i="1"/>
  <c r="F42" i="1"/>
  <c r="K24" i="1"/>
  <c r="J24" i="1"/>
  <c r="F25" i="1"/>
  <c r="N107" i="1"/>
  <c r="R107" i="1" s="1"/>
  <c r="E18" i="1"/>
  <c r="I70" i="1"/>
  <c r="F39" i="1" s="1"/>
  <c r="H27" i="1" l="1"/>
  <c r="H18" i="1" s="1"/>
  <c r="H16" i="1"/>
  <c r="K25" i="1"/>
  <c r="J25" i="1"/>
  <c r="F27" i="1"/>
  <c r="K42" i="1"/>
  <c r="J42" i="1"/>
  <c r="F15" i="1"/>
  <c r="G15" i="1"/>
  <c r="G25" i="1"/>
  <c r="K39" i="1"/>
  <c r="F12" i="1"/>
  <c r="J39" i="1"/>
  <c r="F43" i="1"/>
  <c r="F71" i="1"/>
  <c r="R71" i="1" s="1"/>
  <c r="G16" i="1" l="1"/>
  <c r="G27" i="1"/>
  <c r="G18" i="1" s="1"/>
  <c r="J15" i="1"/>
  <c r="K15" i="1"/>
  <c r="K43" i="1"/>
  <c r="F45" i="1"/>
  <c r="F16" i="1"/>
  <c r="J43" i="1"/>
  <c r="J12" i="1"/>
  <c r="K12" i="1"/>
  <c r="J27" i="1" l="1"/>
  <c r="K27" i="1"/>
  <c r="J16" i="1"/>
  <c r="K16" i="1"/>
  <c r="F18" i="1"/>
  <c r="K45" i="1"/>
  <c r="J45" i="1"/>
  <c r="K18" i="1" l="1"/>
  <c r="J18" i="1"/>
</calcChain>
</file>

<file path=xl/comments1.xml><?xml version="1.0" encoding="utf-8"?>
<comments xmlns="http://schemas.openxmlformats.org/spreadsheetml/2006/main">
  <authors>
    <author>Birgit Agerholm Larsen</author>
  </authors>
  <commentList>
    <comment ref="D10" authorId="0" shapeId="0">
      <text>
        <r>
          <rPr>
            <sz val="9"/>
            <color indexed="81"/>
            <rFont val="Tahoma"/>
            <family val="2"/>
          </rPr>
          <t>Beløbet er taget fra det budget der blev indsendt med ansøgningen til Innovationsfonden.</t>
        </r>
      </text>
    </comment>
    <comment ref="E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F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G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H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J10" authorId="0" shapeId="0">
      <text>
        <r>
          <rPr>
            <sz val="9"/>
            <color indexed="81"/>
            <rFont val="Tahoma"/>
            <family val="2"/>
          </rPr>
          <t>Hvis beløbet står i parentes () er der tale om et merforbrug i forhold til budgettet.</t>
        </r>
      </text>
    </comment>
    <comment ref="K10" authorId="0" shapeId="0">
      <text>
        <r>
          <rPr>
            <sz val="9"/>
            <color indexed="81"/>
            <rFont val="Tahoma"/>
            <family val="2"/>
          </rPr>
          <t xml:space="preserve">
Det aktuelt forbrugte</t>
        </r>
      </text>
    </comment>
    <comment ref="B59" authorId="0" shapeId="0">
      <text>
        <r>
          <rPr>
            <sz val="9"/>
            <color indexed="81"/>
            <rFont val="Tahoma"/>
            <family val="2"/>
          </rPr>
          <t xml:space="preserve">Automatic filled in from Table 2: Summary Jan through March monthly salaries (all inclusive) </t>
        </r>
      </text>
    </comment>
    <comment ref="C59" authorId="0" shapeId="0">
      <text>
        <r>
          <rPr>
            <sz val="9"/>
            <color indexed="81"/>
            <rFont val="Tahoma"/>
            <family val="2"/>
          </rPr>
          <t>Andel som Innovationsfonden skal betale</t>
        </r>
      </text>
    </comment>
    <comment ref="D59" authorId="0" shapeId="0">
      <text>
        <r>
          <rPr>
            <sz val="9"/>
            <color indexed="81"/>
            <rFont val="Tahoma"/>
            <family val="2"/>
          </rPr>
          <t xml:space="preserve">Andel betalt via anden finansiering end Innovationsfonden </t>
        </r>
      </text>
    </comment>
    <comment ref="E59" authorId="0" shapeId="0">
      <text>
        <r>
          <rPr>
            <sz val="9"/>
            <color indexed="81"/>
            <rFont val="Tahoma"/>
            <family val="2"/>
          </rPr>
          <t>Selv-finansieret andel.</t>
        </r>
      </text>
    </comment>
    <comment ref="F59" authorId="0" shapeId="0">
      <text>
        <r>
          <rPr>
            <sz val="9"/>
            <color indexed="81"/>
            <rFont val="Tahoma"/>
            <family val="2"/>
          </rPr>
          <t>Automatic filled in from Table 2: Summary April through June monthly salaries (all inclusive)</t>
        </r>
      </text>
    </comment>
    <comment ref="G59" authorId="0" shapeId="0">
      <text>
        <r>
          <rPr>
            <sz val="9"/>
            <color indexed="81"/>
            <rFont val="Tahoma"/>
            <family val="2"/>
          </rPr>
          <t>Andel som Innovationsfonden skal betale</t>
        </r>
      </text>
    </comment>
    <comment ref="H59" authorId="0" shapeId="0">
      <text>
        <r>
          <rPr>
            <sz val="9"/>
            <color indexed="81"/>
            <rFont val="Tahoma"/>
            <family val="2"/>
          </rPr>
          <t>Andel betalt via anden finansiering end Innovationsfonden</t>
        </r>
      </text>
    </comment>
    <comment ref="I59" authorId="0" shapeId="0">
      <text>
        <r>
          <rPr>
            <sz val="9"/>
            <color indexed="81"/>
            <rFont val="Tahoma"/>
            <family val="2"/>
          </rPr>
          <t>Selv-finansieret andel.</t>
        </r>
      </text>
    </comment>
    <comment ref="K59" authorId="0" shapeId="0">
      <text>
        <r>
          <rPr>
            <sz val="9"/>
            <color indexed="81"/>
            <rFont val="Tahoma"/>
            <family val="2"/>
          </rPr>
          <t>Andel som Innovationsfonden skal betale</t>
        </r>
      </text>
    </comment>
    <comment ref="L59" authorId="0" shapeId="0">
      <text>
        <r>
          <rPr>
            <sz val="9"/>
            <color indexed="81"/>
            <rFont val="Tahoma"/>
            <family val="2"/>
          </rPr>
          <t>Andel betalt via anden finansiering end Innovationsfonden</t>
        </r>
      </text>
    </comment>
    <comment ref="M59" authorId="0" shapeId="0">
      <text>
        <r>
          <rPr>
            <sz val="9"/>
            <color indexed="81"/>
            <rFont val="Tahoma"/>
            <family val="2"/>
          </rPr>
          <t>Selv-finansieret andel.</t>
        </r>
      </text>
    </comment>
    <comment ref="O59" authorId="0" shapeId="0">
      <text>
        <r>
          <rPr>
            <sz val="9"/>
            <color indexed="81"/>
            <rFont val="Tahoma"/>
            <family val="2"/>
          </rPr>
          <t>Andel som Innovationsfonden skal betale</t>
        </r>
      </text>
    </comment>
    <comment ref="P59" authorId="0" shapeId="0">
      <text>
        <r>
          <rPr>
            <sz val="9"/>
            <color indexed="81"/>
            <rFont val="Tahoma"/>
            <family val="2"/>
          </rPr>
          <t>Andel betalt via anden finansiering end Innovationsfonden</t>
        </r>
      </text>
    </comment>
    <comment ref="Q59" authorId="0" shapeId="0">
      <text>
        <r>
          <rPr>
            <sz val="9"/>
            <color indexed="81"/>
            <rFont val="Tahoma"/>
            <family val="2"/>
          </rPr>
          <t>Selv-finansieret andel.</t>
        </r>
      </text>
    </comment>
    <comment ref="B74" authorId="0" shapeId="0">
      <text>
        <r>
          <rPr>
            <sz val="9"/>
            <color indexed="81"/>
            <rFont val="Tahoma"/>
            <family val="2"/>
          </rPr>
          <t xml:space="preserve">Automatic filled in from Table 4: Summary Jan through March monthly salaries (all inclusive) 
</t>
        </r>
      </text>
    </comment>
    <comment ref="C74" authorId="0" shapeId="0">
      <text>
        <r>
          <rPr>
            <sz val="9"/>
            <color indexed="81"/>
            <rFont val="Tahoma"/>
            <family val="2"/>
          </rPr>
          <t>Andel som Innovationsfonden skal betale</t>
        </r>
      </text>
    </comment>
    <comment ref="D74" authorId="0" shapeId="0">
      <text>
        <r>
          <rPr>
            <sz val="9"/>
            <color indexed="81"/>
            <rFont val="Tahoma"/>
            <family val="2"/>
          </rPr>
          <t>Andel betalt via anden finansiering end Innovationsfonden</t>
        </r>
      </text>
    </comment>
    <comment ref="E74" authorId="0" shapeId="0">
      <text>
        <r>
          <rPr>
            <sz val="9"/>
            <color indexed="81"/>
            <rFont val="Tahoma"/>
            <family val="2"/>
          </rPr>
          <t>Selv-finansieret andel.</t>
        </r>
      </text>
    </comment>
    <comment ref="F74" authorId="0" shapeId="0">
      <text>
        <r>
          <rPr>
            <sz val="9"/>
            <color indexed="81"/>
            <rFont val="Tahoma"/>
            <family val="2"/>
          </rPr>
          <t xml:space="preserve">Automatic filled in from Table 4: Summary April through June monthly salaries (all inclusive)  
</t>
        </r>
      </text>
    </comment>
    <comment ref="G74" authorId="0" shapeId="0">
      <text>
        <r>
          <rPr>
            <sz val="9"/>
            <color indexed="81"/>
            <rFont val="Tahoma"/>
            <family val="2"/>
          </rPr>
          <t>Andel som Innovationsfonden skal betale</t>
        </r>
      </text>
    </comment>
    <comment ref="H74" authorId="0" shapeId="0">
      <text>
        <r>
          <rPr>
            <sz val="9"/>
            <color indexed="81"/>
            <rFont val="Tahoma"/>
            <family val="2"/>
          </rPr>
          <t>Andel betalt via anden finansiering end Innovationsfonden</t>
        </r>
      </text>
    </comment>
    <comment ref="I74" authorId="0" shapeId="0">
      <text>
        <r>
          <rPr>
            <sz val="9"/>
            <color indexed="81"/>
            <rFont val="Tahoma"/>
            <family val="2"/>
          </rPr>
          <t>Selv-finansieret andel.</t>
        </r>
      </text>
    </comment>
    <comment ref="J74" authorId="0" shapeId="0">
      <text>
        <r>
          <rPr>
            <sz val="9"/>
            <color indexed="81"/>
            <rFont val="Tahoma"/>
            <family val="2"/>
          </rPr>
          <t xml:space="preserve">Automatic filled in from Table 4: Summary July through Sept monthly salaries (all inclusive) </t>
        </r>
      </text>
    </comment>
    <comment ref="K74" authorId="0" shapeId="0">
      <text>
        <r>
          <rPr>
            <sz val="9"/>
            <color indexed="81"/>
            <rFont val="Tahoma"/>
            <family val="2"/>
          </rPr>
          <t>Andel som Innovationsfonden skal betale</t>
        </r>
      </text>
    </comment>
    <comment ref="L74" authorId="0" shapeId="0">
      <text>
        <r>
          <rPr>
            <sz val="9"/>
            <color indexed="81"/>
            <rFont val="Tahoma"/>
            <family val="2"/>
          </rPr>
          <t>Andel betalt via anden finansiering end Innovationsfonden</t>
        </r>
      </text>
    </comment>
    <comment ref="M74" authorId="0" shapeId="0">
      <text>
        <r>
          <rPr>
            <sz val="9"/>
            <color indexed="81"/>
            <rFont val="Tahoma"/>
            <family val="2"/>
          </rPr>
          <t>Selv-finansieret andel.</t>
        </r>
      </text>
    </comment>
    <comment ref="O74" authorId="0" shapeId="0">
      <text>
        <r>
          <rPr>
            <sz val="9"/>
            <color indexed="81"/>
            <rFont val="Tahoma"/>
            <family val="2"/>
          </rPr>
          <t>Andel som Innovationsfonden skal betale</t>
        </r>
      </text>
    </comment>
    <comment ref="P74" authorId="0" shapeId="0">
      <text>
        <r>
          <rPr>
            <sz val="9"/>
            <color indexed="81"/>
            <rFont val="Tahoma"/>
            <family val="2"/>
          </rPr>
          <t>Andel betalt via anden finansiering end Innovationsfonden</t>
        </r>
      </text>
    </comment>
    <comment ref="Q74" authorId="0" shapeId="0">
      <text>
        <r>
          <rPr>
            <sz val="9"/>
            <color indexed="81"/>
            <rFont val="Tahoma"/>
            <family val="2"/>
          </rPr>
          <t>Selv-finansieret andel.</t>
        </r>
      </text>
    </comment>
    <comment ref="B87" authorId="0" shapeId="0">
      <text>
        <r>
          <rPr>
            <sz val="9"/>
            <color indexed="81"/>
            <rFont val="Tahoma"/>
            <family val="2"/>
          </rPr>
          <t>Automatic filled in from Table 6: Summary  Jan through March of monthly operating expences</t>
        </r>
      </text>
    </comment>
    <comment ref="C87" authorId="0" shapeId="0">
      <text>
        <r>
          <rPr>
            <sz val="9"/>
            <color indexed="81"/>
            <rFont val="Tahoma"/>
            <family val="2"/>
          </rPr>
          <t>Andel som Innovationsfonden skal betale</t>
        </r>
      </text>
    </comment>
    <comment ref="D87" authorId="0" shapeId="0">
      <text>
        <r>
          <rPr>
            <sz val="9"/>
            <color indexed="81"/>
            <rFont val="Tahoma"/>
            <family val="2"/>
          </rPr>
          <t>Andel betalt via anden finansiering end Innovationsfonden</t>
        </r>
      </text>
    </comment>
    <comment ref="E87" authorId="0" shapeId="0">
      <text>
        <r>
          <rPr>
            <sz val="9"/>
            <color indexed="81"/>
            <rFont val="Tahoma"/>
            <family val="2"/>
          </rPr>
          <t>Selv-finansieret andel.</t>
        </r>
      </text>
    </comment>
    <comment ref="F87" authorId="0" shapeId="0">
      <text>
        <r>
          <rPr>
            <sz val="9"/>
            <color indexed="81"/>
            <rFont val="Tahoma"/>
            <family val="2"/>
          </rPr>
          <t xml:space="preserve">Automatic filled in from Table 6: Summary  April through June of monthly operating expences
</t>
        </r>
      </text>
    </comment>
    <comment ref="G87" authorId="0" shapeId="0">
      <text>
        <r>
          <rPr>
            <sz val="9"/>
            <color indexed="81"/>
            <rFont val="Tahoma"/>
            <family val="2"/>
          </rPr>
          <t>Andel som Innovationsfonden skal betale</t>
        </r>
      </text>
    </comment>
    <comment ref="H87" authorId="0" shapeId="0">
      <text>
        <r>
          <rPr>
            <sz val="9"/>
            <color indexed="81"/>
            <rFont val="Tahoma"/>
            <family val="2"/>
          </rPr>
          <t>Andel betalt via anden finansiering end Innovationsfonden</t>
        </r>
      </text>
    </comment>
    <comment ref="I87" authorId="0" shapeId="0">
      <text>
        <r>
          <rPr>
            <sz val="9"/>
            <color indexed="81"/>
            <rFont val="Tahoma"/>
            <family val="2"/>
          </rPr>
          <t>Selv-finansieret andel.</t>
        </r>
      </text>
    </comment>
    <comment ref="J87" authorId="0" shapeId="0">
      <text>
        <r>
          <rPr>
            <sz val="9"/>
            <color indexed="81"/>
            <rFont val="Tahoma"/>
            <family val="2"/>
          </rPr>
          <t>Automatic filled in from Table 6: Summary  July through Sep of monthly operating expences</t>
        </r>
      </text>
    </comment>
    <comment ref="K87" authorId="0" shapeId="0">
      <text>
        <r>
          <rPr>
            <sz val="9"/>
            <color indexed="81"/>
            <rFont val="Tahoma"/>
            <family val="2"/>
          </rPr>
          <t>Andel som Innovationsfonden skal betale</t>
        </r>
      </text>
    </comment>
    <comment ref="L87" authorId="0" shapeId="0">
      <text>
        <r>
          <rPr>
            <sz val="9"/>
            <color indexed="81"/>
            <rFont val="Tahoma"/>
            <family val="2"/>
          </rPr>
          <t>Andel betalt via anden finansiering end Innovationsfonden</t>
        </r>
      </text>
    </comment>
    <comment ref="M87" authorId="0" shapeId="0">
      <text>
        <r>
          <rPr>
            <sz val="9"/>
            <color indexed="81"/>
            <rFont val="Tahoma"/>
            <family val="2"/>
          </rPr>
          <t>Selv-finansieret andel.</t>
        </r>
      </text>
    </comment>
    <comment ref="N87" authorId="0" shapeId="0">
      <text>
        <r>
          <rPr>
            <sz val="9"/>
            <color indexed="81"/>
            <rFont val="Tahoma"/>
            <family val="2"/>
          </rPr>
          <t>Automatic filled in from Table 6: Summary  Oct through Dec of monthly operating expences</t>
        </r>
      </text>
    </comment>
    <comment ref="O87" authorId="0" shapeId="0">
      <text>
        <r>
          <rPr>
            <sz val="9"/>
            <color indexed="81"/>
            <rFont val="Tahoma"/>
            <family val="2"/>
          </rPr>
          <t>Andel som Innovationsfonden skal betale</t>
        </r>
      </text>
    </comment>
    <comment ref="P87" authorId="0" shapeId="0">
      <text>
        <r>
          <rPr>
            <sz val="9"/>
            <color indexed="81"/>
            <rFont val="Tahoma"/>
            <family val="2"/>
          </rPr>
          <t>Andel betalt via anden finansiering end Innovationsfonden</t>
        </r>
      </text>
    </comment>
    <comment ref="Q87" authorId="0" shapeId="0">
      <text>
        <r>
          <rPr>
            <sz val="9"/>
            <color indexed="81"/>
            <rFont val="Tahoma"/>
            <family val="2"/>
          </rPr>
          <t>Selv-finansieret andel.</t>
        </r>
      </text>
    </comment>
  </commentList>
</comments>
</file>

<file path=xl/sharedStrings.xml><?xml version="1.0" encoding="utf-8"?>
<sst xmlns="http://schemas.openxmlformats.org/spreadsheetml/2006/main" count="202" uniqueCount="111">
  <si>
    <t>File number</t>
  </si>
  <si>
    <t>Project title</t>
  </si>
  <si>
    <t>Partner (institution/company name)</t>
  </si>
  <si>
    <t xml:space="preserve">Country in which the institution/company's activities are based </t>
  </si>
  <si>
    <t>DK</t>
  </si>
  <si>
    <t>For non-public entities 
choose  SME, LARGE or GTS</t>
  </si>
  <si>
    <t>Enter CVR-no.  (For foreign entities: Relevant registration no. and type of reg. no.)</t>
  </si>
  <si>
    <t>Partner type 
(Choose Partner or Affiliated partner)</t>
  </si>
  <si>
    <t>Partner</t>
  </si>
  <si>
    <t>All amounts must be stated in DKK</t>
  </si>
  <si>
    <t>Year</t>
  </si>
  <si>
    <t>A: Expenditure budget</t>
  </si>
  <si>
    <t>Scientific/academic salaries</t>
  </si>
  <si>
    <t>Technical/administrative salaries</t>
  </si>
  <si>
    <t>Equipment expenses in excess of DKK 500,000</t>
  </si>
  <si>
    <t>Operating expenses</t>
  </si>
  <si>
    <t>Total expenditure budget - ex. overheads</t>
  </si>
  <si>
    <t>Overheads</t>
  </si>
  <si>
    <t>Total expenditure budget</t>
  </si>
  <si>
    <t>B: Grant</t>
  </si>
  <si>
    <t>Total Grant - ex. overheads</t>
  </si>
  <si>
    <t>Percentage rate</t>
  </si>
  <si>
    <t>Total Grant</t>
  </si>
  <si>
    <t>C: Funding from other sources</t>
  </si>
  <si>
    <t>Total funding from other sources - ex. overheads</t>
  </si>
  <si>
    <t>Total funding from other sources</t>
  </si>
  <si>
    <t>D: Self-financing</t>
  </si>
  <si>
    <t>Total self-financing - ex. overheads</t>
  </si>
  <si>
    <t>Same percentage rate as in B</t>
  </si>
  <si>
    <t>Total self-financing</t>
  </si>
  <si>
    <t>E: Other contributions to the overall project</t>
  </si>
  <si>
    <t xml:space="preserve">Rate: Co-financing/Grant 
((D+E)/B) </t>
  </si>
  <si>
    <r>
      <t xml:space="preserve">Position and name of the person signing and 
postal address of the institution/company 
</t>
    </r>
    <r>
      <rPr>
        <b/>
        <i/>
        <sz val="9"/>
        <rFont val="Arial"/>
        <family val="2"/>
      </rPr>
      <t xml:space="preserve"> </t>
    </r>
  </si>
  <si>
    <r>
      <t>Date and partner's signature and stamp</t>
    </r>
    <r>
      <rPr>
        <b/>
        <i/>
        <sz val="9"/>
        <rFont val="Arial"/>
        <family val="2"/>
      </rPr>
      <t>.</t>
    </r>
    <r>
      <rPr>
        <b/>
        <sz val="9"/>
        <rFont val="Arial"/>
        <family val="2"/>
      </rPr>
      <t xml:space="preserve">
</t>
    </r>
  </si>
  <si>
    <t>Rate: Grant/Expenditure budget (B/A)</t>
  </si>
  <si>
    <t xml:space="preserve">
Observe that the spreadsheet uses Danish format 
(example: "2.000" means two thousand)</t>
  </si>
  <si>
    <t>June 2014</t>
  </si>
  <si>
    <r>
      <t xml:space="preserve">Signatures: </t>
    </r>
    <r>
      <rPr>
        <sz val="9"/>
        <rFont val="Arial"/>
        <family val="2"/>
      </rPr>
      <t xml:space="preserve"> In case of budgets for affiliated partners, the form shall be signed by the partner of the project that is responsible for the contract. In case of undistributed funds the form shall be signed by the institution that will be administering the funding. In both cases information in the yellow field to the left should correspond to the person signing the form.</t>
    </r>
  </si>
  <si>
    <t xml:space="preserve">Used </t>
  </si>
  <si>
    <t>Q1</t>
  </si>
  <si>
    <t>Q2</t>
  </si>
  <si>
    <t>Q3</t>
  </si>
  <si>
    <t>Q4</t>
  </si>
  <si>
    <t>Grant</t>
  </si>
  <si>
    <t>Balance</t>
  </si>
  <si>
    <t>Name</t>
  </si>
  <si>
    <t>Remains/(overload)</t>
  </si>
  <si>
    <t>29765774</t>
  </si>
  <si>
    <t>IT</t>
  </si>
  <si>
    <t>Travel</t>
  </si>
  <si>
    <t>Patient ensurance</t>
  </si>
  <si>
    <t>Post 13</t>
  </si>
  <si>
    <t>Post 14</t>
  </si>
  <si>
    <t>Post 15</t>
  </si>
  <si>
    <t>SC meetings</t>
  </si>
  <si>
    <t>CRIC meetings</t>
  </si>
  <si>
    <t>Pay per patient</t>
  </si>
  <si>
    <t>GCP</t>
  </si>
  <si>
    <t>Intervention material</t>
  </si>
  <si>
    <t>Conferences</t>
  </si>
  <si>
    <t>Logistics</t>
  </si>
  <si>
    <t xml:space="preserve">CRIC Office </t>
  </si>
  <si>
    <t>Other</t>
  </si>
  <si>
    <t>Self</t>
  </si>
  <si>
    <t>Grant2</t>
  </si>
  <si>
    <t>Other2</t>
  </si>
  <si>
    <t>Self2</t>
  </si>
  <si>
    <t>Grant3</t>
  </si>
  <si>
    <t>Other3</t>
  </si>
  <si>
    <t>Self3</t>
  </si>
  <si>
    <t>Grant4</t>
  </si>
  <si>
    <t>Other4</t>
  </si>
  <si>
    <t>Self4</t>
  </si>
  <si>
    <t>Total</t>
  </si>
  <si>
    <t>April</t>
  </si>
  <si>
    <t>May</t>
  </si>
  <si>
    <t>June</t>
  </si>
  <si>
    <t>July</t>
  </si>
  <si>
    <t>Jan</t>
  </si>
  <si>
    <t>Feb</t>
  </si>
  <si>
    <t>Mar</t>
  </si>
  <si>
    <t>Aug</t>
  </si>
  <si>
    <t>Sept</t>
  </si>
  <si>
    <t>Oct</t>
  </si>
  <si>
    <t>Nov</t>
  </si>
  <si>
    <t>Dec</t>
  </si>
  <si>
    <t>All stakeholder meetings</t>
  </si>
  <si>
    <t>Account chart from Innovation Fund Denmark</t>
  </si>
  <si>
    <t>Post 16</t>
  </si>
  <si>
    <t>Post 17</t>
  </si>
  <si>
    <t>Post 18</t>
  </si>
  <si>
    <t>Budget 2016</t>
  </si>
  <si>
    <t>Q1 2016</t>
  </si>
  <si>
    <t>Q2 2016</t>
  </si>
  <si>
    <t>Q3 2016</t>
  </si>
  <si>
    <t>Q4 2016</t>
  </si>
  <si>
    <t>Authorities</t>
  </si>
  <si>
    <t>Table 2: Monthly scientific salaries 2016</t>
  </si>
  <si>
    <t>Table 4: Monthly technical/administrative salaries 2016</t>
  </si>
  <si>
    <t>Table 6: Monthly operating expences 2016</t>
  </si>
  <si>
    <t>Table 5: Operating expences Q1-Q4 2016</t>
  </si>
  <si>
    <t>Table 3: Technical/administrative salaries Q1-Q4 2016 (all inclusive)</t>
  </si>
  <si>
    <t>Table 1: Scientific/academic salaries Q1-Q4 2016 (all inclusive)</t>
  </si>
  <si>
    <t xml:space="preserve">Copenhagen Trial Unit (CTU) </t>
  </si>
  <si>
    <t>Jørn Wetterslev</t>
  </si>
  <si>
    <t>Janus Christian Jakobsen</t>
  </si>
  <si>
    <t>Marija Barbateskovic</t>
  </si>
  <si>
    <t>Christian Gluud</t>
  </si>
  <si>
    <t>Janus Engstrøm</t>
  </si>
  <si>
    <t>Ema Erkocevic</t>
  </si>
  <si>
    <t>Thomas Møller Nexø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</si>
</sst>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i/>
      <sz val="10"/>
      <name val="Arial"/>
      <family val="2"/>
    </font>
    <font>
      <i/>
      <sz val="10"/>
      <name val="Arial"/>
      <family val="2"/>
    </font>
    <font>
      <i/>
      <sz val="9"/>
      <name val="Arial"/>
      <family val="2"/>
    </font>
    <font>
      <sz val="8"/>
      <name val="Arial"/>
      <family val="2"/>
    </font>
    <font>
      <b/>
      <i/>
      <sz val="9"/>
      <name val="Arial"/>
      <family val="2"/>
    </font>
    <font>
      <i/>
      <sz val="8"/>
      <name val="Arial"/>
      <family val="2"/>
    </font>
    <font>
      <vertAlign val="superscript"/>
      <sz val="9"/>
      <name val="Arial"/>
      <family val="2"/>
    </font>
    <font>
      <sz val="9"/>
      <color indexed="81"/>
      <name val="Tahoma"/>
      <family val="2"/>
    </font>
    <font>
      <b/>
      <sz val="20"/>
      <name val="Arial"/>
      <family val="2"/>
    </font>
    <font>
      <b/>
      <sz val="18"/>
      <name val="Arial"/>
      <family val="2"/>
    </font>
    <font>
      <sz val="14"/>
      <name val="Arial"/>
      <family val="2"/>
    </font>
    <font>
      <sz val="10"/>
      <name val="Arial"/>
    </font>
  </fonts>
  <fills count="21">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applyFill="1" applyAlignment="1">
      <alignment vertical="top"/>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3" fontId="3" fillId="0" borderId="18" xfId="0" applyNumberFormat="1" applyFont="1" applyFill="1" applyBorder="1" applyAlignment="1" applyProtection="1">
      <alignment horizontal="left" vertical="top"/>
    </xf>
    <xf numFmtId="0" fontId="2" fillId="0" borderId="0" xfId="0" applyFont="1" applyFill="1" applyAlignment="1">
      <alignment vertical="top"/>
    </xf>
    <xf numFmtId="0" fontId="4" fillId="0" borderId="0" xfId="0" applyFont="1" applyAlignment="1" applyProtection="1">
      <alignment vertical="top"/>
    </xf>
    <xf numFmtId="0" fontId="2" fillId="3" borderId="19" xfId="0" applyFont="1" applyFill="1" applyBorder="1" applyAlignment="1" applyProtection="1">
      <alignment horizontal="center" vertical="top"/>
    </xf>
    <xf numFmtId="164" fontId="3" fillId="0" borderId="2" xfId="1" applyNumberFormat="1" applyFont="1" applyFill="1" applyBorder="1" applyAlignment="1" applyProtection="1">
      <alignment vertical="top"/>
    </xf>
    <xf numFmtId="164" fontId="2" fillId="0" borderId="22" xfId="1" applyNumberFormat="1" applyFont="1" applyFill="1" applyBorder="1" applyAlignment="1" applyProtection="1">
      <alignment vertical="top"/>
    </xf>
    <xf numFmtId="164" fontId="3" fillId="0" borderId="7" xfId="1" applyNumberFormat="1" applyFont="1" applyFill="1" applyBorder="1" applyAlignment="1" applyProtection="1">
      <alignment vertical="top"/>
    </xf>
    <xf numFmtId="164" fontId="2" fillId="0" borderId="11" xfId="1" applyNumberFormat="1" applyFont="1" applyFill="1" applyBorder="1" applyAlignment="1" applyProtection="1">
      <alignment vertical="top"/>
    </xf>
    <xf numFmtId="164" fontId="6" fillId="0" borderId="7" xfId="1" applyNumberFormat="1" applyFont="1" applyFill="1" applyBorder="1" applyAlignment="1" applyProtection="1">
      <alignment vertical="top"/>
    </xf>
    <xf numFmtId="0" fontId="6" fillId="0" borderId="0" xfId="0" applyFont="1" applyFill="1" applyAlignment="1">
      <alignment vertical="top"/>
    </xf>
    <xf numFmtId="164" fontId="2" fillId="0" borderId="13" xfId="1" applyNumberFormat="1" applyFont="1" applyFill="1" applyBorder="1" applyAlignment="1" applyProtection="1">
      <alignment vertical="top"/>
    </xf>
    <xf numFmtId="0" fontId="3" fillId="0" borderId="0" xfId="0" applyFont="1" applyAlignment="1" applyProtection="1">
      <alignment vertical="top"/>
    </xf>
    <xf numFmtId="164" fontId="3" fillId="0" borderId="0" xfId="1" applyNumberFormat="1" applyFont="1" applyFill="1" applyAlignment="1" applyProtection="1">
      <alignment vertical="top"/>
    </xf>
    <xf numFmtId="0" fontId="3" fillId="0" borderId="23" xfId="0" applyFont="1" applyBorder="1" applyAlignment="1" applyProtection="1">
      <alignment vertical="top"/>
    </xf>
    <xf numFmtId="0" fontId="7" fillId="0" borderId="9" xfId="0" applyFont="1" applyBorder="1" applyAlignment="1" applyProtection="1">
      <alignment vertical="top"/>
    </xf>
    <xf numFmtId="164" fontId="2" fillId="0" borderId="0" xfId="1" applyNumberFormat="1" applyFont="1" applyFill="1" applyBorder="1" applyAlignment="1" applyProtection="1">
      <alignment vertical="top"/>
    </xf>
    <xf numFmtId="0" fontId="3" fillId="0" borderId="23" xfId="0" applyFont="1" applyBorder="1" applyAlignment="1" applyProtection="1">
      <alignment horizontal="left" vertical="top"/>
    </xf>
    <xf numFmtId="0" fontId="3" fillId="0" borderId="24" xfId="0" applyFont="1" applyBorder="1" applyAlignment="1" applyProtection="1">
      <alignment vertical="top"/>
    </xf>
    <xf numFmtId="0" fontId="2" fillId="0" borderId="0" xfId="0" applyFont="1" applyBorder="1" applyAlignment="1" applyProtection="1">
      <alignment vertical="top"/>
    </xf>
    <xf numFmtId="164" fontId="2" fillId="0" borderId="30" xfId="1" applyNumberFormat="1" applyFont="1" applyFill="1" applyBorder="1" applyAlignment="1" applyProtection="1">
      <alignment vertical="top"/>
    </xf>
    <xf numFmtId="164" fontId="2" fillId="0" borderId="0" xfId="1" applyNumberFormat="1" applyFont="1" applyFill="1" applyBorder="1" applyAlignment="1"/>
    <xf numFmtId="0" fontId="3" fillId="0" borderId="0" xfId="0" applyFont="1" applyFill="1" applyAlignment="1"/>
    <xf numFmtId="0" fontId="9" fillId="0" borderId="1" xfId="0" applyFont="1" applyFill="1" applyBorder="1" applyAlignment="1">
      <alignment horizontal="left" vertical="top" wrapText="1"/>
    </xf>
    <xf numFmtId="0" fontId="4" fillId="0" borderId="0" xfId="0" applyFont="1" applyFill="1" applyAlignment="1">
      <alignment horizontal="left" vertical="top" wrapText="1"/>
    </xf>
    <xf numFmtId="0" fontId="9" fillId="0" borderId="12" xfId="0" applyFont="1" applyFill="1" applyBorder="1" applyAlignment="1">
      <alignment horizontal="left" vertical="top" wrapText="1"/>
    </xf>
    <xf numFmtId="9" fontId="9" fillId="0" borderId="0" xfId="2" applyFont="1" applyFill="1" applyBorder="1" applyAlignment="1">
      <alignment horizontal="center" vertical="top" wrapText="1"/>
    </xf>
    <xf numFmtId="9" fontId="0" fillId="0" borderId="0" xfId="2" applyFont="1" applyBorder="1" applyAlignment="1">
      <alignment horizontal="center" vertical="top"/>
    </xf>
    <xf numFmtId="0" fontId="4" fillId="0" borderId="0" xfId="0" applyFont="1" applyFill="1" applyAlignment="1">
      <alignment horizontal="left" vertical="top"/>
    </xf>
    <xf numFmtId="0" fontId="11" fillId="0" borderId="0" xfId="0" applyFont="1" applyFill="1" applyAlignment="1">
      <alignment vertical="top"/>
    </xf>
    <xf numFmtId="0" fontId="0" fillId="0" borderId="0" xfId="0" applyAlignment="1">
      <alignment horizontal="left" vertical="top" wrapText="1"/>
    </xf>
    <xf numFmtId="0" fontId="12" fillId="0" borderId="0" xfId="0" applyFont="1" applyFill="1" applyAlignment="1">
      <alignment horizontal="left" vertical="top"/>
    </xf>
    <xf numFmtId="164" fontId="3" fillId="0" borderId="7" xfId="1" applyNumberFormat="1" applyFont="1" applyFill="1" applyBorder="1" applyAlignment="1" applyProtection="1">
      <alignment vertical="top"/>
      <protection locked="0"/>
    </xf>
    <xf numFmtId="164" fontId="2" fillId="0" borderId="29" xfId="1" applyNumberFormat="1" applyFont="1" applyFill="1" applyBorder="1" applyAlignment="1" applyProtection="1">
      <alignment vertical="top"/>
      <protection locked="0"/>
    </xf>
    <xf numFmtId="164" fontId="3" fillId="0" borderId="7" xfId="0" applyNumberFormat="1" applyFont="1" applyFill="1" applyBorder="1" applyAlignment="1">
      <alignment vertical="top"/>
    </xf>
    <xf numFmtId="164" fontId="3" fillId="0" borderId="8" xfId="1" applyNumberFormat="1" applyFont="1" applyFill="1" applyBorder="1" applyAlignment="1" applyProtection="1">
      <alignment vertical="top"/>
    </xf>
    <xf numFmtId="164" fontId="2" fillId="0" borderId="14" xfId="1" applyNumberFormat="1" applyFont="1" applyFill="1" applyBorder="1" applyAlignment="1" applyProtection="1">
      <alignment vertical="top"/>
    </xf>
    <xf numFmtId="164" fontId="3" fillId="0" borderId="32" xfId="1" applyNumberFormat="1" applyFont="1" applyFill="1" applyBorder="1" applyAlignment="1" applyProtection="1">
      <alignment vertical="top"/>
    </xf>
    <xf numFmtId="164" fontId="2" fillId="0" borderId="7" xfId="1" applyNumberFormat="1" applyFont="1" applyFill="1" applyBorder="1" applyAlignment="1" applyProtection="1">
      <alignment vertical="top"/>
    </xf>
    <xf numFmtId="164" fontId="2" fillId="0" borderId="29" xfId="1" applyNumberFormat="1" applyFont="1" applyFill="1" applyBorder="1" applyAlignment="1" applyProtection="1">
      <alignment vertical="top"/>
    </xf>
    <xf numFmtId="3" fontId="3" fillId="4" borderId="7" xfId="0" applyNumberFormat="1" applyFont="1" applyFill="1" applyBorder="1" applyAlignment="1">
      <alignment vertical="top"/>
    </xf>
    <xf numFmtId="164" fontId="2" fillId="0" borderId="7" xfId="0" applyNumberFormat="1" applyFont="1" applyFill="1" applyBorder="1" applyAlignment="1">
      <alignment vertical="top"/>
    </xf>
    <xf numFmtId="164" fontId="2" fillId="0" borderId="8" xfId="1" applyNumberFormat="1" applyFont="1" applyFill="1" applyBorder="1" applyAlignment="1" applyProtection="1">
      <alignment vertical="top"/>
    </xf>
    <xf numFmtId="164" fontId="2" fillId="0" borderId="33" xfId="1" applyNumberFormat="1" applyFont="1" applyFill="1" applyBorder="1" applyAlignment="1" applyProtection="1">
      <alignment vertical="top"/>
    </xf>
    <xf numFmtId="164" fontId="6" fillId="0" borderId="13" xfId="1" applyNumberFormat="1" applyFont="1" applyFill="1" applyBorder="1" applyAlignment="1" applyProtection="1">
      <alignment vertical="top"/>
    </xf>
    <xf numFmtId="164" fontId="2" fillId="0" borderId="13" xfId="0" applyNumberFormat="1" applyFont="1" applyFill="1" applyBorder="1" applyAlignment="1">
      <alignment vertical="top"/>
    </xf>
    <xf numFmtId="164" fontId="2" fillId="0" borderId="17" xfId="1" applyNumberFormat="1" applyFont="1" applyFill="1" applyBorder="1" applyAlignment="1" applyProtection="1">
      <alignment vertical="top"/>
    </xf>
    <xf numFmtId="0" fontId="3" fillId="0" borderId="0" xfId="0" applyFont="1" applyFill="1" applyBorder="1" applyAlignment="1">
      <alignment vertical="top"/>
    </xf>
    <xf numFmtId="3" fontId="3" fillId="0" borderId="0" xfId="0" applyNumberFormat="1"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164" fontId="3" fillId="7" borderId="7" xfId="1" applyNumberFormat="1" applyFont="1" applyFill="1" applyBorder="1" applyAlignment="1" applyProtection="1">
      <alignment vertical="top"/>
    </xf>
    <xf numFmtId="164" fontId="3" fillId="11"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xf>
    <xf numFmtId="164" fontId="3" fillId="6" borderId="7" xfId="1" applyNumberFormat="1" applyFont="1" applyFill="1" applyBorder="1" applyAlignment="1" applyProtection="1">
      <alignment vertical="top"/>
    </xf>
    <xf numFmtId="164" fontId="3" fillId="12"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xf>
    <xf numFmtId="164" fontId="3" fillId="14" borderId="7" xfId="1" applyNumberFormat="1" applyFont="1" applyFill="1" applyBorder="1" applyAlignment="1" applyProtection="1">
      <alignment vertical="top"/>
    </xf>
    <xf numFmtId="164" fontId="3" fillId="13" borderId="7" xfId="1" applyNumberFormat="1" applyFont="1" applyFill="1" applyBorder="1" applyAlignment="1" applyProtection="1">
      <alignment vertical="top"/>
    </xf>
    <xf numFmtId="164" fontId="3" fillId="7" borderId="7" xfId="1" applyNumberFormat="1" applyFont="1" applyFill="1" applyBorder="1" applyAlignment="1" applyProtection="1">
      <alignment vertical="top"/>
      <protection locked="0"/>
    </xf>
    <xf numFmtId="164" fontId="3" fillId="11" borderId="7" xfId="1" applyNumberFormat="1" applyFont="1" applyFill="1" applyBorder="1" applyAlignment="1" applyProtection="1">
      <alignment vertical="top"/>
      <protection locked="0"/>
    </xf>
    <xf numFmtId="164" fontId="3" fillId="9"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protection locked="0"/>
    </xf>
    <xf numFmtId="164" fontId="3" fillId="12" borderId="7" xfId="1" applyNumberFormat="1" applyFont="1" applyFill="1" applyBorder="1" applyAlignment="1" applyProtection="1">
      <alignment vertical="top"/>
      <protection locked="0"/>
    </xf>
    <xf numFmtId="164" fontId="3" fillId="14" borderId="7" xfId="1" applyNumberFormat="1" applyFont="1" applyFill="1" applyBorder="1" applyAlignment="1" applyProtection="1">
      <alignment vertical="top"/>
      <protection locked="0"/>
    </xf>
    <xf numFmtId="164" fontId="3" fillId="6"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protection locked="0"/>
    </xf>
    <xf numFmtId="164" fontId="3" fillId="13"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xf>
    <xf numFmtId="164" fontId="3" fillId="9" borderId="7" xfId="1" applyNumberFormat="1" applyFont="1" applyFill="1" applyBorder="1" applyAlignment="1" applyProtection="1">
      <alignment vertical="top"/>
    </xf>
    <xf numFmtId="164" fontId="3" fillId="17" borderId="13" xfId="1" applyNumberFormat="1" applyFont="1" applyFill="1" applyBorder="1" applyAlignment="1" applyProtection="1">
      <alignment vertical="top"/>
    </xf>
    <xf numFmtId="164" fontId="3" fillId="17" borderId="8" xfId="1" applyNumberFormat="1" applyFont="1" applyFill="1" applyBorder="1" applyAlignment="1" applyProtection="1">
      <alignment vertical="top"/>
    </xf>
    <xf numFmtId="0" fontId="3" fillId="0" borderId="34" xfId="0" applyFont="1" applyFill="1" applyBorder="1" applyAlignment="1">
      <alignment vertical="top"/>
    </xf>
    <xf numFmtId="0" fontId="3" fillId="4" borderId="34"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165" fontId="3" fillId="0" borderId="24" xfId="0" applyNumberFormat="1" applyFont="1" applyFill="1" applyBorder="1" applyAlignment="1" applyProtection="1">
      <alignment vertical="top"/>
      <protection locked="0"/>
    </xf>
    <xf numFmtId="3" fontId="2" fillId="0" borderId="0" xfId="0" applyNumberFormat="1" applyFont="1" applyFill="1" applyBorder="1" applyAlignment="1">
      <alignment vertical="top"/>
    </xf>
    <xf numFmtId="0" fontId="3" fillId="16" borderId="0" xfId="0" applyFont="1" applyFill="1" applyBorder="1" applyAlignment="1">
      <alignment horizontal="center" vertical="top"/>
    </xf>
    <xf numFmtId="0" fontId="3" fillId="7" borderId="0" xfId="0" applyFont="1" applyFill="1" applyBorder="1" applyAlignment="1">
      <alignment horizontal="center" vertical="top"/>
    </xf>
    <xf numFmtId="0" fontId="3" fillId="8" borderId="0" xfId="0" applyFont="1" applyFill="1" applyBorder="1" applyAlignment="1">
      <alignment horizontal="center" vertical="top"/>
    </xf>
    <xf numFmtId="0" fontId="3" fillId="11" borderId="0" xfId="0" applyFont="1" applyFill="1" applyBorder="1" applyAlignment="1">
      <alignment horizontal="center" vertical="top"/>
    </xf>
    <xf numFmtId="0" fontId="3" fillId="12" borderId="0" xfId="0" applyFont="1" applyFill="1" applyBorder="1" applyAlignment="1">
      <alignment horizontal="center" vertical="top"/>
    </xf>
    <xf numFmtId="0" fontId="3" fillId="14" borderId="0" xfId="0" applyFont="1" applyFill="1" applyBorder="1" applyAlignment="1">
      <alignment horizontal="center" vertical="top"/>
    </xf>
    <xf numFmtId="0" fontId="7" fillId="0" borderId="0" xfId="0" applyFont="1" applyFill="1" applyBorder="1" applyAlignment="1">
      <alignment vertical="top"/>
    </xf>
    <xf numFmtId="0" fontId="3" fillId="6" borderId="0" xfId="0" applyFont="1" applyFill="1" applyBorder="1" applyAlignment="1">
      <alignment horizontal="center" vertical="top"/>
    </xf>
    <xf numFmtId="0" fontId="3" fillId="13" borderId="0" xfId="0" applyFont="1" applyFill="1" applyBorder="1" applyAlignment="1">
      <alignment horizontal="center" vertical="top"/>
    </xf>
    <xf numFmtId="0" fontId="3" fillId="19" borderId="0" xfId="0" applyFont="1" applyFill="1" applyBorder="1" applyAlignment="1">
      <alignment vertical="top"/>
    </xf>
    <xf numFmtId="0" fontId="3" fillId="4" borderId="0" xfId="0" applyFont="1" applyFill="1" applyBorder="1" applyAlignment="1">
      <alignment vertical="top"/>
    </xf>
    <xf numFmtId="3" fontId="3" fillId="7" borderId="0" xfId="0" applyNumberFormat="1" applyFont="1" applyFill="1" applyBorder="1" applyAlignment="1">
      <alignment vertical="top"/>
    </xf>
    <xf numFmtId="3" fontId="3" fillId="11" borderId="0" xfId="0" applyNumberFormat="1" applyFont="1" applyFill="1" applyBorder="1" applyAlignment="1">
      <alignment vertical="top"/>
    </xf>
    <xf numFmtId="3" fontId="3" fillId="12" borderId="0" xfId="0" applyNumberFormat="1" applyFont="1" applyFill="1" applyBorder="1" applyAlignment="1">
      <alignment vertical="top"/>
    </xf>
    <xf numFmtId="3" fontId="3" fillId="14" borderId="0" xfId="0" applyNumberFormat="1" applyFont="1" applyFill="1" applyBorder="1" applyAlignment="1">
      <alignment vertical="top"/>
    </xf>
    <xf numFmtId="3" fontId="3" fillId="18" borderId="0" xfId="0" applyNumberFormat="1" applyFont="1" applyFill="1" applyBorder="1" applyAlignment="1">
      <alignment vertical="top"/>
    </xf>
    <xf numFmtId="3" fontId="3" fillId="6" borderId="0" xfId="0" applyNumberFormat="1" applyFont="1" applyFill="1" applyBorder="1" applyAlignment="1">
      <alignment vertical="top"/>
    </xf>
    <xf numFmtId="3" fontId="3" fillId="8" borderId="0" xfId="0" applyNumberFormat="1" applyFont="1" applyFill="1" applyBorder="1" applyAlignment="1">
      <alignment vertical="top"/>
    </xf>
    <xf numFmtId="3" fontId="3" fillId="16" borderId="0" xfId="0" applyNumberFormat="1" applyFont="1" applyFill="1" applyBorder="1" applyAlignment="1">
      <alignment vertical="top"/>
    </xf>
    <xf numFmtId="3" fontId="3" fillId="13" borderId="0" xfId="0" applyNumberFormat="1" applyFont="1" applyFill="1" applyBorder="1" applyAlignment="1">
      <alignment vertical="top"/>
    </xf>
    <xf numFmtId="0" fontId="14" fillId="0" borderId="0" xfId="0" applyFont="1" applyFill="1" applyAlignment="1">
      <alignment vertical="top"/>
    </xf>
    <xf numFmtId="0" fontId="15" fillId="0" borderId="0" xfId="0" applyFont="1" applyFill="1" applyBorder="1" applyAlignment="1">
      <alignment vertical="top"/>
    </xf>
    <xf numFmtId="0" fontId="15" fillId="0" borderId="34" xfId="0" applyFont="1" applyFill="1" applyBorder="1" applyAlignment="1">
      <alignment vertical="top"/>
    </xf>
    <xf numFmtId="3" fontId="3" fillId="4" borderId="7" xfId="0" applyNumberFormat="1" applyFont="1" applyFill="1" applyBorder="1" applyAlignment="1">
      <alignment horizontal="right" vertical="top"/>
    </xf>
    <xf numFmtId="0" fontId="3" fillId="10" borderId="0" xfId="0" applyFont="1" applyFill="1" applyBorder="1" applyAlignment="1">
      <alignment horizontal="center" vertical="top"/>
    </xf>
    <xf numFmtId="3" fontId="3" fillId="10" borderId="0" xfId="0" applyNumberFormat="1" applyFont="1" applyFill="1" applyBorder="1" applyAlignment="1">
      <alignment vertical="top"/>
    </xf>
    <xf numFmtId="0" fontId="3" fillId="5" borderId="0" xfId="0" applyFont="1" applyFill="1" applyBorder="1" applyAlignment="1">
      <alignment horizontal="center" vertical="top"/>
    </xf>
    <xf numFmtId="3" fontId="3" fillId="5" borderId="0" xfId="0" applyNumberFormat="1" applyFont="1" applyFill="1" applyBorder="1" applyAlignment="1">
      <alignment vertical="top"/>
    </xf>
    <xf numFmtId="0" fontId="3" fillId="9" borderId="0" xfId="0" applyFont="1" applyFill="1" applyBorder="1" applyAlignment="1">
      <alignment horizontal="center" vertical="top"/>
    </xf>
    <xf numFmtId="3" fontId="3" fillId="9" borderId="0" xfId="0" applyNumberFormat="1" applyFont="1" applyFill="1" applyBorder="1" applyAlignment="1">
      <alignment vertical="top"/>
    </xf>
    <xf numFmtId="0" fontId="3" fillId="15" borderId="0" xfId="0" applyFont="1" applyFill="1" applyBorder="1" applyAlignment="1">
      <alignment horizontal="center" vertical="top"/>
    </xf>
    <xf numFmtId="3" fontId="3" fillId="15" borderId="0" xfId="0" applyNumberFormat="1" applyFont="1" applyFill="1" applyBorder="1" applyAlignment="1">
      <alignment vertical="top"/>
    </xf>
    <xf numFmtId="0" fontId="3" fillId="0" borderId="0" xfId="0" applyFont="1" applyFill="1" applyBorder="1" applyAlignment="1"/>
    <xf numFmtId="3" fontId="7" fillId="0" borderId="0" xfId="0" applyNumberFormat="1" applyFont="1" applyFill="1" applyBorder="1" applyAlignment="1">
      <alignment vertical="top"/>
    </xf>
    <xf numFmtId="3" fontId="3" fillId="7" borderId="7" xfId="0" applyNumberFormat="1" applyFont="1" applyFill="1" applyBorder="1" applyAlignment="1">
      <alignment vertical="top"/>
    </xf>
    <xf numFmtId="3" fontId="3" fillId="0" borderId="7" xfId="0" applyNumberFormat="1" applyFont="1" applyFill="1" applyBorder="1" applyAlignment="1">
      <alignment vertical="top"/>
    </xf>
    <xf numFmtId="3" fontId="3" fillId="11" borderId="7" xfId="0" applyNumberFormat="1" applyFont="1" applyFill="1" applyBorder="1" applyAlignment="1">
      <alignment vertical="top"/>
    </xf>
    <xf numFmtId="3" fontId="3" fillId="12" borderId="7" xfId="0" applyNumberFormat="1" applyFont="1" applyFill="1" applyBorder="1" applyAlignment="1">
      <alignment vertical="top"/>
    </xf>
    <xf numFmtId="3" fontId="3" fillId="14" borderId="7" xfId="0" applyNumberFormat="1" applyFont="1" applyFill="1" applyBorder="1" applyAlignment="1">
      <alignment vertical="top"/>
    </xf>
    <xf numFmtId="3" fontId="3" fillId="6" borderId="7" xfId="0" applyNumberFormat="1" applyFont="1" applyFill="1" applyBorder="1" applyAlignment="1">
      <alignment vertical="top"/>
    </xf>
    <xf numFmtId="3" fontId="3" fillId="8" borderId="7" xfId="0" applyNumberFormat="1" applyFont="1" applyFill="1" applyBorder="1" applyAlignment="1">
      <alignment vertical="top"/>
    </xf>
    <xf numFmtId="3" fontId="3" fillId="13" borderId="7" xfId="0" applyNumberFormat="1" applyFont="1" applyFill="1" applyBorder="1" applyAlignment="1">
      <alignment vertical="top"/>
    </xf>
    <xf numFmtId="0" fontId="3" fillId="0" borderId="35" xfId="0" applyFont="1" applyFill="1" applyBorder="1" applyAlignment="1">
      <alignment vertical="top"/>
    </xf>
    <xf numFmtId="3" fontId="3" fillId="5" borderId="7" xfId="0" applyNumberFormat="1" applyFont="1" applyFill="1" applyBorder="1" applyAlignment="1">
      <alignment vertical="top"/>
    </xf>
    <xf numFmtId="3" fontId="3" fillId="9" borderId="7" xfId="0" applyNumberFormat="1" applyFont="1" applyFill="1" applyBorder="1" applyAlignment="1">
      <alignment vertical="top"/>
    </xf>
    <xf numFmtId="3" fontId="3" fillId="15" borderId="7" xfId="0" applyNumberFormat="1" applyFont="1" applyFill="1" applyBorder="1" applyAlignment="1">
      <alignment vertical="top"/>
    </xf>
    <xf numFmtId="3" fontId="3" fillId="10" borderId="7" xfId="0" applyNumberFormat="1" applyFont="1" applyFill="1" applyBorder="1" applyAlignment="1">
      <alignment vertical="top"/>
    </xf>
    <xf numFmtId="3" fontId="3" fillId="16" borderId="7" xfId="0" applyNumberFormat="1" applyFont="1" applyFill="1" applyBorder="1" applyAlignment="1">
      <alignment vertical="top"/>
    </xf>
    <xf numFmtId="0" fontId="16" fillId="7" borderId="0" xfId="0" applyFont="1" applyFill="1" applyBorder="1" applyAlignment="1">
      <alignment horizontal="center" vertical="top"/>
    </xf>
    <xf numFmtId="0" fontId="16" fillId="11" borderId="0" xfId="0" applyFont="1" applyFill="1" applyBorder="1" applyAlignment="1">
      <alignment horizontal="center" vertical="top"/>
    </xf>
    <xf numFmtId="0" fontId="16" fillId="12" borderId="0" xfId="0" applyFont="1" applyFill="1" applyBorder="1" applyAlignment="1">
      <alignment horizontal="center" vertical="top"/>
    </xf>
    <xf numFmtId="0" fontId="16" fillId="14" borderId="0" xfId="0" applyFont="1" applyFill="1" applyBorder="1" applyAlignment="1">
      <alignment horizontal="center" vertical="top"/>
    </xf>
    <xf numFmtId="0" fontId="16" fillId="13" borderId="0" xfId="0" applyFont="1" applyFill="1" applyBorder="1" applyAlignment="1">
      <alignment horizontal="center" vertical="top"/>
    </xf>
    <xf numFmtId="0" fontId="16" fillId="16" borderId="0" xfId="0" applyFont="1" applyFill="1" applyBorder="1" applyAlignment="1">
      <alignment horizontal="center" vertical="top"/>
    </xf>
    <xf numFmtId="0" fontId="16" fillId="8" borderId="0" xfId="0" applyFont="1" applyFill="1" applyBorder="1" applyAlignment="1">
      <alignment horizontal="center" vertical="top"/>
    </xf>
    <xf numFmtId="0" fontId="16" fillId="6" borderId="0" xfId="0" applyFont="1" applyFill="1" applyBorder="1" applyAlignment="1">
      <alignment horizontal="center" vertical="top"/>
    </xf>
    <xf numFmtId="0" fontId="16" fillId="5" borderId="0" xfId="0" applyFont="1" applyFill="1" applyBorder="1" applyAlignment="1">
      <alignment horizontal="center" vertical="top"/>
    </xf>
    <xf numFmtId="0" fontId="16" fillId="9" borderId="0" xfId="0" applyFont="1" applyFill="1" applyBorder="1" applyAlignment="1">
      <alignment horizontal="center" vertical="top"/>
    </xf>
    <xf numFmtId="0" fontId="16" fillId="15" borderId="0" xfId="0" applyFont="1" applyFill="1" applyBorder="1" applyAlignment="1">
      <alignment horizontal="center" vertical="top"/>
    </xf>
    <xf numFmtId="0" fontId="16" fillId="10" borderId="0" xfId="0" applyFont="1" applyFill="1" applyBorder="1" applyAlignment="1">
      <alignment horizontal="center" vertical="top"/>
    </xf>
    <xf numFmtId="3" fontId="17" fillId="7" borderId="0" xfId="0" applyNumberFormat="1" applyFont="1" applyFill="1" applyBorder="1" applyAlignment="1">
      <alignment vertical="top"/>
    </xf>
    <xf numFmtId="3" fontId="17" fillId="11" borderId="0" xfId="0" applyNumberFormat="1" applyFont="1" applyFill="1" applyBorder="1" applyAlignment="1">
      <alignment vertical="top"/>
    </xf>
    <xf numFmtId="3" fontId="17" fillId="12" borderId="0" xfId="0" applyNumberFormat="1" applyFont="1" applyFill="1" applyBorder="1" applyAlignment="1">
      <alignment vertical="top"/>
    </xf>
    <xf numFmtId="3" fontId="17" fillId="14" borderId="0" xfId="0" applyNumberFormat="1" applyFont="1" applyFill="1" applyBorder="1" applyAlignment="1">
      <alignment vertical="top"/>
    </xf>
    <xf numFmtId="3" fontId="17" fillId="0" borderId="0" xfId="0" applyNumberFormat="1" applyFont="1" applyFill="1" applyBorder="1" applyAlignment="1">
      <alignment vertical="top"/>
    </xf>
    <xf numFmtId="3" fontId="17" fillId="20" borderId="0" xfId="0" applyNumberFormat="1" applyFont="1" applyFill="1" applyBorder="1" applyAlignment="1">
      <alignment vertical="top"/>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center" wrapText="1" indent="1"/>
    </xf>
    <xf numFmtId="0" fontId="2" fillId="0" borderId="10" xfId="0" applyFont="1" applyFill="1" applyBorder="1" applyAlignment="1" applyProtection="1">
      <alignment horizontal="left" vertical="center" wrapText="1" inden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xf numFmtId="0" fontId="2" fillId="2" borderId="7" xfId="0" applyFont="1"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wrapText="1" indent="1"/>
      <protection locked="0"/>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vertical="center" wrapText="1"/>
    </xf>
    <xf numFmtId="0" fontId="2" fillId="0" borderId="13" xfId="0" applyFont="1" applyFill="1" applyBorder="1" applyAlignment="1" applyProtection="1">
      <alignment vertical="center" wrapText="1"/>
    </xf>
    <xf numFmtId="49" fontId="2" fillId="2" borderId="14" xfId="0" applyNumberFormat="1" applyFont="1" applyFill="1" applyBorder="1" applyAlignment="1" applyProtection="1">
      <alignment horizontal="left" vertical="center" wrapText="1" indent="1"/>
      <protection locked="0"/>
    </xf>
    <xf numFmtId="49" fontId="2" fillId="2" borderId="15" xfId="0" applyNumberFormat="1" applyFont="1" applyFill="1" applyBorder="1" applyAlignment="1" applyProtection="1">
      <alignment horizontal="left" vertical="center" wrapText="1" indent="1"/>
      <protection locked="0"/>
    </xf>
    <xf numFmtId="49" fontId="2" fillId="2" borderId="16" xfId="0" applyNumberFormat="1" applyFont="1" applyFill="1" applyBorder="1" applyAlignment="1" applyProtection="1">
      <alignment horizontal="left" vertical="center" wrapText="1" indent="1"/>
      <protection locked="0"/>
    </xf>
    <xf numFmtId="0" fontId="2" fillId="0" borderId="13" xfId="0" applyFont="1" applyFill="1" applyBorder="1" applyAlignment="1">
      <alignment horizontal="left" vertical="center" wrapText="1"/>
    </xf>
    <xf numFmtId="0" fontId="2" fillId="2" borderId="13"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3" fillId="0" borderId="2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4" xfId="0" applyFont="1" applyBorder="1" applyAlignment="1" applyProtection="1">
      <alignment horizontal="left" vertical="top"/>
    </xf>
    <xf numFmtId="0" fontId="5" fillId="0" borderId="7" xfId="0" applyFont="1" applyBorder="1" applyAlignment="1" applyProtection="1">
      <alignment horizontal="center" vertical="top"/>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2" fillId="0" borderId="2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21"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9" xfId="0" applyFont="1" applyBorder="1" applyAlignment="1" applyProtection="1">
      <alignment horizontal="left" vertical="top"/>
    </xf>
    <xf numFmtId="0" fontId="6" fillId="0" borderId="24"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2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8" fillId="0" borderId="31" xfId="0" applyFont="1" applyFill="1" applyBorder="1" applyAlignment="1">
      <alignment horizontal="left" vertical="top"/>
    </xf>
    <xf numFmtId="0" fontId="2" fillId="0" borderId="25" xfId="0" applyFont="1" applyFill="1" applyBorder="1" applyAlignment="1" applyProtection="1">
      <alignment horizontal="left" vertical="top"/>
    </xf>
    <xf numFmtId="0" fontId="2" fillId="0" borderId="15"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2" fillId="0" borderId="27"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5" fillId="0" borderId="0" xfId="0" applyFont="1" applyAlignment="1">
      <alignment horizontal="left" wrapText="1"/>
    </xf>
    <xf numFmtId="0" fontId="4" fillId="0" borderId="0" xfId="0" applyFont="1" applyAlignment="1">
      <alignment horizontal="left" wrapText="1"/>
    </xf>
    <xf numFmtId="9" fontId="9" fillId="0" borderId="3" xfId="2" applyFont="1" applyFill="1"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Border="1" applyAlignment="1"/>
    <xf numFmtId="0" fontId="5" fillId="0" borderId="2" xfId="0" applyFont="1" applyBorder="1" applyAlignment="1" applyProtection="1">
      <alignment horizontal="left" vertical="top" wrapText="1"/>
    </xf>
    <xf numFmtId="0" fontId="0" fillId="0" borderId="2"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9" fontId="9" fillId="0" borderId="13" xfId="2" applyFont="1" applyFill="1" applyBorder="1" applyAlignment="1">
      <alignment horizontal="center" vertical="center" wrapText="1"/>
    </xf>
    <xf numFmtId="0" fontId="0" fillId="0" borderId="17" xfId="0" applyBorder="1" applyAlignment="1">
      <alignment horizontal="center" vertical="center"/>
    </xf>
    <xf numFmtId="0" fontId="0" fillId="2" borderId="6"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4" fillId="0" borderId="31" xfId="0" applyFont="1" applyFill="1" applyBorder="1" applyAlignment="1">
      <alignment horizontal="left" vertical="top" wrapText="1"/>
    </xf>
    <xf numFmtId="0" fontId="0" fillId="0" borderId="31" xfId="0" applyBorder="1" applyAlignment="1">
      <alignment vertical="top"/>
    </xf>
    <xf numFmtId="0" fontId="0" fillId="0" borderId="0" xfId="0" applyAlignment="1">
      <alignment vertical="top"/>
    </xf>
  </cellXfs>
  <cellStyles count="3">
    <cellStyle name="Comma" xfId="1" builtinId="3"/>
    <cellStyle name="Normal" xfId="0" builtinId="0"/>
    <cellStyle name="Percent" xfId="2" builtinId="5"/>
  </cellStyles>
  <dxfs count="54">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CRIC\INNOVATIONSFONDEN\Budget\Budget%20application\CRIC_&#197;rsopdelt%20budgetsk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TIG-IMPORTANT information"/>
      <sheetName val="dsf2"/>
      <sheetName val="dsf3"/>
      <sheetName val="dsf4"/>
      <sheetName val="dsf5"/>
      <sheetName val="For e-grant form"/>
      <sheetName val="dsf1-1"/>
      <sheetName val="dsf1-2"/>
      <sheetName val="dsf1-3"/>
      <sheetName val="dsf1-4"/>
      <sheetName val="dsf1-5"/>
      <sheetName val="dsf1-6"/>
      <sheetName val="dsf1-7"/>
      <sheetName val="dsf1-8"/>
      <sheetName val="dsf1-9"/>
      <sheetName val="dsf1-10"/>
      <sheetName val="dsf1-11"/>
      <sheetName val="dsf1-12"/>
      <sheetName val="dsf1-13"/>
      <sheetName val="dsf1-14"/>
      <sheetName val="dsf1-15"/>
      <sheetName val="dsf1-16"/>
      <sheetName val="dsf1-17"/>
      <sheetName val="dsf1-18"/>
      <sheetName val="dsf1-19"/>
      <sheetName val="dsf1-20"/>
      <sheetName val="dsf1-21"/>
      <sheetName val="dsf1-22"/>
      <sheetName val="Statistics"/>
      <sheetName val="Udbetalingsprofil"/>
    </sheetNames>
    <sheetDataSet>
      <sheetData sheetId="0">
        <row r="23">
          <cell r="B23" t="str">
            <v>Centre for Research in Intensive care</v>
          </cell>
        </row>
        <row r="26">
          <cell r="B26" t="str">
            <v>4108-00011A</v>
          </cell>
        </row>
        <row r="126">
          <cell r="A126" t="str">
            <v>SME</v>
          </cell>
        </row>
        <row r="127">
          <cell r="A127" t="str">
            <v>LARGE</v>
          </cell>
        </row>
        <row r="128">
          <cell r="A128" t="str">
            <v>GTS</v>
          </cell>
        </row>
        <row r="129">
          <cell r="A129" t="str">
            <v>Partner</v>
          </cell>
        </row>
        <row r="130">
          <cell r="A130" t="str">
            <v>Affiliated partner</v>
          </cell>
        </row>
        <row r="131">
          <cell r="A131" t="str">
            <v>Affiliated partner (subcontractor)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 displayName="Table1" ref="B59:R71" totalsRowShown="0" headerRowDxfId="53">
  <autoFilter ref="B59:R71"/>
  <tableColumns count="17">
    <tableColumn id="1" name="Q1" dataDxfId="52"/>
    <tableColumn id="8" name="Grant" dataDxfId="51">
      <calculatedColumnFormula>Table1[[#This Row],[Q1]]</calculatedColumnFormula>
    </tableColumn>
    <tableColumn id="7" name="Other" dataDxfId="50">
      <calculatedColumnFormula>SUM(Q3:Q10)</calculatedColumnFormula>
    </tableColumn>
    <tableColumn id="6" name="Self" dataDxfId="49">
      <calculatedColumnFormula>Table1[[#This Row],[Q1]]</calculatedColumnFormula>
    </tableColumn>
    <tableColumn id="2" name="Q2" dataDxfId="48"/>
    <tableColumn id="9" name="Grant2" dataDxfId="47">
      <calculatedColumnFormula>S3+S4+S5+S6</calculatedColumnFormula>
    </tableColumn>
    <tableColumn id="10" name="Other2" dataDxfId="46">
      <calculatedColumnFormula>SUM(F62:G62)</calculatedColumnFormula>
    </tableColumn>
    <tableColumn id="11" name="Self2" dataDxfId="45">
      <calculatedColumnFormula>F62-G62-F64</calculatedColumnFormula>
    </tableColumn>
    <tableColumn id="3" name="Q3" dataDxfId="44"/>
    <tableColumn id="14" name="Grant3" dataDxfId="43">
      <calculatedColumnFormula>W3+W4+W5+W6</calculatedColumnFormula>
    </tableColumn>
    <tableColumn id="13" name="Other3" dataDxfId="42"/>
    <tableColumn id="12" name="Self3" dataDxfId="41">
      <calculatedColumnFormula>SUM(Z3:Z10)</calculatedColumnFormula>
    </tableColumn>
    <tableColumn id="4" name="Q4" dataDxfId="40"/>
    <tableColumn id="17" name="Grant4" dataDxfId="39">
      <calculatedColumnFormula>AA3+AA4+AA5+AA6</calculatedColumnFormula>
    </tableColumn>
    <tableColumn id="16" name="Other4" dataDxfId="38">
      <calculatedColumnFormula>SUM(AC3:AC10)</calculatedColumnFormula>
    </tableColumn>
    <tableColumn id="15" name="Self4" dataDxfId="37">
      <calculatedColumnFormula>SUM(AD3:AD10)</calculatedColumnFormula>
    </tableColumn>
    <tableColumn id="5" name="Total" dataDxfId="36">
      <calculatedColumnFormula>Table1[[#This Row],[Q1]]+Table1[[#This Row],[Q2]]+Table1[[#This Row],[Q3]]+Table1[[#This Row],[Q4]]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74:R84" totalsRowShown="0" headerRowDxfId="35">
  <autoFilter ref="B74:R84"/>
  <tableColumns count="17">
    <tableColumn id="1" name="Q1" dataDxfId="34"/>
    <tableColumn id="8" name="Grant" dataDxfId="33">
      <calculatedColumnFormula>Table13[[#This Row],[Q1]]</calculatedColumnFormula>
    </tableColumn>
    <tableColumn id="7" name="Other" dataDxfId="32">
      <calculatedColumnFormula>SUM(D64:D74)</calculatedColumnFormula>
    </tableColumn>
    <tableColumn id="6" name="Self" dataDxfId="31">
      <calculatedColumnFormula>Table13[[#This Row],[Q1]]</calculatedColumnFormula>
    </tableColumn>
    <tableColumn id="2" name="Q2" dataDxfId="30"/>
    <tableColumn id="9" name="Grant2" dataDxfId="29">
      <calculatedColumnFormula>F64+F65+F68+F69</calculatedColumnFormula>
    </tableColumn>
    <tableColumn id="10" name="Other2" dataDxfId="28"/>
    <tableColumn id="11" name="Self2" dataDxfId="27">
      <calculatedColumnFormula>F75-G75-F77</calculatedColumnFormula>
    </tableColumn>
    <tableColumn id="3" name="Q3" dataDxfId="26"/>
    <tableColumn id="14" name="Grant3" dataDxfId="25">
      <calculatedColumnFormula>J64+J65+J68+J69</calculatedColumnFormula>
    </tableColumn>
    <tableColumn id="13" name="Other3" dataDxfId="24"/>
    <tableColumn id="12" name="Self3" dataDxfId="23">
      <calculatedColumnFormula>J75-K75-L75</calculatedColumnFormula>
    </tableColumn>
    <tableColumn id="4" name="Q4" dataDxfId="22"/>
    <tableColumn id="17" name="Grant4" dataDxfId="21">
      <calculatedColumnFormula>N64+N65+N68+N69</calculatedColumnFormula>
    </tableColumn>
    <tableColumn id="16" name="Other4" dataDxfId="20"/>
    <tableColumn id="15" name="Self4" dataDxfId="19">
      <calculatedColumnFormula>N75-O75-P75</calculatedColumnFormula>
    </tableColumn>
    <tableColumn id="5" name="Total" dataDxfId="18">
      <calculatedColumnFormula>Table13[[#This Row],[Q1]]+Table13[[#This Row],[Q2]]+Table13[[#This Row],[Q3]]+Table13[[#This Row],[Q4]]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87:R107" totalsRowShown="0" headerRowDxfId="17">
  <autoFilter ref="B87:R107"/>
  <tableColumns count="17">
    <tableColumn id="1" name="Q1" dataDxfId="16"/>
    <tableColumn id="8" name="Grant" dataDxfId="15">
      <calculatedColumnFormula>Table134[[#This Row],[Q1]]</calculatedColumnFormula>
    </tableColumn>
    <tableColumn id="7" name="Other" dataDxfId="14">
      <calculatedColumnFormula>SUM(D79:D87)</calculatedColumnFormula>
    </tableColumn>
    <tableColumn id="6" name="Self" dataDxfId="13">
      <calculatedColumnFormula>Table134[[#This Row],[Q1]]</calculatedColumnFormula>
    </tableColumn>
    <tableColumn id="2" name="Q2" dataDxfId="12"/>
    <tableColumn id="9" name="Grant2" dataDxfId="11">
      <calculatedColumnFormula>F79+F80+F81+F82</calculatedColumnFormula>
    </tableColumn>
    <tableColumn id="10" name="Other2" dataDxfId="10"/>
    <tableColumn id="11" name="Self2" dataDxfId="9">
      <calculatedColumnFormula>F88-G88-F96</calculatedColumnFormula>
    </tableColumn>
    <tableColumn id="3" name="Q3" dataDxfId="8"/>
    <tableColumn id="14" name="Grant3" dataDxfId="7">
      <calculatedColumnFormula>J79+J80+J81+J82</calculatedColumnFormula>
    </tableColumn>
    <tableColumn id="13" name="Other3" dataDxfId="6"/>
    <tableColumn id="12" name="Self3" dataDxfId="5">
      <calculatedColumnFormula>J88-K88-L88</calculatedColumnFormula>
    </tableColumn>
    <tableColumn id="4" name="Q4" dataDxfId="4"/>
    <tableColumn id="17" name="Grant4" dataDxfId="3">
      <calculatedColumnFormula>N79+N80+N81+N82</calculatedColumnFormula>
    </tableColumn>
    <tableColumn id="16" name="Other4" dataDxfId="2"/>
    <tableColumn id="15" name="Self4" dataDxfId="1">
      <calculatedColumnFormula>N88-O88-P88</calculatedColumnFormula>
    </tableColumn>
    <tableColumn id="5" name="Total" dataDxfId="0">
      <calculatedColumnFormula>Table134[[#This Row],[Q1]]+Table134[[#This Row],[Q2]]+Table134[[#This Row],[Q3]]+Table134[[#This Row],[Q4]]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37"/>
  <sheetViews>
    <sheetView tabSelected="1" zoomScaleNormal="100" workbookViewId="0">
      <selection activeCell="A84" sqref="A84"/>
    </sheetView>
  </sheetViews>
  <sheetFormatPr defaultRowHeight="12.75" x14ac:dyDescent="0.25"/>
  <cols>
    <col min="1" max="1" width="28" style="1" customWidth="1"/>
    <col min="2" max="2" width="14.42578125" style="1" customWidth="1"/>
    <col min="3" max="3" width="11.85546875" style="1" customWidth="1"/>
    <col min="4" max="9" width="13.28515625" style="1" customWidth="1"/>
    <col min="10" max="10" width="20.140625" style="1" customWidth="1"/>
    <col min="11" max="12" width="13.28515625" style="1" customWidth="1"/>
    <col min="13" max="13" width="12.140625" style="1" customWidth="1"/>
    <col min="14" max="14" width="21.28515625" style="1" customWidth="1"/>
    <col min="15" max="15" width="12.42578125" style="1" customWidth="1"/>
    <col min="16" max="16" width="11.85546875" style="1" customWidth="1"/>
    <col min="17" max="17" width="13" style="1" customWidth="1"/>
    <col min="18" max="19" width="10.7109375" style="1" customWidth="1"/>
    <col min="20" max="20" width="21.7109375" style="1" customWidth="1"/>
    <col min="21" max="31" width="10.7109375" style="1" customWidth="1"/>
    <col min="32" max="32" width="9.140625" style="1"/>
    <col min="33" max="33" width="15.28515625" style="1" customWidth="1"/>
    <col min="34" max="258" width="9.140625" style="1"/>
    <col min="259" max="259" width="28" style="1" customWidth="1"/>
    <col min="260" max="260" width="14.42578125" style="1" customWidth="1"/>
    <col min="261" max="261" width="9.7109375" style="1" customWidth="1"/>
    <col min="262" max="270" width="13.28515625" style="1" customWidth="1"/>
    <col min="271" max="514" width="9.140625" style="1"/>
    <col min="515" max="515" width="28" style="1" customWidth="1"/>
    <col min="516" max="516" width="14.42578125" style="1" customWidth="1"/>
    <col min="517" max="517" width="9.7109375" style="1" customWidth="1"/>
    <col min="518" max="526" width="13.28515625" style="1" customWidth="1"/>
    <col min="527" max="770" width="9.140625" style="1"/>
    <col min="771" max="771" width="28" style="1" customWidth="1"/>
    <col min="772" max="772" width="14.42578125" style="1" customWidth="1"/>
    <col min="773" max="773" width="9.7109375" style="1" customWidth="1"/>
    <col min="774" max="782" width="13.28515625" style="1" customWidth="1"/>
    <col min="783" max="1026" width="9.140625" style="1"/>
    <col min="1027" max="1027" width="28" style="1" customWidth="1"/>
    <col min="1028" max="1028" width="14.42578125" style="1" customWidth="1"/>
    <col min="1029" max="1029" width="9.7109375" style="1" customWidth="1"/>
    <col min="1030" max="1038" width="13.28515625" style="1" customWidth="1"/>
    <col min="1039" max="1282" width="9.140625" style="1"/>
    <col min="1283" max="1283" width="28" style="1" customWidth="1"/>
    <col min="1284" max="1284" width="14.42578125" style="1" customWidth="1"/>
    <col min="1285" max="1285" width="9.7109375" style="1" customWidth="1"/>
    <col min="1286" max="1294" width="13.28515625" style="1" customWidth="1"/>
    <col min="1295" max="1538" width="9.140625" style="1"/>
    <col min="1539" max="1539" width="28" style="1" customWidth="1"/>
    <col min="1540" max="1540" width="14.42578125" style="1" customWidth="1"/>
    <col min="1541" max="1541" width="9.7109375" style="1" customWidth="1"/>
    <col min="1542" max="1550" width="13.28515625" style="1" customWidth="1"/>
    <col min="1551" max="1794" width="9.140625" style="1"/>
    <col min="1795" max="1795" width="28" style="1" customWidth="1"/>
    <col min="1796" max="1796" width="14.42578125" style="1" customWidth="1"/>
    <col min="1797" max="1797" width="9.7109375" style="1" customWidth="1"/>
    <col min="1798" max="1806" width="13.28515625" style="1" customWidth="1"/>
    <col min="1807" max="2050" width="9.140625" style="1"/>
    <col min="2051" max="2051" width="28" style="1" customWidth="1"/>
    <col min="2052" max="2052" width="14.42578125" style="1" customWidth="1"/>
    <col min="2053" max="2053" width="9.7109375" style="1" customWidth="1"/>
    <col min="2054" max="2062" width="13.28515625" style="1" customWidth="1"/>
    <col min="2063" max="2306" width="9.140625" style="1"/>
    <col min="2307" max="2307" width="28" style="1" customWidth="1"/>
    <col min="2308" max="2308" width="14.42578125" style="1" customWidth="1"/>
    <col min="2309" max="2309" width="9.7109375" style="1" customWidth="1"/>
    <col min="2310" max="2318" width="13.28515625" style="1" customWidth="1"/>
    <col min="2319" max="2562" width="9.140625" style="1"/>
    <col min="2563" max="2563" width="28" style="1" customWidth="1"/>
    <col min="2564" max="2564" width="14.42578125" style="1" customWidth="1"/>
    <col min="2565" max="2565" width="9.7109375" style="1" customWidth="1"/>
    <col min="2566" max="2574" width="13.28515625" style="1" customWidth="1"/>
    <col min="2575" max="2818" width="9.140625" style="1"/>
    <col min="2819" max="2819" width="28" style="1" customWidth="1"/>
    <col min="2820" max="2820" width="14.42578125" style="1" customWidth="1"/>
    <col min="2821" max="2821" width="9.7109375" style="1" customWidth="1"/>
    <col min="2822" max="2830" width="13.28515625" style="1" customWidth="1"/>
    <col min="2831" max="3074" width="9.140625" style="1"/>
    <col min="3075" max="3075" width="28" style="1" customWidth="1"/>
    <col min="3076" max="3076" width="14.42578125" style="1" customWidth="1"/>
    <col min="3077" max="3077" width="9.7109375" style="1" customWidth="1"/>
    <col min="3078" max="3086" width="13.28515625" style="1" customWidth="1"/>
    <col min="3087" max="3330" width="9.140625" style="1"/>
    <col min="3331" max="3331" width="28" style="1" customWidth="1"/>
    <col min="3332" max="3332" width="14.42578125" style="1" customWidth="1"/>
    <col min="3333" max="3333" width="9.7109375" style="1" customWidth="1"/>
    <col min="3334" max="3342" width="13.28515625" style="1" customWidth="1"/>
    <col min="3343" max="3586" width="9.140625" style="1"/>
    <col min="3587" max="3587" width="28" style="1" customWidth="1"/>
    <col min="3588" max="3588" width="14.42578125" style="1" customWidth="1"/>
    <col min="3589" max="3589" width="9.7109375" style="1" customWidth="1"/>
    <col min="3590" max="3598" width="13.28515625" style="1" customWidth="1"/>
    <col min="3599" max="3842" width="9.140625" style="1"/>
    <col min="3843" max="3843" width="28" style="1" customWidth="1"/>
    <col min="3844" max="3844" width="14.42578125" style="1" customWidth="1"/>
    <col min="3845" max="3845" width="9.7109375" style="1" customWidth="1"/>
    <col min="3846" max="3854" width="13.28515625" style="1" customWidth="1"/>
    <col min="3855" max="4098" width="9.140625" style="1"/>
    <col min="4099" max="4099" width="28" style="1" customWidth="1"/>
    <col min="4100" max="4100" width="14.42578125" style="1" customWidth="1"/>
    <col min="4101" max="4101" width="9.7109375" style="1" customWidth="1"/>
    <col min="4102" max="4110" width="13.28515625" style="1" customWidth="1"/>
    <col min="4111" max="4354" width="9.140625" style="1"/>
    <col min="4355" max="4355" width="28" style="1" customWidth="1"/>
    <col min="4356" max="4356" width="14.42578125" style="1" customWidth="1"/>
    <col min="4357" max="4357" width="9.7109375" style="1" customWidth="1"/>
    <col min="4358" max="4366" width="13.28515625" style="1" customWidth="1"/>
    <col min="4367" max="4610" width="9.140625" style="1"/>
    <col min="4611" max="4611" width="28" style="1" customWidth="1"/>
    <col min="4612" max="4612" width="14.42578125" style="1" customWidth="1"/>
    <col min="4613" max="4613" width="9.7109375" style="1" customWidth="1"/>
    <col min="4614" max="4622" width="13.28515625" style="1" customWidth="1"/>
    <col min="4623" max="4866" width="9.140625" style="1"/>
    <col min="4867" max="4867" width="28" style="1" customWidth="1"/>
    <col min="4868" max="4868" width="14.42578125" style="1" customWidth="1"/>
    <col min="4869" max="4869" width="9.7109375" style="1" customWidth="1"/>
    <col min="4870" max="4878" width="13.28515625" style="1" customWidth="1"/>
    <col min="4879" max="5122" width="9.140625" style="1"/>
    <col min="5123" max="5123" width="28" style="1" customWidth="1"/>
    <col min="5124" max="5124" width="14.42578125" style="1" customWidth="1"/>
    <col min="5125" max="5125" width="9.7109375" style="1" customWidth="1"/>
    <col min="5126" max="5134" width="13.28515625" style="1" customWidth="1"/>
    <col min="5135" max="5378" width="9.140625" style="1"/>
    <col min="5379" max="5379" width="28" style="1" customWidth="1"/>
    <col min="5380" max="5380" width="14.42578125" style="1" customWidth="1"/>
    <col min="5381" max="5381" width="9.7109375" style="1" customWidth="1"/>
    <col min="5382" max="5390" width="13.28515625" style="1" customWidth="1"/>
    <col min="5391" max="5634" width="9.140625" style="1"/>
    <col min="5635" max="5635" width="28" style="1" customWidth="1"/>
    <col min="5636" max="5636" width="14.42578125" style="1" customWidth="1"/>
    <col min="5637" max="5637" width="9.7109375" style="1" customWidth="1"/>
    <col min="5638" max="5646" width="13.28515625" style="1" customWidth="1"/>
    <col min="5647" max="5890" width="9.140625" style="1"/>
    <col min="5891" max="5891" width="28" style="1" customWidth="1"/>
    <col min="5892" max="5892" width="14.42578125" style="1" customWidth="1"/>
    <col min="5893" max="5893" width="9.7109375" style="1" customWidth="1"/>
    <col min="5894" max="5902" width="13.28515625" style="1" customWidth="1"/>
    <col min="5903" max="6146" width="9.140625" style="1"/>
    <col min="6147" max="6147" width="28" style="1" customWidth="1"/>
    <col min="6148" max="6148" width="14.42578125" style="1" customWidth="1"/>
    <col min="6149" max="6149" width="9.7109375" style="1" customWidth="1"/>
    <col min="6150" max="6158" width="13.28515625" style="1" customWidth="1"/>
    <col min="6159" max="6402" width="9.140625" style="1"/>
    <col min="6403" max="6403" width="28" style="1" customWidth="1"/>
    <col min="6404" max="6404" width="14.42578125" style="1" customWidth="1"/>
    <col min="6405" max="6405" width="9.7109375" style="1" customWidth="1"/>
    <col min="6406" max="6414" width="13.28515625" style="1" customWidth="1"/>
    <col min="6415" max="6658" width="9.140625" style="1"/>
    <col min="6659" max="6659" width="28" style="1" customWidth="1"/>
    <col min="6660" max="6660" width="14.42578125" style="1" customWidth="1"/>
    <col min="6661" max="6661" width="9.7109375" style="1" customWidth="1"/>
    <col min="6662" max="6670" width="13.28515625" style="1" customWidth="1"/>
    <col min="6671" max="6914" width="9.140625" style="1"/>
    <col min="6915" max="6915" width="28" style="1" customWidth="1"/>
    <col min="6916" max="6916" width="14.42578125" style="1" customWidth="1"/>
    <col min="6917" max="6917" width="9.7109375" style="1" customWidth="1"/>
    <col min="6918" max="6926" width="13.28515625" style="1" customWidth="1"/>
    <col min="6927" max="7170" width="9.140625" style="1"/>
    <col min="7171" max="7171" width="28" style="1" customWidth="1"/>
    <col min="7172" max="7172" width="14.42578125" style="1" customWidth="1"/>
    <col min="7173" max="7173" width="9.7109375" style="1" customWidth="1"/>
    <col min="7174" max="7182" width="13.28515625" style="1" customWidth="1"/>
    <col min="7183" max="7426" width="9.140625" style="1"/>
    <col min="7427" max="7427" width="28" style="1" customWidth="1"/>
    <col min="7428" max="7428" width="14.42578125" style="1" customWidth="1"/>
    <col min="7429" max="7429" width="9.7109375" style="1" customWidth="1"/>
    <col min="7430" max="7438" width="13.28515625" style="1" customWidth="1"/>
    <col min="7439" max="7682" width="9.140625" style="1"/>
    <col min="7683" max="7683" width="28" style="1" customWidth="1"/>
    <col min="7684" max="7684" width="14.42578125" style="1" customWidth="1"/>
    <col min="7685" max="7685" width="9.7109375" style="1" customWidth="1"/>
    <col min="7686" max="7694" width="13.28515625" style="1" customWidth="1"/>
    <col min="7695" max="7938" width="9.140625" style="1"/>
    <col min="7939" max="7939" width="28" style="1" customWidth="1"/>
    <col min="7940" max="7940" width="14.42578125" style="1" customWidth="1"/>
    <col min="7941" max="7941" width="9.7109375" style="1" customWidth="1"/>
    <col min="7942" max="7950" width="13.28515625" style="1" customWidth="1"/>
    <col min="7951" max="8194" width="9.140625" style="1"/>
    <col min="8195" max="8195" width="28" style="1" customWidth="1"/>
    <col min="8196" max="8196" width="14.42578125" style="1" customWidth="1"/>
    <col min="8197" max="8197" width="9.7109375" style="1" customWidth="1"/>
    <col min="8198" max="8206" width="13.28515625" style="1" customWidth="1"/>
    <col min="8207" max="8450" width="9.140625" style="1"/>
    <col min="8451" max="8451" width="28" style="1" customWidth="1"/>
    <col min="8452" max="8452" width="14.42578125" style="1" customWidth="1"/>
    <col min="8453" max="8453" width="9.7109375" style="1" customWidth="1"/>
    <col min="8454" max="8462" width="13.28515625" style="1" customWidth="1"/>
    <col min="8463" max="8706" width="9.140625" style="1"/>
    <col min="8707" max="8707" width="28" style="1" customWidth="1"/>
    <col min="8708" max="8708" width="14.42578125" style="1" customWidth="1"/>
    <col min="8709" max="8709" width="9.7109375" style="1" customWidth="1"/>
    <col min="8710" max="8718" width="13.28515625" style="1" customWidth="1"/>
    <col min="8719" max="8962" width="9.140625" style="1"/>
    <col min="8963" max="8963" width="28" style="1" customWidth="1"/>
    <col min="8964" max="8964" width="14.42578125" style="1" customWidth="1"/>
    <col min="8965" max="8965" width="9.7109375" style="1" customWidth="1"/>
    <col min="8966" max="8974" width="13.28515625" style="1" customWidth="1"/>
    <col min="8975" max="9218" width="9.140625" style="1"/>
    <col min="9219" max="9219" width="28" style="1" customWidth="1"/>
    <col min="9220" max="9220" width="14.42578125" style="1" customWidth="1"/>
    <col min="9221" max="9221" width="9.7109375" style="1" customWidth="1"/>
    <col min="9222" max="9230" width="13.28515625" style="1" customWidth="1"/>
    <col min="9231" max="9474" width="9.140625" style="1"/>
    <col min="9475" max="9475" width="28" style="1" customWidth="1"/>
    <col min="9476" max="9476" width="14.42578125" style="1" customWidth="1"/>
    <col min="9477" max="9477" width="9.7109375" style="1" customWidth="1"/>
    <col min="9478" max="9486" width="13.28515625" style="1" customWidth="1"/>
    <col min="9487" max="9730" width="9.140625" style="1"/>
    <col min="9731" max="9731" width="28" style="1" customWidth="1"/>
    <col min="9732" max="9732" width="14.42578125" style="1" customWidth="1"/>
    <col min="9733" max="9733" width="9.7109375" style="1" customWidth="1"/>
    <col min="9734" max="9742" width="13.28515625" style="1" customWidth="1"/>
    <col min="9743" max="9986" width="9.140625" style="1"/>
    <col min="9987" max="9987" width="28" style="1" customWidth="1"/>
    <col min="9988" max="9988" width="14.42578125" style="1" customWidth="1"/>
    <col min="9989" max="9989" width="9.7109375" style="1" customWidth="1"/>
    <col min="9990" max="9998" width="13.28515625" style="1" customWidth="1"/>
    <col min="9999" max="10242" width="9.140625" style="1"/>
    <col min="10243" max="10243" width="28" style="1" customWidth="1"/>
    <col min="10244" max="10244" width="14.42578125" style="1" customWidth="1"/>
    <col min="10245" max="10245" width="9.7109375" style="1" customWidth="1"/>
    <col min="10246" max="10254" width="13.28515625" style="1" customWidth="1"/>
    <col min="10255" max="10498" width="9.140625" style="1"/>
    <col min="10499" max="10499" width="28" style="1" customWidth="1"/>
    <col min="10500" max="10500" width="14.42578125" style="1" customWidth="1"/>
    <col min="10501" max="10501" width="9.7109375" style="1" customWidth="1"/>
    <col min="10502" max="10510" width="13.28515625" style="1" customWidth="1"/>
    <col min="10511" max="10754" width="9.140625" style="1"/>
    <col min="10755" max="10755" width="28" style="1" customWidth="1"/>
    <col min="10756" max="10756" width="14.42578125" style="1" customWidth="1"/>
    <col min="10757" max="10757" width="9.7109375" style="1" customWidth="1"/>
    <col min="10758" max="10766" width="13.28515625" style="1" customWidth="1"/>
    <col min="10767" max="11010" width="9.140625" style="1"/>
    <col min="11011" max="11011" width="28" style="1" customWidth="1"/>
    <col min="11012" max="11012" width="14.42578125" style="1" customWidth="1"/>
    <col min="11013" max="11013" width="9.7109375" style="1" customWidth="1"/>
    <col min="11014" max="11022" width="13.28515625" style="1" customWidth="1"/>
    <col min="11023" max="11266" width="9.140625" style="1"/>
    <col min="11267" max="11267" width="28" style="1" customWidth="1"/>
    <col min="11268" max="11268" width="14.42578125" style="1" customWidth="1"/>
    <col min="11269" max="11269" width="9.7109375" style="1" customWidth="1"/>
    <col min="11270" max="11278" width="13.28515625" style="1" customWidth="1"/>
    <col min="11279" max="11522" width="9.140625" style="1"/>
    <col min="11523" max="11523" width="28" style="1" customWidth="1"/>
    <col min="11524" max="11524" width="14.42578125" style="1" customWidth="1"/>
    <col min="11525" max="11525" width="9.7109375" style="1" customWidth="1"/>
    <col min="11526" max="11534" width="13.28515625" style="1" customWidth="1"/>
    <col min="11535" max="11778" width="9.140625" style="1"/>
    <col min="11779" max="11779" width="28" style="1" customWidth="1"/>
    <col min="11780" max="11780" width="14.42578125" style="1" customWidth="1"/>
    <col min="11781" max="11781" width="9.7109375" style="1" customWidth="1"/>
    <col min="11782" max="11790" width="13.28515625" style="1" customWidth="1"/>
    <col min="11791" max="12034" width="9.140625" style="1"/>
    <col min="12035" max="12035" width="28" style="1" customWidth="1"/>
    <col min="12036" max="12036" width="14.42578125" style="1" customWidth="1"/>
    <col min="12037" max="12037" width="9.7109375" style="1" customWidth="1"/>
    <col min="12038" max="12046" width="13.28515625" style="1" customWidth="1"/>
    <col min="12047" max="12290" width="9.140625" style="1"/>
    <col min="12291" max="12291" width="28" style="1" customWidth="1"/>
    <col min="12292" max="12292" width="14.42578125" style="1" customWidth="1"/>
    <col min="12293" max="12293" width="9.7109375" style="1" customWidth="1"/>
    <col min="12294" max="12302" width="13.28515625" style="1" customWidth="1"/>
    <col min="12303" max="12546" width="9.140625" style="1"/>
    <col min="12547" max="12547" width="28" style="1" customWidth="1"/>
    <col min="12548" max="12548" width="14.42578125" style="1" customWidth="1"/>
    <col min="12549" max="12549" width="9.7109375" style="1" customWidth="1"/>
    <col min="12550" max="12558" width="13.28515625" style="1" customWidth="1"/>
    <col min="12559" max="12802" width="9.140625" style="1"/>
    <col min="12803" max="12803" width="28" style="1" customWidth="1"/>
    <col min="12804" max="12804" width="14.42578125" style="1" customWidth="1"/>
    <col min="12805" max="12805" width="9.7109375" style="1" customWidth="1"/>
    <col min="12806" max="12814" width="13.28515625" style="1" customWidth="1"/>
    <col min="12815" max="13058" width="9.140625" style="1"/>
    <col min="13059" max="13059" width="28" style="1" customWidth="1"/>
    <col min="13060" max="13060" width="14.42578125" style="1" customWidth="1"/>
    <col min="13061" max="13061" width="9.7109375" style="1" customWidth="1"/>
    <col min="13062" max="13070" width="13.28515625" style="1" customWidth="1"/>
    <col min="13071" max="13314" width="9.140625" style="1"/>
    <col min="13315" max="13315" width="28" style="1" customWidth="1"/>
    <col min="13316" max="13316" width="14.42578125" style="1" customWidth="1"/>
    <col min="13317" max="13317" width="9.7109375" style="1" customWidth="1"/>
    <col min="13318" max="13326" width="13.28515625" style="1" customWidth="1"/>
    <col min="13327" max="13570" width="9.140625" style="1"/>
    <col min="13571" max="13571" width="28" style="1" customWidth="1"/>
    <col min="13572" max="13572" width="14.42578125" style="1" customWidth="1"/>
    <col min="13573" max="13573" width="9.7109375" style="1" customWidth="1"/>
    <col min="13574" max="13582" width="13.28515625" style="1" customWidth="1"/>
    <col min="13583" max="13826" width="9.140625" style="1"/>
    <col min="13827" max="13827" width="28" style="1" customWidth="1"/>
    <col min="13828" max="13828" width="14.42578125" style="1" customWidth="1"/>
    <col min="13829" max="13829" width="9.7109375" style="1" customWidth="1"/>
    <col min="13830" max="13838" width="13.28515625" style="1" customWidth="1"/>
    <col min="13839" max="14082" width="9.140625" style="1"/>
    <col min="14083" max="14083" width="28" style="1" customWidth="1"/>
    <col min="14084" max="14084" width="14.42578125" style="1" customWidth="1"/>
    <col min="14085" max="14085" width="9.7109375" style="1" customWidth="1"/>
    <col min="14086" max="14094" width="13.28515625" style="1" customWidth="1"/>
    <col min="14095" max="14338" width="9.140625" style="1"/>
    <col min="14339" max="14339" width="28" style="1" customWidth="1"/>
    <col min="14340" max="14340" width="14.42578125" style="1" customWidth="1"/>
    <col min="14341" max="14341" width="9.7109375" style="1" customWidth="1"/>
    <col min="14342" max="14350" width="13.28515625" style="1" customWidth="1"/>
    <col min="14351" max="14594" width="9.140625" style="1"/>
    <col min="14595" max="14595" width="28" style="1" customWidth="1"/>
    <col min="14596" max="14596" width="14.42578125" style="1" customWidth="1"/>
    <col min="14597" max="14597" width="9.7109375" style="1" customWidth="1"/>
    <col min="14598" max="14606" width="13.28515625" style="1" customWidth="1"/>
    <col min="14607" max="14850" width="9.140625" style="1"/>
    <col min="14851" max="14851" width="28" style="1" customWidth="1"/>
    <col min="14852" max="14852" width="14.42578125" style="1" customWidth="1"/>
    <col min="14853" max="14853" width="9.7109375" style="1" customWidth="1"/>
    <col min="14854" max="14862" width="13.28515625" style="1" customWidth="1"/>
    <col min="14863" max="15106" width="9.140625" style="1"/>
    <col min="15107" max="15107" width="28" style="1" customWidth="1"/>
    <col min="15108" max="15108" width="14.42578125" style="1" customWidth="1"/>
    <col min="15109" max="15109" width="9.7109375" style="1" customWidth="1"/>
    <col min="15110" max="15118" width="13.28515625" style="1" customWidth="1"/>
    <col min="15119" max="15362" width="9.140625" style="1"/>
    <col min="15363" max="15363" width="28" style="1" customWidth="1"/>
    <col min="15364" max="15364" width="14.42578125" style="1" customWidth="1"/>
    <col min="15365" max="15365" width="9.7109375" style="1" customWidth="1"/>
    <col min="15366" max="15374" width="13.28515625" style="1" customWidth="1"/>
    <col min="15375" max="15618" width="9.140625" style="1"/>
    <col min="15619" max="15619" width="28" style="1" customWidth="1"/>
    <col min="15620" max="15620" width="14.42578125" style="1" customWidth="1"/>
    <col min="15621" max="15621" width="9.7109375" style="1" customWidth="1"/>
    <col min="15622" max="15630" width="13.28515625" style="1" customWidth="1"/>
    <col min="15631" max="15874" width="9.140625" style="1"/>
    <col min="15875" max="15875" width="28" style="1" customWidth="1"/>
    <col min="15876" max="15876" width="14.42578125" style="1" customWidth="1"/>
    <col min="15877" max="15877" width="9.7109375" style="1" customWidth="1"/>
    <col min="15878" max="15886" width="13.28515625" style="1" customWidth="1"/>
    <col min="15887" max="16130" width="9.140625" style="1"/>
    <col min="16131" max="16131" width="28" style="1" customWidth="1"/>
    <col min="16132" max="16132" width="14.42578125" style="1" customWidth="1"/>
    <col min="16133" max="16133" width="9.7109375" style="1" customWidth="1"/>
    <col min="16134" max="16142" width="13.28515625" style="1" customWidth="1"/>
    <col min="16143" max="16384" width="9.140625" style="1"/>
  </cols>
  <sheetData>
    <row r="2" spans="1:12" ht="27" thickBot="1" x14ac:dyDescent="0.3">
      <c r="A2" s="106" t="s">
        <v>87</v>
      </c>
    </row>
    <row r="3" spans="1:12" ht="20.100000000000001" customHeight="1" x14ac:dyDescent="0.25">
      <c r="A3" s="152" t="s">
        <v>0</v>
      </c>
      <c r="B3" s="153"/>
      <c r="C3" s="154" t="str">
        <f>IF('[1]VIGTIG-IMPORTANT information'!B26="","",'[1]VIGTIG-IMPORTANT information'!B26)</f>
        <v>4108-00011A</v>
      </c>
      <c r="D3" s="155"/>
      <c r="E3" s="155"/>
      <c r="F3" s="155"/>
      <c r="G3" s="155"/>
      <c r="H3" s="155"/>
      <c r="I3" s="155"/>
      <c r="J3" s="155"/>
      <c r="K3" s="155"/>
      <c r="L3" s="156"/>
    </row>
    <row r="4" spans="1:12" ht="32.1" customHeight="1" x14ac:dyDescent="0.25">
      <c r="A4" s="157" t="s">
        <v>1</v>
      </c>
      <c r="B4" s="158"/>
      <c r="C4" s="159" t="str">
        <f>'[1]VIGTIG-IMPORTANT information'!B23</f>
        <v>Centre for Research in Intensive care</v>
      </c>
      <c r="D4" s="160"/>
      <c r="E4" s="160"/>
      <c r="F4" s="160"/>
      <c r="G4" s="160"/>
      <c r="H4" s="160"/>
      <c r="I4" s="160"/>
      <c r="J4" s="160"/>
      <c r="K4" s="160"/>
      <c r="L4" s="161"/>
    </row>
    <row r="5" spans="1:12" ht="32.1" customHeight="1" x14ac:dyDescent="0.25">
      <c r="A5" s="162" t="s">
        <v>2</v>
      </c>
      <c r="B5" s="163"/>
      <c r="C5" s="164" t="s">
        <v>103</v>
      </c>
      <c r="D5" s="164"/>
      <c r="E5" s="164"/>
      <c r="F5" s="164"/>
      <c r="G5" s="164"/>
      <c r="H5" s="164"/>
      <c r="I5" s="164"/>
      <c r="J5" s="164"/>
      <c r="K5" s="164"/>
      <c r="L5" s="165"/>
    </row>
    <row r="6" spans="1:12" ht="32.1" customHeight="1" x14ac:dyDescent="0.25">
      <c r="A6" s="166" t="s">
        <v>3</v>
      </c>
      <c r="B6" s="167"/>
      <c r="C6" s="164" t="s">
        <v>4</v>
      </c>
      <c r="D6" s="164"/>
      <c r="E6" s="164"/>
      <c r="F6" s="164"/>
      <c r="G6" s="168" t="s">
        <v>5</v>
      </c>
      <c r="H6" s="168"/>
      <c r="I6" s="168"/>
      <c r="J6" s="164"/>
      <c r="K6" s="164"/>
      <c r="L6" s="165"/>
    </row>
    <row r="7" spans="1:12" ht="32.1" customHeight="1" thickBot="1" x14ac:dyDescent="0.3">
      <c r="A7" s="169" t="s">
        <v>6</v>
      </c>
      <c r="B7" s="170"/>
      <c r="C7" s="171" t="s">
        <v>47</v>
      </c>
      <c r="D7" s="172"/>
      <c r="E7" s="172"/>
      <c r="F7" s="173"/>
      <c r="G7" s="174" t="s">
        <v>7</v>
      </c>
      <c r="H7" s="174"/>
      <c r="I7" s="174"/>
      <c r="J7" s="175" t="s">
        <v>8</v>
      </c>
      <c r="K7" s="175"/>
      <c r="L7" s="176"/>
    </row>
    <row r="8" spans="1:12" s="5" customFormat="1" x14ac:dyDescent="0.25">
      <c r="A8" s="2"/>
      <c r="B8" s="2"/>
      <c r="C8" s="2"/>
      <c r="D8" s="3"/>
      <c r="E8" s="3"/>
      <c r="F8" s="3"/>
      <c r="G8" s="3"/>
      <c r="H8" s="3"/>
      <c r="I8" s="3"/>
      <c r="J8" s="3"/>
      <c r="K8" s="3"/>
      <c r="L8" s="4"/>
    </row>
    <row r="9" spans="1:12" x14ac:dyDescent="0.25">
      <c r="A9" s="6"/>
      <c r="B9" s="6"/>
      <c r="C9" s="6"/>
      <c r="D9" s="180" t="s">
        <v>9</v>
      </c>
      <c r="E9" s="180"/>
      <c r="F9" s="180"/>
      <c r="G9" s="180"/>
      <c r="H9" s="180"/>
      <c r="I9" s="180"/>
      <c r="J9" s="180"/>
      <c r="K9" s="180"/>
      <c r="L9" s="180"/>
    </row>
    <row r="10" spans="1:12" ht="13.5" thickBot="1" x14ac:dyDescent="0.3">
      <c r="A10" s="181" t="s">
        <v>10</v>
      </c>
      <c r="B10" s="182"/>
      <c r="C10" s="183"/>
      <c r="D10" s="7" t="s">
        <v>91</v>
      </c>
      <c r="E10" s="7" t="s">
        <v>92</v>
      </c>
      <c r="F10" s="7" t="s">
        <v>93</v>
      </c>
      <c r="G10" s="7" t="s">
        <v>94</v>
      </c>
      <c r="H10" s="7" t="s">
        <v>95</v>
      </c>
      <c r="I10" s="7"/>
      <c r="J10" s="7" t="s">
        <v>46</v>
      </c>
      <c r="K10" s="7" t="s">
        <v>38</v>
      </c>
      <c r="L10" s="7"/>
    </row>
    <row r="11" spans="1:12" ht="14.25" customHeight="1" x14ac:dyDescent="0.25">
      <c r="A11" s="184" t="s">
        <v>11</v>
      </c>
      <c r="B11" s="185"/>
      <c r="C11" s="186"/>
      <c r="D11" s="8"/>
      <c r="E11" s="8"/>
      <c r="F11" s="8"/>
      <c r="G11" s="8"/>
      <c r="H11" s="8"/>
      <c r="I11" s="8"/>
      <c r="J11" s="8"/>
      <c r="K11" s="8"/>
      <c r="L11" s="9"/>
    </row>
    <row r="12" spans="1:12" x14ac:dyDescent="0.25">
      <c r="A12" s="177" t="s">
        <v>12</v>
      </c>
      <c r="B12" s="178"/>
      <c r="C12" s="179"/>
      <c r="D12" s="10">
        <f>D21+D30+D39</f>
        <v>959108</v>
      </c>
      <c r="E12" s="54">
        <f>E21+E30+E39</f>
        <v>0</v>
      </c>
      <c r="F12" s="55">
        <f>F21+F30+F39</f>
        <v>0</v>
      </c>
      <c r="G12" s="58">
        <f>G21+G30+G39</f>
        <v>0</v>
      </c>
      <c r="H12" s="60">
        <f>H21+H30+H39</f>
        <v>0</v>
      </c>
      <c r="I12" s="10">
        <f t="shared" ref="D12:I18" si="0">I21+I30+I39</f>
        <v>0</v>
      </c>
      <c r="J12" s="10">
        <f>D12-E12-F12-G12-H12</f>
        <v>959108</v>
      </c>
      <c r="K12" s="37">
        <f>E12+F12+G12+H12</f>
        <v>0</v>
      </c>
      <c r="L12" s="11"/>
    </row>
    <row r="13" spans="1:12" x14ac:dyDescent="0.25">
      <c r="A13" s="177" t="s">
        <v>13</v>
      </c>
      <c r="B13" s="178"/>
      <c r="C13" s="179"/>
      <c r="D13" s="10">
        <f t="shared" si="0"/>
        <v>104055</v>
      </c>
      <c r="E13" s="57">
        <f t="shared" si="0"/>
        <v>0</v>
      </c>
      <c r="F13" s="59">
        <f t="shared" si="0"/>
        <v>0</v>
      </c>
      <c r="G13" s="69">
        <f t="shared" si="0"/>
        <v>0</v>
      </c>
      <c r="H13" s="61">
        <f t="shared" si="0"/>
        <v>0</v>
      </c>
      <c r="I13" s="10">
        <f t="shared" si="0"/>
        <v>0</v>
      </c>
      <c r="J13" s="10">
        <f t="shared" ref="J13:J18" si="1">D13-E13-F13-G13-H13</f>
        <v>104055</v>
      </c>
      <c r="K13" s="37">
        <f t="shared" ref="K13:K18" si="2">E13+F13+G13+H13</f>
        <v>0</v>
      </c>
      <c r="L13" s="11"/>
    </row>
    <row r="14" spans="1:12" s="5" customFormat="1" x14ac:dyDescent="0.25">
      <c r="A14" s="177" t="s">
        <v>14</v>
      </c>
      <c r="B14" s="178"/>
      <c r="C14" s="179"/>
      <c r="D14" s="10">
        <f t="shared" si="0"/>
        <v>0</v>
      </c>
      <c r="E14" s="10"/>
      <c r="F14" s="10"/>
      <c r="G14" s="10"/>
      <c r="H14" s="10"/>
      <c r="I14" s="10">
        <f t="shared" si="0"/>
        <v>0</v>
      </c>
      <c r="J14" s="10">
        <f t="shared" si="1"/>
        <v>0</v>
      </c>
      <c r="K14" s="37">
        <f t="shared" si="2"/>
        <v>0</v>
      </c>
      <c r="L14" s="11">
        <f>J14+K14</f>
        <v>0</v>
      </c>
    </row>
    <row r="15" spans="1:12" x14ac:dyDescent="0.25">
      <c r="A15" s="177" t="s">
        <v>15</v>
      </c>
      <c r="B15" s="178"/>
      <c r="C15" s="179"/>
      <c r="D15" s="10">
        <f t="shared" si="0"/>
        <v>79280</v>
      </c>
      <c r="E15" s="74">
        <f t="shared" si="0"/>
        <v>0</v>
      </c>
      <c r="F15" s="77">
        <f t="shared" si="0"/>
        <v>0</v>
      </c>
      <c r="G15" s="76">
        <f t="shared" si="0"/>
        <v>0</v>
      </c>
      <c r="H15" s="56">
        <f t="shared" si="0"/>
        <v>0</v>
      </c>
      <c r="I15" s="10">
        <f t="shared" si="0"/>
        <v>0</v>
      </c>
      <c r="J15" s="10">
        <f t="shared" si="1"/>
        <v>79280</v>
      </c>
      <c r="K15" s="37">
        <f t="shared" si="2"/>
        <v>0</v>
      </c>
      <c r="L15" s="11"/>
    </row>
    <row r="16" spans="1:12" s="13" customFormat="1" x14ac:dyDescent="0.25">
      <c r="A16" s="187" t="s">
        <v>16</v>
      </c>
      <c r="B16" s="188"/>
      <c r="C16" s="189"/>
      <c r="D16" s="12">
        <f t="shared" si="0"/>
        <v>1142443</v>
      </c>
      <c r="E16" s="12">
        <f t="shared" si="0"/>
        <v>0</v>
      </c>
      <c r="F16" s="12">
        <f t="shared" si="0"/>
        <v>0</v>
      </c>
      <c r="G16" s="12">
        <f t="shared" si="0"/>
        <v>0</v>
      </c>
      <c r="H16" s="12">
        <f t="shared" si="0"/>
        <v>0</v>
      </c>
      <c r="I16" s="12">
        <f t="shared" si="0"/>
        <v>0</v>
      </c>
      <c r="J16" s="41">
        <f t="shared" si="1"/>
        <v>1142443</v>
      </c>
      <c r="K16" s="44">
        <f t="shared" si="2"/>
        <v>0</v>
      </c>
      <c r="L16" s="11"/>
    </row>
    <row r="17" spans="1:12" x14ac:dyDescent="0.25">
      <c r="A17" s="177" t="s">
        <v>17</v>
      </c>
      <c r="B17" s="178"/>
      <c r="C17" s="179"/>
      <c r="D17" s="10">
        <f>D26+D35+D44</f>
        <v>35415.733</v>
      </c>
      <c r="E17" s="10">
        <f>E26+E35+E44</f>
        <v>0</v>
      </c>
      <c r="F17" s="10">
        <f t="shared" ref="F17:H17" si="3">F26+F35+F44</f>
        <v>0</v>
      </c>
      <c r="G17" s="10">
        <f t="shared" si="3"/>
        <v>0</v>
      </c>
      <c r="H17" s="10">
        <f t="shared" si="3"/>
        <v>0</v>
      </c>
      <c r="I17" s="10">
        <f t="shared" si="0"/>
        <v>0</v>
      </c>
      <c r="J17" s="10">
        <f t="shared" si="1"/>
        <v>35415.733</v>
      </c>
      <c r="K17" s="37">
        <f t="shared" si="2"/>
        <v>0</v>
      </c>
      <c r="L17" s="11"/>
    </row>
    <row r="18" spans="1:12" ht="15" customHeight="1" thickBot="1" x14ac:dyDescent="0.3">
      <c r="A18" s="190" t="s">
        <v>18</v>
      </c>
      <c r="B18" s="182"/>
      <c r="C18" s="183"/>
      <c r="D18" s="14">
        <f>D27+D36+D45</f>
        <v>1177858.733</v>
      </c>
      <c r="E18" s="47">
        <f>E27+E36+E45</f>
        <v>0</v>
      </c>
      <c r="F18" s="47">
        <f>F27+F36+F45</f>
        <v>0</v>
      </c>
      <c r="G18" s="47">
        <f>G27+G36+G45</f>
        <v>0</v>
      </c>
      <c r="H18" s="47">
        <f>H27+H36+H45</f>
        <v>0</v>
      </c>
      <c r="I18" s="14">
        <f t="shared" si="0"/>
        <v>0</v>
      </c>
      <c r="J18" s="14">
        <f t="shared" si="1"/>
        <v>1177858.733</v>
      </c>
      <c r="K18" s="48">
        <f t="shared" si="2"/>
        <v>0</v>
      </c>
      <c r="L18" s="11"/>
    </row>
    <row r="19" spans="1:12" ht="13.5" thickBot="1" x14ac:dyDescent="0.3">
      <c r="A19" s="15"/>
      <c r="B19" s="15"/>
      <c r="C19" s="15"/>
      <c r="D19" s="16"/>
      <c r="E19" s="16"/>
      <c r="F19" s="16"/>
      <c r="G19" s="16"/>
      <c r="H19" s="16"/>
      <c r="I19" s="16"/>
      <c r="J19" s="16"/>
      <c r="K19" s="16"/>
      <c r="L19" s="23"/>
    </row>
    <row r="20" spans="1:12" ht="14.25" customHeight="1" x14ac:dyDescent="0.25">
      <c r="A20" s="184" t="s">
        <v>19</v>
      </c>
      <c r="B20" s="185"/>
      <c r="C20" s="186"/>
      <c r="D20" s="8"/>
      <c r="E20" s="8"/>
      <c r="F20" s="8"/>
      <c r="G20" s="8"/>
      <c r="H20" s="8"/>
      <c r="I20" s="8"/>
      <c r="J20" s="8"/>
      <c r="K20" s="8"/>
      <c r="L20" s="46"/>
    </row>
    <row r="21" spans="1:12" x14ac:dyDescent="0.25">
      <c r="A21" s="177" t="s">
        <v>12</v>
      </c>
      <c r="B21" s="178"/>
      <c r="C21" s="179"/>
      <c r="D21" s="35">
        <v>871462</v>
      </c>
      <c r="E21" s="62">
        <f>C70</f>
        <v>0</v>
      </c>
      <c r="F21" s="63">
        <f>G70</f>
        <v>0</v>
      </c>
      <c r="G21" s="66">
        <f>K70</f>
        <v>0</v>
      </c>
      <c r="H21" s="67">
        <f>O70</f>
        <v>0</v>
      </c>
      <c r="I21" s="35"/>
      <c r="J21" s="79">
        <f>D21-E21-F21-G21-H21</f>
        <v>871462</v>
      </c>
      <c r="K21" s="37">
        <f>E21+F21+G21+H21</f>
        <v>0</v>
      </c>
      <c r="L21" s="11"/>
    </row>
    <row r="22" spans="1:12" x14ac:dyDescent="0.25">
      <c r="A22" s="177" t="s">
        <v>13</v>
      </c>
      <c r="B22" s="178"/>
      <c r="C22" s="179"/>
      <c r="D22" s="35">
        <v>94500</v>
      </c>
      <c r="E22" s="68">
        <f>C83</f>
        <v>0</v>
      </c>
      <c r="F22" s="70">
        <f>G83</f>
        <v>0</v>
      </c>
      <c r="G22" s="71">
        <f>K83</f>
        <v>0</v>
      </c>
      <c r="H22" s="72">
        <f>O83</f>
        <v>0</v>
      </c>
      <c r="I22" s="35"/>
      <c r="J22" s="79">
        <f t="shared" ref="J22:J27" si="4">D22-E22-F22-G22-H22</f>
        <v>94500</v>
      </c>
      <c r="K22" s="37">
        <f t="shared" ref="K22:K27" si="5">E22+F22+G22+H22</f>
        <v>0</v>
      </c>
      <c r="L22" s="11"/>
    </row>
    <row r="23" spans="1:12" s="5" customFormat="1" x14ac:dyDescent="0.25">
      <c r="A23" s="177" t="s">
        <v>14</v>
      </c>
      <c r="B23" s="178"/>
      <c r="C23" s="179"/>
      <c r="D23" s="35">
        <v>0</v>
      </c>
      <c r="E23" s="35"/>
      <c r="F23" s="35"/>
      <c r="G23" s="35"/>
      <c r="H23" s="35"/>
      <c r="I23" s="35"/>
      <c r="J23" s="79">
        <f t="shared" si="4"/>
        <v>0</v>
      </c>
      <c r="K23" s="37">
        <f t="shared" si="5"/>
        <v>0</v>
      </c>
      <c r="L23" s="11">
        <f>J23+K23</f>
        <v>0</v>
      </c>
    </row>
    <row r="24" spans="1:12" x14ac:dyDescent="0.25">
      <c r="A24" s="177" t="s">
        <v>15</v>
      </c>
      <c r="B24" s="178"/>
      <c r="C24" s="179"/>
      <c r="D24" s="35">
        <v>72000</v>
      </c>
      <c r="E24" s="73">
        <f>C106</f>
        <v>0</v>
      </c>
      <c r="F24" s="64">
        <f>G106</f>
        <v>0</v>
      </c>
      <c r="G24" s="65">
        <f>K106</f>
        <v>0</v>
      </c>
      <c r="H24" s="75">
        <f>O106</f>
        <v>0</v>
      </c>
      <c r="I24" s="35"/>
      <c r="J24" s="79">
        <f t="shared" si="4"/>
        <v>72000</v>
      </c>
      <c r="K24" s="37">
        <f t="shared" si="5"/>
        <v>0</v>
      </c>
      <c r="L24" s="11"/>
    </row>
    <row r="25" spans="1:12" s="13" customFormat="1" x14ac:dyDescent="0.25">
      <c r="A25" s="187" t="s">
        <v>20</v>
      </c>
      <c r="B25" s="188"/>
      <c r="C25" s="189"/>
      <c r="D25" s="12">
        <f t="shared" ref="D25:I25" si="6">SUM(D21:D24)</f>
        <v>1037962</v>
      </c>
      <c r="E25" s="12">
        <f t="shared" si="6"/>
        <v>0</v>
      </c>
      <c r="F25" s="12">
        <f t="shared" si="6"/>
        <v>0</v>
      </c>
      <c r="G25" s="12">
        <f t="shared" si="6"/>
        <v>0</v>
      </c>
      <c r="H25" s="12">
        <f t="shared" si="6"/>
        <v>0</v>
      </c>
      <c r="I25" s="12">
        <f t="shared" si="6"/>
        <v>0</v>
      </c>
      <c r="J25" s="79">
        <f t="shared" si="4"/>
        <v>1037962</v>
      </c>
      <c r="K25" s="37">
        <f t="shared" si="5"/>
        <v>0</v>
      </c>
      <c r="L25" s="11"/>
    </row>
    <row r="26" spans="1:12" x14ac:dyDescent="0.25">
      <c r="A26" s="17" t="s">
        <v>17</v>
      </c>
      <c r="B26" s="18" t="s">
        <v>21</v>
      </c>
      <c r="C26" s="84">
        <v>3.1E-2</v>
      </c>
      <c r="D26" s="10">
        <f>$C26*D25</f>
        <v>32176.822</v>
      </c>
      <c r="E26" s="10">
        <f t="shared" ref="E26:H26" si="7">$C26*E25</f>
        <v>0</v>
      </c>
      <c r="F26" s="10">
        <f t="shared" si="7"/>
        <v>0</v>
      </c>
      <c r="G26" s="10">
        <f t="shared" si="7"/>
        <v>0</v>
      </c>
      <c r="H26" s="10">
        <f t="shared" si="7"/>
        <v>0</v>
      </c>
      <c r="I26" s="10">
        <f>$C26*I25</f>
        <v>0</v>
      </c>
      <c r="J26" s="79">
        <f t="shared" si="4"/>
        <v>32176.822</v>
      </c>
      <c r="K26" s="37">
        <f t="shared" si="5"/>
        <v>0</v>
      </c>
      <c r="L26" s="11"/>
    </row>
    <row r="27" spans="1:12" ht="15" customHeight="1" thickBot="1" x14ac:dyDescent="0.3">
      <c r="A27" s="190" t="s">
        <v>22</v>
      </c>
      <c r="B27" s="182"/>
      <c r="C27" s="183"/>
      <c r="D27" s="14">
        <f t="shared" ref="D27:I27" si="8">SUM(D25:D26)</f>
        <v>1070138.8219999999</v>
      </c>
      <c r="E27" s="14">
        <f t="shared" si="8"/>
        <v>0</v>
      </c>
      <c r="F27" s="14">
        <f t="shared" si="8"/>
        <v>0</v>
      </c>
      <c r="G27" s="14">
        <f t="shared" si="8"/>
        <v>0</v>
      </c>
      <c r="H27" s="14">
        <f t="shared" si="8"/>
        <v>0</v>
      </c>
      <c r="I27" s="14">
        <f t="shared" si="8"/>
        <v>0</v>
      </c>
      <c r="J27" s="78">
        <f t="shared" si="4"/>
        <v>1070138.8219999999</v>
      </c>
      <c r="K27" s="37">
        <f t="shared" si="5"/>
        <v>0</v>
      </c>
      <c r="L27" s="11"/>
    </row>
    <row r="28" spans="1:12" ht="13.5" thickBot="1" x14ac:dyDescent="0.3">
      <c r="A28" s="191"/>
      <c r="B28" s="191"/>
      <c r="C28" s="191"/>
      <c r="D28" s="19"/>
      <c r="E28" s="19"/>
      <c r="F28" s="19"/>
      <c r="G28" s="19"/>
      <c r="H28" s="19"/>
      <c r="I28" s="19"/>
      <c r="J28" s="19"/>
      <c r="K28" s="42"/>
      <c r="L28" s="23"/>
    </row>
    <row r="29" spans="1:12" ht="14.25" customHeight="1" x14ac:dyDescent="0.25">
      <c r="A29" s="192" t="s">
        <v>23</v>
      </c>
      <c r="B29" s="193"/>
      <c r="C29" s="194"/>
      <c r="D29" s="8"/>
      <c r="E29" s="8"/>
      <c r="F29" s="8"/>
      <c r="G29" s="8"/>
      <c r="H29" s="8"/>
      <c r="I29" s="8"/>
      <c r="J29" s="8"/>
      <c r="K29" s="40"/>
      <c r="L29" s="46">
        <f t="shared" ref="L29:L41" si="9">SUM(D29)</f>
        <v>0</v>
      </c>
    </row>
    <row r="30" spans="1:12" x14ac:dyDescent="0.25">
      <c r="A30" s="177" t="s">
        <v>12</v>
      </c>
      <c r="B30" s="178"/>
      <c r="C30" s="179"/>
      <c r="D30" s="35"/>
      <c r="E30" s="62">
        <f>D70</f>
        <v>0</v>
      </c>
      <c r="F30" s="63">
        <f>H70</f>
        <v>0</v>
      </c>
      <c r="G30" s="66">
        <f>L70</f>
        <v>0</v>
      </c>
      <c r="H30" s="67">
        <f>P70</f>
        <v>0</v>
      </c>
      <c r="I30" s="35"/>
      <c r="J30" s="35"/>
      <c r="K30" s="35"/>
      <c r="L30" s="11">
        <f t="shared" si="9"/>
        <v>0</v>
      </c>
    </row>
    <row r="31" spans="1:12" x14ac:dyDescent="0.25">
      <c r="A31" s="177" t="s">
        <v>13</v>
      </c>
      <c r="B31" s="178"/>
      <c r="C31" s="179"/>
      <c r="D31" s="35">
        <v>0</v>
      </c>
      <c r="E31" s="68">
        <f>D83</f>
        <v>0</v>
      </c>
      <c r="F31" s="70">
        <f>H83</f>
        <v>0</v>
      </c>
      <c r="G31" s="71">
        <f>L83</f>
        <v>0</v>
      </c>
      <c r="H31" s="72">
        <f>P83</f>
        <v>0</v>
      </c>
      <c r="I31" s="35"/>
      <c r="J31" s="35"/>
      <c r="K31" s="35"/>
      <c r="L31" s="11">
        <f t="shared" si="9"/>
        <v>0</v>
      </c>
    </row>
    <row r="32" spans="1:12" x14ac:dyDescent="0.25">
      <c r="A32" s="177" t="s">
        <v>14</v>
      </c>
      <c r="B32" s="178"/>
      <c r="C32" s="179"/>
      <c r="D32" s="35">
        <v>0</v>
      </c>
      <c r="E32" s="35"/>
      <c r="F32" s="35"/>
      <c r="G32" s="35"/>
      <c r="H32" s="35"/>
      <c r="I32" s="35"/>
      <c r="J32" s="35"/>
      <c r="K32" s="35"/>
      <c r="L32" s="11">
        <f t="shared" si="9"/>
        <v>0</v>
      </c>
    </row>
    <row r="33" spans="1:12" x14ac:dyDescent="0.25">
      <c r="A33" s="177" t="s">
        <v>15</v>
      </c>
      <c r="B33" s="178"/>
      <c r="C33" s="179"/>
      <c r="D33" s="35"/>
      <c r="E33" s="73">
        <f>D106</f>
        <v>0</v>
      </c>
      <c r="F33" s="64">
        <f>H106</f>
        <v>0</v>
      </c>
      <c r="G33" s="65">
        <f>L106</f>
        <v>0</v>
      </c>
      <c r="H33" s="75">
        <f>P106</f>
        <v>0</v>
      </c>
      <c r="I33" s="35"/>
      <c r="J33" s="35"/>
      <c r="K33" s="35"/>
      <c r="L33" s="11">
        <f t="shared" si="9"/>
        <v>0</v>
      </c>
    </row>
    <row r="34" spans="1:12" s="13" customFormat="1" x14ac:dyDescent="0.25">
      <c r="A34" s="187" t="s">
        <v>24</v>
      </c>
      <c r="B34" s="188"/>
      <c r="C34" s="189"/>
      <c r="D34" s="12">
        <f t="shared" ref="D34:K34" si="10">SUM(D30:D33)</f>
        <v>0</v>
      </c>
      <c r="E34" s="12">
        <f t="shared" si="10"/>
        <v>0</v>
      </c>
      <c r="F34" s="12">
        <f t="shared" si="10"/>
        <v>0</v>
      </c>
      <c r="G34" s="12">
        <f t="shared" si="10"/>
        <v>0</v>
      </c>
      <c r="H34" s="12">
        <f t="shared" si="10"/>
        <v>0</v>
      </c>
      <c r="I34" s="12">
        <f t="shared" si="10"/>
        <v>0</v>
      </c>
      <c r="J34" s="12">
        <f t="shared" si="10"/>
        <v>0</v>
      </c>
      <c r="K34" s="12">
        <f t="shared" si="10"/>
        <v>0</v>
      </c>
      <c r="L34" s="11">
        <f t="shared" si="9"/>
        <v>0</v>
      </c>
    </row>
    <row r="35" spans="1:12" x14ac:dyDescent="0.25">
      <c r="A35" s="177" t="s">
        <v>17</v>
      </c>
      <c r="B35" s="178"/>
      <c r="C35" s="179"/>
      <c r="D35" s="35"/>
      <c r="E35" s="35"/>
      <c r="F35" s="35"/>
      <c r="G35" s="35"/>
      <c r="H35" s="35"/>
      <c r="I35" s="35"/>
      <c r="J35" s="35"/>
      <c r="K35" s="35"/>
      <c r="L35" s="11">
        <f t="shared" si="9"/>
        <v>0</v>
      </c>
    </row>
    <row r="36" spans="1:12" ht="15" customHeight="1" thickBot="1" x14ac:dyDescent="0.3">
      <c r="A36" s="196" t="s">
        <v>25</v>
      </c>
      <c r="B36" s="197"/>
      <c r="C36" s="198"/>
      <c r="D36" s="14">
        <f t="shared" ref="D36:K36" si="11">SUM(D34:D35)</f>
        <v>0</v>
      </c>
      <c r="E36" s="14">
        <f t="shared" si="11"/>
        <v>0</v>
      </c>
      <c r="F36" s="14">
        <f t="shared" si="11"/>
        <v>0</v>
      </c>
      <c r="G36" s="14">
        <f t="shared" si="11"/>
        <v>0</v>
      </c>
      <c r="H36" s="14">
        <f t="shared" si="11"/>
        <v>0</v>
      </c>
      <c r="I36" s="14">
        <f t="shared" si="11"/>
        <v>0</v>
      </c>
      <c r="J36" s="14">
        <f t="shared" si="11"/>
        <v>0</v>
      </c>
      <c r="K36" s="14">
        <f t="shared" si="11"/>
        <v>0</v>
      </c>
      <c r="L36" s="49">
        <f t="shared" si="9"/>
        <v>0</v>
      </c>
    </row>
    <row r="37" spans="1:12" ht="13.5" thickBot="1" x14ac:dyDescent="0.3">
      <c r="A37" s="199"/>
      <c r="B37" s="199"/>
      <c r="C37" s="199"/>
      <c r="D37" s="16"/>
      <c r="E37" s="16"/>
      <c r="F37" s="16"/>
      <c r="G37" s="16"/>
      <c r="H37" s="16"/>
      <c r="I37" s="16"/>
      <c r="J37" s="16"/>
      <c r="K37" s="16"/>
      <c r="L37" s="23"/>
    </row>
    <row r="38" spans="1:12" ht="14.25" customHeight="1" x14ac:dyDescent="0.25">
      <c r="A38" s="184" t="s">
        <v>26</v>
      </c>
      <c r="B38" s="185"/>
      <c r="C38" s="186"/>
      <c r="D38" s="8"/>
      <c r="E38" s="8"/>
      <c r="F38" s="8"/>
      <c r="G38" s="8"/>
      <c r="H38" s="8"/>
      <c r="I38" s="8"/>
      <c r="J38" s="8"/>
      <c r="K38" s="8"/>
      <c r="L38" s="46">
        <f t="shared" si="9"/>
        <v>0</v>
      </c>
    </row>
    <row r="39" spans="1:12" x14ac:dyDescent="0.25">
      <c r="A39" s="177" t="s">
        <v>12</v>
      </c>
      <c r="B39" s="178"/>
      <c r="C39" s="179"/>
      <c r="D39" s="35">
        <v>87646</v>
      </c>
      <c r="E39" s="62">
        <f>E70</f>
        <v>0</v>
      </c>
      <c r="F39" s="63">
        <f>I70</f>
        <v>0</v>
      </c>
      <c r="G39" s="66">
        <f>M70</f>
        <v>0</v>
      </c>
      <c r="H39" s="67">
        <f>Q70</f>
        <v>0</v>
      </c>
      <c r="I39" s="35"/>
      <c r="J39" s="38">
        <f>D39-E39-F39-G39-H39</f>
        <v>87646</v>
      </c>
      <c r="K39" s="37">
        <f>E39+F39+G39+H39</f>
        <v>0</v>
      </c>
      <c r="L39" s="11"/>
    </row>
    <row r="40" spans="1:12" x14ac:dyDescent="0.25">
      <c r="A40" s="177" t="s">
        <v>13</v>
      </c>
      <c r="B40" s="178"/>
      <c r="C40" s="179"/>
      <c r="D40" s="35">
        <v>9555</v>
      </c>
      <c r="E40" s="68">
        <f>E83</f>
        <v>0</v>
      </c>
      <c r="F40" s="70">
        <f>I83</f>
        <v>0</v>
      </c>
      <c r="G40" s="71">
        <f>M83</f>
        <v>0</v>
      </c>
      <c r="H40" s="72">
        <f>Q83</f>
        <v>0</v>
      </c>
      <c r="I40" s="35"/>
      <c r="J40" s="38">
        <f t="shared" ref="J40:J45" si="12">D40-E40-F40-G40-H40</f>
        <v>9555</v>
      </c>
      <c r="K40" s="37">
        <f t="shared" ref="K40:K45" si="13">E40+F40+G40+H40</f>
        <v>0</v>
      </c>
      <c r="L40" s="11"/>
    </row>
    <row r="41" spans="1:12" s="5" customFormat="1" x14ac:dyDescent="0.25">
      <c r="A41" s="177" t="s">
        <v>14</v>
      </c>
      <c r="B41" s="178"/>
      <c r="C41" s="179"/>
      <c r="D41" s="35"/>
      <c r="E41" s="35"/>
      <c r="F41" s="35"/>
      <c r="G41" s="35"/>
      <c r="H41" s="35"/>
      <c r="I41" s="35"/>
      <c r="J41" s="38">
        <f t="shared" si="12"/>
        <v>0</v>
      </c>
      <c r="K41" s="37">
        <f t="shared" si="13"/>
        <v>0</v>
      </c>
      <c r="L41" s="11">
        <f t="shared" si="9"/>
        <v>0</v>
      </c>
    </row>
    <row r="42" spans="1:12" x14ac:dyDescent="0.25">
      <c r="A42" s="177" t="s">
        <v>15</v>
      </c>
      <c r="B42" s="178"/>
      <c r="C42" s="179"/>
      <c r="D42" s="35">
        <v>7280</v>
      </c>
      <c r="E42" s="73">
        <f>E106</f>
        <v>0</v>
      </c>
      <c r="F42" s="64">
        <f>I106</f>
        <v>0</v>
      </c>
      <c r="G42" s="65">
        <f>M106</f>
        <v>0</v>
      </c>
      <c r="H42" s="75">
        <f>Q106</f>
        <v>0</v>
      </c>
      <c r="I42" s="35"/>
      <c r="J42" s="38">
        <f t="shared" si="12"/>
        <v>7280</v>
      </c>
      <c r="K42" s="37">
        <f t="shared" si="13"/>
        <v>0</v>
      </c>
      <c r="L42" s="11"/>
    </row>
    <row r="43" spans="1:12" s="13" customFormat="1" x14ac:dyDescent="0.25">
      <c r="A43" s="187" t="s">
        <v>27</v>
      </c>
      <c r="B43" s="188"/>
      <c r="C43" s="189"/>
      <c r="D43" s="12">
        <f t="shared" ref="D43:I43" si="14">SUM(D39:D42)</f>
        <v>104481</v>
      </c>
      <c r="E43" s="12">
        <f t="shared" si="14"/>
        <v>0</v>
      </c>
      <c r="F43" s="12">
        <f t="shared" si="14"/>
        <v>0</v>
      </c>
      <c r="G43" s="12">
        <f t="shared" si="14"/>
        <v>0</v>
      </c>
      <c r="H43" s="12">
        <f t="shared" si="14"/>
        <v>0</v>
      </c>
      <c r="I43" s="12">
        <f t="shared" si="14"/>
        <v>0</v>
      </c>
      <c r="J43" s="45">
        <f t="shared" si="12"/>
        <v>104481</v>
      </c>
      <c r="K43" s="44">
        <f t="shared" si="13"/>
        <v>0</v>
      </c>
      <c r="L43" s="11"/>
    </row>
    <row r="44" spans="1:12" x14ac:dyDescent="0.25">
      <c r="A44" s="20" t="s">
        <v>17</v>
      </c>
      <c r="B44" s="18" t="s">
        <v>28</v>
      </c>
      <c r="C44" s="21"/>
      <c r="D44" s="10">
        <f>$C26*D43</f>
        <v>3238.9110000000001</v>
      </c>
      <c r="E44" s="10">
        <f t="shared" ref="E44:H44" si="15">$C26*E43</f>
        <v>0</v>
      </c>
      <c r="F44" s="10">
        <f t="shared" si="15"/>
        <v>0</v>
      </c>
      <c r="G44" s="10">
        <f t="shared" si="15"/>
        <v>0</v>
      </c>
      <c r="H44" s="10">
        <f t="shared" si="15"/>
        <v>0</v>
      </c>
      <c r="I44" s="10">
        <f>$C26*I43</f>
        <v>0</v>
      </c>
      <c r="J44" s="38">
        <f t="shared" si="12"/>
        <v>3238.9110000000001</v>
      </c>
      <c r="K44" s="37">
        <f t="shared" si="13"/>
        <v>0</v>
      </c>
      <c r="L44" s="11"/>
    </row>
    <row r="45" spans="1:12" ht="15" customHeight="1" thickBot="1" x14ac:dyDescent="0.3">
      <c r="A45" s="190" t="s">
        <v>29</v>
      </c>
      <c r="B45" s="182"/>
      <c r="C45" s="183"/>
      <c r="D45" s="14">
        <f t="shared" ref="D45:I45" si="16">SUM(D43:D44)</f>
        <v>107719.91099999999</v>
      </c>
      <c r="E45" s="14">
        <f t="shared" si="16"/>
        <v>0</v>
      </c>
      <c r="F45" s="14">
        <f t="shared" si="16"/>
        <v>0</v>
      </c>
      <c r="G45" s="14">
        <f t="shared" si="16"/>
        <v>0</v>
      </c>
      <c r="H45" s="14">
        <f t="shared" si="16"/>
        <v>0</v>
      </c>
      <c r="I45" s="14">
        <f t="shared" si="16"/>
        <v>0</v>
      </c>
      <c r="J45" s="39">
        <f t="shared" si="12"/>
        <v>107719.91099999999</v>
      </c>
      <c r="K45" s="48">
        <f t="shared" si="13"/>
        <v>0</v>
      </c>
      <c r="L45" s="49"/>
    </row>
    <row r="46" spans="1:12" ht="13.5" thickBot="1" x14ac:dyDescent="0.3">
      <c r="A46" s="22"/>
      <c r="B46" s="22"/>
      <c r="C46" s="22"/>
      <c r="D46" s="19"/>
      <c r="E46" s="19"/>
      <c r="F46" s="19"/>
      <c r="G46" s="19"/>
      <c r="H46" s="19"/>
      <c r="I46" s="19"/>
      <c r="J46" s="19"/>
      <c r="K46" s="19"/>
      <c r="L46" s="19"/>
    </row>
    <row r="47" spans="1:12" ht="13.5" thickBot="1" x14ac:dyDescent="0.3">
      <c r="A47" s="200" t="s">
        <v>30</v>
      </c>
      <c r="B47" s="201"/>
      <c r="C47" s="202"/>
      <c r="D47" s="36"/>
      <c r="E47" s="36"/>
      <c r="F47" s="36"/>
      <c r="G47" s="36"/>
      <c r="H47" s="36"/>
      <c r="I47" s="36"/>
      <c r="J47" s="36"/>
      <c r="K47" s="36"/>
      <c r="L47" s="23">
        <f>SUM(D47:K47)</f>
        <v>0</v>
      </c>
    </row>
    <row r="48" spans="1:12" s="25" customFormat="1" ht="9.9499999999999993" customHeight="1" thickBot="1" x14ac:dyDescent="0.25">
      <c r="A48" s="195"/>
      <c r="B48" s="195"/>
      <c r="C48" s="195"/>
      <c r="D48" s="195"/>
      <c r="E48" s="195"/>
      <c r="F48" s="195"/>
      <c r="G48" s="195"/>
      <c r="H48" s="195"/>
      <c r="I48" s="24"/>
      <c r="J48" s="24"/>
      <c r="K48" s="24"/>
      <c r="L48" s="24"/>
    </row>
    <row r="49" spans="1:32" ht="25.5" customHeight="1" x14ac:dyDescent="0.25">
      <c r="A49" s="26" t="s">
        <v>31</v>
      </c>
      <c r="B49" s="205" t="str">
        <f>IF(L27=0,"N/A  - Support not asked for",(L45+L47)/L27)</f>
        <v>N/A  - Support not asked for</v>
      </c>
      <c r="C49" s="206"/>
      <c r="D49" s="27"/>
      <c r="E49" s="207" t="s">
        <v>32</v>
      </c>
      <c r="F49" s="208"/>
      <c r="G49" s="208"/>
      <c r="H49" s="208"/>
      <c r="I49" s="209" t="s">
        <v>33</v>
      </c>
      <c r="J49" s="210"/>
      <c r="K49" s="210"/>
      <c r="L49" s="211"/>
    </row>
    <row r="50" spans="1:32" ht="29.25" customHeight="1" thickBot="1" x14ac:dyDescent="0.3">
      <c r="A50" s="28" t="s">
        <v>34</v>
      </c>
      <c r="B50" s="216" t="str">
        <f>IF(L18=0,"N/A - only 'other contributions",L27/L18)</f>
        <v>N/A - only 'other contributions</v>
      </c>
      <c r="C50" s="217"/>
      <c r="D50" s="29"/>
      <c r="E50" s="218"/>
      <c r="F50" s="219"/>
      <c r="G50" s="219"/>
      <c r="H50" s="219"/>
      <c r="I50" s="212"/>
      <c r="J50" s="212"/>
      <c r="K50" s="212"/>
      <c r="L50" s="213"/>
    </row>
    <row r="51" spans="1:32" ht="24" customHeight="1" x14ac:dyDescent="0.25">
      <c r="A51" s="223" t="s">
        <v>35</v>
      </c>
      <c r="B51" s="224"/>
      <c r="C51" s="224"/>
      <c r="D51" s="30"/>
      <c r="E51" s="220"/>
      <c r="F51" s="219"/>
      <c r="G51" s="219"/>
      <c r="H51" s="219"/>
      <c r="I51" s="212"/>
      <c r="J51" s="212"/>
      <c r="K51" s="212"/>
      <c r="L51" s="213"/>
    </row>
    <row r="52" spans="1:32" ht="12.75" customHeight="1" x14ac:dyDescent="0.25">
      <c r="A52" s="225"/>
      <c r="B52" s="225"/>
      <c r="C52" s="225"/>
      <c r="D52" s="31"/>
      <c r="E52" s="220"/>
      <c r="F52" s="219"/>
      <c r="G52" s="219"/>
      <c r="H52" s="219"/>
      <c r="I52" s="212"/>
      <c r="J52" s="212"/>
      <c r="K52" s="212"/>
      <c r="L52" s="213"/>
    </row>
    <row r="53" spans="1:32" ht="15.75" thickBot="1" x14ac:dyDescent="0.3">
      <c r="A53" s="32" t="s">
        <v>36</v>
      </c>
      <c r="B53" s="33"/>
      <c r="C53" s="33"/>
      <c r="D53" s="34"/>
      <c r="E53" s="221"/>
      <c r="F53" s="222"/>
      <c r="G53" s="222"/>
      <c r="H53" s="222"/>
      <c r="I53" s="214"/>
      <c r="J53" s="214"/>
      <c r="K53" s="214"/>
      <c r="L53" s="215"/>
    </row>
    <row r="54" spans="1:32" ht="24.95" customHeight="1" x14ac:dyDescent="0.2">
      <c r="A54" s="203" t="s">
        <v>37</v>
      </c>
      <c r="B54" s="204"/>
      <c r="C54" s="204"/>
      <c r="D54" s="204"/>
      <c r="E54" s="204"/>
      <c r="F54" s="204"/>
      <c r="G54" s="204"/>
      <c r="H54" s="204"/>
      <c r="I54" s="204"/>
      <c r="J54" s="204"/>
      <c r="K54" s="204"/>
      <c r="L54" s="204"/>
    </row>
    <row r="58" spans="1:32" ht="23.25" x14ac:dyDescent="0.25">
      <c r="A58" s="107" t="s">
        <v>102</v>
      </c>
      <c r="B58" s="50"/>
      <c r="C58" s="50"/>
      <c r="D58" s="50"/>
      <c r="E58" s="50"/>
      <c r="F58" s="50"/>
      <c r="G58" s="50"/>
      <c r="H58" s="50"/>
      <c r="I58" s="50"/>
      <c r="J58" s="50"/>
      <c r="K58" s="50"/>
      <c r="L58" s="50"/>
      <c r="M58" s="50"/>
      <c r="N58" s="50"/>
      <c r="O58" s="50"/>
      <c r="P58" s="50"/>
      <c r="Q58" s="50"/>
      <c r="R58" s="50"/>
      <c r="T58" s="107" t="s">
        <v>97</v>
      </c>
      <c r="U58" s="50"/>
      <c r="V58" s="50"/>
      <c r="W58" s="50"/>
      <c r="X58" s="50"/>
      <c r="Y58" s="50"/>
    </row>
    <row r="59" spans="1:32" ht="18" x14ac:dyDescent="0.25">
      <c r="A59" s="50"/>
      <c r="B59" s="134" t="s">
        <v>39</v>
      </c>
      <c r="C59" s="87" t="s">
        <v>43</v>
      </c>
      <c r="D59" s="87" t="s">
        <v>62</v>
      </c>
      <c r="E59" s="87" t="s">
        <v>63</v>
      </c>
      <c r="F59" s="135" t="s">
        <v>40</v>
      </c>
      <c r="G59" s="89" t="s">
        <v>64</v>
      </c>
      <c r="H59" s="89" t="s">
        <v>65</v>
      </c>
      <c r="I59" s="89" t="s">
        <v>66</v>
      </c>
      <c r="J59" s="136" t="s">
        <v>41</v>
      </c>
      <c r="K59" s="90" t="s">
        <v>67</v>
      </c>
      <c r="L59" s="90" t="s">
        <v>68</v>
      </c>
      <c r="M59" s="90" t="s">
        <v>69</v>
      </c>
      <c r="N59" s="137" t="s">
        <v>42</v>
      </c>
      <c r="O59" s="91" t="s">
        <v>70</v>
      </c>
      <c r="P59" s="91" t="s">
        <v>71</v>
      </c>
      <c r="Q59" s="91" t="s">
        <v>72</v>
      </c>
      <c r="R59" s="95" t="s">
        <v>73</v>
      </c>
      <c r="T59" s="52" t="s">
        <v>45</v>
      </c>
      <c r="U59" s="50" t="s">
        <v>78</v>
      </c>
      <c r="V59" s="82" t="s">
        <v>79</v>
      </c>
      <c r="W59" s="82" t="s">
        <v>80</v>
      </c>
      <c r="X59" s="82" t="s">
        <v>74</v>
      </c>
      <c r="Y59" s="82" t="s">
        <v>75</v>
      </c>
      <c r="Z59" s="1" t="s">
        <v>76</v>
      </c>
      <c r="AA59" s="1" t="s">
        <v>77</v>
      </c>
      <c r="AB59" s="1" t="s">
        <v>81</v>
      </c>
      <c r="AC59" s="1" t="s">
        <v>82</v>
      </c>
      <c r="AD59" s="1" t="s">
        <v>83</v>
      </c>
      <c r="AE59" s="1" t="s">
        <v>84</v>
      </c>
      <c r="AF59" s="1" t="s">
        <v>85</v>
      </c>
    </row>
    <row r="60" spans="1:32" x14ac:dyDescent="0.25">
      <c r="A60" s="96" t="s">
        <v>104</v>
      </c>
      <c r="B60" s="120">
        <f>U60+V60+W60</f>
        <v>0</v>
      </c>
      <c r="C60" s="97">
        <v>0</v>
      </c>
      <c r="D60" s="97">
        <v>0</v>
      </c>
      <c r="E60" s="97">
        <v>0</v>
      </c>
      <c r="F60" s="122">
        <f>X60+Y60+Z60</f>
        <v>0</v>
      </c>
      <c r="G60" s="98">
        <v>0</v>
      </c>
      <c r="H60" s="98">
        <v>0</v>
      </c>
      <c r="I60" s="98">
        <v>0</v>
      </c>
      <c r="J60" s="123">
        <f>AA60+AB60+AC60</f>
        <v>0</v>
      </c>
      <c r="K60" s="99">
        <v>0</v>
      </c>
      <c r="L60" s="99">
        <v>0</v>
      </c>
      <c r="M60" s="99">
        <v>0</v>
      </c>
      <c r="N60" s="124">
        <f>AD60+AE60+AF60</f>
        <v>0</v>
      </c>
      <c r="O60" s="100">
        <v>0</v>
      </c>
      <c r="P60" s="100">
        <v>0</v>
      </c>
      <c r="Q60" s="100">
        <v>0</v>
      </c>
      <c r="R60" s="101">
        <f>Table1[[#This Row],[Q1]]+Table1[[#This Row],[Q2]]+Table1[[#This Row],[Q3]]+Table1[[#This Row],[Q4]]</f>
        <v>0</v>
      </c>
      <c r="T60" s="50" t="str">
        <f t="shared" ref="T60:T69" si="17">A60</f>
        <v>Jørn Wetterslev</v>
      </c>
      <c r="U60" s="43">
        <v>0</v>
      </c>
      <c r="V60" s="43">
        <v>0</v>
      </c>
      <c r="W60" s="43">
        <v>0</v>
      </c>
      <c r="X60" s="43">
        <v>0</v>
      </c>
      <c r="Y60" s="43">
        <v>0</v>
      </c>
      <c r="Z60" s="43">
        <v>0</v>
      </c>
      <c r="AA60" s="43">
        <v>0</v>
      </c>
      <c r="AB60" s="43">
        <v>0</v>
      </c>
      <c r="AC60" s="43">
        <v>0</v>
      </c>
      <c r="AD60" s="43">
        <v>0</v>
      </c>
      <c r="AE60" s="43">
        <v>0</v>
      </c>
      <c r="AF60" s="43">
        <v>0</v>
      </c>
    </row>
    <row r="61" spans="1:32" x14ac:dyDescent="0.25">
      <c r="A61" s="96" t="s">
        <v>105</v>
      </c>
      <c r="B61" s="121">
        <f t="shared" ref="B61:B69" si="18">U61+V61+W61</f>
        <v>0</v>
      </c>
      <c r="C61" s="51">
        <v>0</v>
      </c>
      <c r="D61" s="51">
        <v>0</v>
      </c>
      <c r="E61" s="51">
        <v>0</v>
      </c>
      <c r="F61" s="121">
        <f t="shared" ref="F61:F69" si="19">X61+Y61+Z61</f>
        <v>0</v>
      </c>
      <c r="G61" s="51">
        <v>0</v>
      </c>
      <c r="H61" s="51">
        <v>0</v>
      </c>
      <c r="I61" s="51">
        <v>0</v>
      </c>
      <c r="J61" s="121">
        <f t="shared" ref="J61:J69" si="20">AA61+AB61+AC61</f>
        <v>0</v>
      </c>
      <c r="K61" s="51">
        <v>0</v>
      </c>
      <c r="L61" s="51">
        <v>0</v>
      </c>
      <c r="M61" s="51">
        <v>0</v>
      </c>
      <c r="N61" s="121">
        <f t="shared" ref="N61:N69" si="21">AD61+AE61+AF61</f>
        <v>0</v>
      </c>
      <c r="O61" s="51">
        <v>0</v>
      </c>
      <c r="P61" s="51">
        <v>0</v>
      </c>
      <c r="Q61" s="51">
        <v>0</v>
      </c>
      <c r="R61" s="51">
        <f>Table1[[#This Row],[Q1]]+Table1[[#This Row],[Q2]]+Table1[[#This Row],[Q3]]+Table1[[#This Row],[Q4]]</f>
        <v>0</v>
      </c>
      <c r="T61" s="50" t="str">
        <f t="shared" si="17"/>
        <v>Janus Christian Jakobsen</v>
      </c>
      <c r="U61" s="43">
        <v>0</v>
      </c>
      <c r="V61" s="43">
        <v>0</v>
      </c>
      <c r="W61" s="43">
        <v>0</v>
      </c>
      <c r="X61" s="43">
        <v>0</v>
      </c>
      <c r="Y61" s="43">
        <v>0</v>
      </c>
      <c r="Z61" s="43">
        <v>0</v>
      </c>
      <c r="AA61" s="43">
        <v>0</v>
      </c>
      <c r="AB61" s="43">
        <v>0</v>
      </c>
      <c r="AC61" s="43">
        <v>0</v>
      </c>
      <c r="AD61" s="43">
        <v>0</v>
      </c>
      <c r="AE61" s="43">
        <v>0</v>
      </c>
      <c r="AF61" s="43">
        <v>0</v>
      </c>
    </row>
    <row r="62" spans="1:32" x14ac:dyDescent="0.25">
      <c r="A62" s="96" t="s">
        <v>106</v>
      </c>
      <c r="B62" s="120">
        <f t="shared" si="18"/>
        <v>0</v>
      </c>
      <c r="C62" s="97">
        <v>0</v>
      </c>
      <c r="D62" s="97">
        <v>0</v>
      </c>
      <c r="E62" s="97">
        <v>0</v>
      </c>
      <c r="F62" s="122">
        <f t="shared" si="19"/>
        <v>0</v>
      </c>
      <c r="G62" s="98">
        <v>0</v>
      </c>
      <c r="H62" s="98">
        <v>0</v>
      </c>
      <c r="I62" s="98">
        <v>0</v>
      </c>
      <c r="J62" s="123">
        <f t="shared" si="20"/>
        <v>0</v>
      </c>
      <c r="K62" s="99">
        <v>0</v>
      </c>
      <c r="L62" s="99">
        <v>0</v>
      </c>
      <c r="M62" s="99">
        <v>0</v>
      </c>
      <c r="N62" s="124">
        <f t="shared" si="21"/>
        <v>0</v>
      </c>
      <c r="O62" s="100">
        <v>0</v>
      </c>
      <c r="P62" s="100">
        <v>0</v>
      </c>
      <c r="Q62" s="100">
        <v>0</v>
      </c>
      <c r="R62" s="101">
        <f>Table1[[#This Row],[Q1]]+Table1[[#This Row],[Q2]]+Table1[[#This Row],[Q3]]+Table1[[#This Row],[Q4]]</f>
        <v>0</v>
      </c>
      <c r="T62" s="50" t="str">
        <f t="shared" si="17"/>
        <v>Marija Barbateskovic</v>
      </c>
      <c r="U62" s="109">
        <v>0</v>
      </c>
      <c r="V62" s="43">
        <v>0</v>
      </c>
      <c r="W62" s="43">
        <v>0</v>
      </c>
      <c r="X62" s="43">
        <v>0</v>
      </c>
      <c r="Y62" s="43">
        <v>0</v>
      </c>
      <c r="Z62" s="43">
        <v>0</v>
      </c>
      <c r="AA62" s="43">
        <v>0</v>
      </c>
      <c r="AB62" s="43">
        <v>0</v>
      </c>
      <c r="AC62" s="43">
        <v>0</v>
      </c>
      <c r="AD62" s="43">
        <v>0</v>
      </c>
      <c r="AE62" s="43">
        <v>0</v>
      </c>
      <c r="AF62" s="43">
        <v>0</v>
      </c>
    </row>
    <row r="63" spans="1:32" x14ac:dyDescent="0.25">
      <c r="A63" s="96" t="s">
        <v>107</v>
      </c>
      <c r="B63" s="121">
        <f t="shared" si="18"/>
        <v>0</v>
      </c>
      <c r="C63" s="51">
        <v>0</v>
      </c>
      <c r="D63" s="51">
        <v>0</v>
      </c>
      <c r="E63" s="51">
        <v>0</v>
      </c>
      <c r="F63" s="121">
        <f t="shared" si="19"/>
        <v>0</v>
      </c>
      <c r="G63" s="51">
        <v>0</v>
      </c>
      <c r="H63" s="51">
        <v>0</v>
      </c>
      <c r="I63" s="51">
        <v>0</v>
      </c>
      <c r="J63" s="121">
        <f t="shared" si="20"/>
        <v>0</v>
      </c>
      <c r="K63" s="51">
        <v>0</v>
      </c>
      <c r="L63" s="51">
        <v>0</v>
      </c>
      <c r="M63" s="51">
        <v>0</v>
      </c>
      <c r="N63" s="121">
        <f t="shared" si="21"/>
        <v>0</v>
      </c>
      <c r="O63" s="51">
        <v>0</v>
      </c>
      <c r="P63" s="51">
        <v>0</v>
      </c>
      <c r="Q63" s="51">
        <v>0</v>
      </c>
      <c r="R63" s="51">
        <f>Table1[[#This Row],[Q1]]+Table1[[#This Row],[Q2]]+Table1[[#This Row],[Q3]]+Table1[[#This Row],[Q4]]</f>
        <v>0</v>
      </c>
      <c r="S63" s="5"/>
      <c r="T63" s="50" t="str">
        <f t="shared" si="17"/>
        <v>Christian Gluud</v>
      </c>
      <c r="U63" s="43">
        <v>0</v>
      </c>
      <c r="V63" s="43">
        <v>0</v>
      </c>
      <c r="W63" s="43">
        <v>0</v>
      </c>
      <c r="X63" s="43">
        <v>0</v>
      </c>
      <c r="Y63" s="43">
        <v>0</v>
      </c>
      <c r="Z63" s="43">
        <v>0</v>
      </c>
      <c r="AA63" s="43">
        <v>0</v>
      </c>
      <c r="AB63" s="43">
        <v>0</v>
      </c>
      <c r="AC63" s="43">
        <v>0</v>
      </c>
      <c r="AD63" s="43">
        <v>0</v>
      </c>
      <c r="AE63" s="43">
        <v>0</v>
      </c>
      <c r="AF63" s="43">
        <v>0</v>
      </c>
    </row>
    <row r="64" spans="1:32" x14ac:dyDescent="0.25">
      <c r="A64" s="96" t="s">
        <v>45</v>
      </c>
      <c r="B64" s="120">
        <f t="shared" si="18"/>
        <v>0</v>
      </c>
      <c r="C64" s="97">
        <v>0</v>
      </c>
      <c r="D64" s="97">
        <v>0</v>
      </c>
      <c r="E64" s="97">
        <v>0</v>
      </c>
      <c r="F64" s="122">
        <f t="shared" si="19"/>
        <v>0</v>
      </c>
      <c r="G64" s="98">
        <v>0</v>
      </c>
      <c r="H64" s="98">
        <v>0</v>
      </c>
      <c r="I64" s="98">
        <v>0</v>
      </c>
      <c r="J64" s="123">
        <f t="shared" si="20"/>
        <v>0</v>
      </c>
      <c r="K64" s="99">
        <v>0</v>
      </c>
      <c r="L64" s="99">
        <v>0</v>
      </c>
      <c r="M64" s="99">
        <f>Table1[[#This Row],[Q3]]</f>
        <v>0</v>
      </c>
      <c r="N64" s="124">
        <f t="shared" si="21"/>
        <v>0</v>
      </c>
      <c r="O64" s="100">
        <v>0</v>
      </c>
      <c r="P64" s="100">
        <v>0</v>
      </c>
      <c r="Q64" s="100">
        <v>0</v>
      </c>
      <c r="R64" s="101">
        <f>Table1[[#This Row],[Q1]]+Table1[[#This Row],[Q2]]+Table1[[#This Row],[Q3]]+Table1[[#This Row],[Q4]]</f>
        <v>0</v>
      </c>
      <c r="T64" s="50" t="str">
        <f t="shared" si="17"/>
        <v>Name</v>
      </c>
      <c r="U64" s="43">
        <v>0</v>
      </c>
      <c r="V64" s="43">
        <v>0</v>
      </c>
      <c r="W64" s="43">
        <v>0</v>
      </c>
      <c r="X64" s="43">
        <v>0</v>
      </c>
      <c r="Y64" s="43">
        <v>0</v>
      </c>
      <c r="Z64" s="43">
        <v>0</v>
      </c>
      <c r="AA64" s="43">
        <v>0</v>
      </c>
      <c r="AB64" s="43">
        <v>0</v>
      </c>
      <c r="AC64" s="43">
        <v>0</v>
      </c>
      <c r="AD64" s="43">
        <v>0</v>
      </c>
      <c r="AE64" s="43">
        <v>0</v>
      </c>
      <c r="AF64" s="43">
        <v>0</v>
      </c>
    </row>
    <row r="65" spans="1:32" x14ac:dyDescent="0.25">
      <c r="A65" s="96" t="s">
        <v>45</v>
      </c>
      <c r="B65" s="121">
        <f t="shared" si="18"/>
        <v>0</v>
      </c>
      <c r="C65" s="51">
        <v>0</v>
      </c>
      <c r="D65" s="51">
        <v>0</v>
      </c>
      <c r="E65" s="51">
        <v>0</v>
      </c>
      <c r="F65" s="121">
        <f t="shared" si="19"/>
        <v>0</v>
      </c>
      <c r="G65" s="51">
        <v>0</v>
      </c>
      <c r="H65" s="51">
        <v>0</v>
      </c>
      <c r="I65" s="51">
        <v>0</v>
      </c>
      <c r="J65" s="121">
        <f t="shared" si="20"/>
        <v>0</v>
      </c>
      <c r="K65" s="51">
        <v>0</v>
      </c>
      <c r="L65" s="51">
        <v>0</v>
      </c>
      <c r="M65" s="51">
        <v>0</v>
      </c>
      <c r="N65" s="121">
        <f t="shared" si="21"/>
        <v>0</v>
      </c>
      <c r="O65" s="51">
        <v>0</v>
      </c>
      <c r="P65" s="51">
        <v>0</v>
      </c>
      <c r="Q65" s="51">
        <v>0</v>
      </c>
      <c r="R65" s="51">
        <f>Table1[[#This Row],[Q1]]+Table1[[#This Row],[Q2]]+Table1[[#This Row],[Q3]]+Table1[[#This Row],[Q4]]</f>
        <v>0</v>
      </c>
      <c r="S65" s="13"/>
      <c r="T65" s="50" t="str">
        <f t="shared" si="17"/>
        <v>Name</v>
      </c>
      <c r="U65" s="43">
        <v>0</v>
      </c>
      <c r="V65" s="43">
        <v>0</v>
      </c>
      <c r="W65" s="43">
        <v>0</v>
      </c>
      <c r="X65" s="43">
        <v>0</v>
      </c>
      <c r="Y65" s="43">
        <v>0</v>
      </c>
      <c r="Z65" s="43">
        <v>0</v>
      </c>
      <c r="AA65" s="43">
        <v>0</v>
      </c>
      <c r="AB65" s="43">
        <v>0</v>
      </c>
      <c r="AC65" s="43">
        <v>0</v>
      </c>
      <c r="AD65" s="43">
        <v>0</v>
      </c>
      <c r="AE65" s="43">
        <v>0</v>
      </c>
      <c r="AF65" s="43">
        <v>0</v>
      </c>
    </row>
    <row r="66" spans="1:32" x14ac:dyDescent="0.25">
      <c r="A66" s="96" t="s">
        <v>45</v>
      </c>
      <c r="B66" s="120">
        <f t="shared" si="18"/>
        <v>0</v>
      </c>
      <c r="C66" s="146">
        <v>0</v>
      </c>
      <c r="D66" s="146">
        <v>0</v>
      </c>
      <c r="E66" s="146">
        <v>0</v>
      </c>
      <c r="F66" s="122">
        <f t="shared" si="19"/>
        <v>0</v>
      </c>
      <c r="G66" s="147">
        <v>0</v>
      </c>
      <c r="H66" s="147">
        <v>0</v>
      </c>
      <c r="I66" s="147">
        <v>0</v>
      </c>
      <c r="J66" s="123">
        <f t="shared" si="20"/>
        <v>0</v>
      </c>
      <c r="K66" s="148">
        <v>0</v>
      </c>
      <c r="L66" s="148">
        <v>0</v>
      </c>
      <c r="M66" s="148">
        <v>0</v>
      </c>
      <c r="N66" s="124">
        <f t="shared" si="21"/>
        <v>0</v>
      </c>
      <c r="O66" s="149">
        <v>0</v>
      </c>
      <c r="P66" s="149">
        <v>0</v>
      </c>
      <c r="Q66" s="149">
        <v>0</v>
      </c>
      <c r="R66" s="151">
        <f>Table1[[#This Row],[Q1]]+Table1[[#This Row],[Q2]]+Table1[[#This Row],[Q3]]+Table1[[#This Row],[Q4]]</f>
        <v>0</v>
      </c>
      <c r="S66" s="13"/>
      <c r="T66" s="50" t="str">
        <f t="shared" si="17"/>
        <v>Name</v>
      </c>
      <c r="U66" s="43">
        <v>0</v>
      </c>
      <c r="V66" s="43">
        <v>0</v>
      </c>
      <c r="W66" s="43">
        <v>0</v>
      </c>
      <c r="X66" s="43">
        <v>0</v>
      </c>
      <c r="Y66" s="43">
        <v>0</v>
      </c>
      <c r="Z66" s="43">
        <v>0</v>
      </c>
      <c r="AA66" s="43">
        <v>0</v>
      </c>
      <c r="AB66" s="43">
        <v>0</v>
      </c>
      <c r="AC66" s="43">
        <v>0</v>
      </c>
      <c r="AD66" s="43">
        <v>0</v>
      </c>
      <c r="AE66" s="43">
        <v>0</v>
      </c>
      <c r="AF66" s="43">
        <v>0</v>
      </c>
    </row>
    <row r="67" spans="1:32" x14ac:dyDescent="0.25">
      <c r="A67" s="96" t="s">
        <v>45</v>
      </c>
      <c r="B67" s="121">
        <f t="shared" si="18"/>
        <v>0</v>
      </c>
      <c r="C67" s="150">
        <v>0</v>
      </c>
      <c r="D67" s="150">
        <v>0</v>
      </c>
      <c r="E67" s="150">
        <v>0</v>
      </c>
      <c r="F67" s="121">
        <f t="shared" si="19"/>
        <v>0</v>
      </c>
      <c r="G67" s="150">
        <v>0</v>
      </c>
      <c r="H67" s="150">
        <v>0</v>
      </c>
      <c r="I67" s="150">
        <v>0</v>
      </c>
      <c r="J67" s="121">
        <f t="shared" si="20"/>
        <v>0</v>
      </c>
      <c r="K67" s="150">
        <v>0</v>
      </c>
      <c r="L67" s="150">
        <v>0</v>
      </c>
      <c r="M67" s="150">
        <v>0</v>
      </c>
      <c r="N67" s="121">
        <f t="shared" si="21"/>
        <v>0</v>
      </c>
      <c r="O67" s="150">
        <v>0</v>
      </c>
      <c r="P67" s="150">
        <v>0</v>
      </c>
      <c r="Q67" s="150">
        <v>0</v>
      </c>
      <c r="R67" s="150">
        <f>Table1[[#This Row],[Q1]]+Table1[[#This Row],[Q2]]+Table1[[#This Row],[Q3]]+Table1[[#This Row],[Q4]]</f>
        <v>0</v>
      </c>
      <c r="S67" s="13"/>
      <c r="T67" s="50" t="str">
        <f t="shared" si="17"/>
        <v>Name</v>
      </c>
      <c r="U67" s="43">
        <v>0</v>
      </c>
      <c r="V67" s="43">
        <v>0</v>
      </c>
      <c r="W67" s="43">
        <v>0</v>
      </c>
      <c r="X67" s="43">
        <v>0</v>
      </c>
      <c r="Y67" s="43">
        <v>0</v>
      </c>
      <c r="Z67" s="43">
        <v>0</v>
      </c>
      <c r="AA67" s="43">
        <v>0</v>
      </c>
      <c r="AB67" s="43">
        <v>0</v>
      </c>
      <c r="AC67" s="43">
        <v>0</v>
      </c>
      <c r="AD67" s="43">
        <v>0</v>
      </c>
      <c r="AE67" s="43">
        <v>0</v>
      </c>
      <c r="AF67" s="43">
        <v>0</v>
      </c>
    </row>
    <row r="68" spans="1:32" x14ac:dyDescent="0.25">
      <c r="A68" s="96" t="s">
        <v>45</v>
      </c>
      <c r="B68" s="120">
        <f t="shared" si="18"/>
        <v>0</v>
      </c>
      <c r="C68" s="97">
        <v>0</v>
      </c>
      <c r="D68" s="97">
        <v>0</v>
      </c>
      <c r="E68" s="97">
        <v>0</v>
      </c>
      <c r="F68" s="122">
        <f t="shared" si="19"/>
        <v>0</v>
      </c>
      <c r="G68" s="98">
        <v>0</v>
      </c>
      <c r="H68" s="98">
        <v>0</v>
      </c>
      <c r="I68" s="98">
        <v>0</v>
      </c>
      <c r="J68" s="123">
        <f t="shared" si="20"/>
        <v>0</v>
      </c>
      <c r="K68" s="99">
        <v>0</v>
      </c>
      <c r="L68" s="99">
        <v>0</v>
      </c>
      <c r="M68" s="99">
        <v>0</v>
      </c>
      <c r="N68" s="124">
        <f t="shared" si="21"/>
        <v>0</v>
      </c>
      <c r="O68" s="100">
        <v>0</v>
      </c>
      <c r="P68" s="100">
        <v>0</v>
      </c>
      <c r="Q68" s="100">
        <v>0</v>
      </c>
      <c r="R68" s="101">
        <f>Table1[[#This Row],[Q1]]+Table1[[#This Row],[Q2]]+Table1[[#This Row],[Q3]]+Table1[[#This Row],[Q4]]</f>
        <v>0</v>
      </c>
      <c r="T68" s="50" t="str">
        <f t="shared" si="17"/>
        <v>Name</v>
      </c>
      <c r="U68" s="43">
        <v>0</v>
      </c>
      <c r="V68" s="43">
        <v>0</v>
      </c>
      <c r="W68" s="43">
        <v>0</v>
      </c>
      <c r="X68" s="43">
        <v>0</v>
      </c>
      <c r="Y68" s="43">
        <v>0</v>
      </c>
      <c r="Z68" s="43">
        <v>0</v>
      </c>
      <c r="AA68" s="43">
        <v>0</v>
      </c>
      <c r="AB68" s="43">
        <v>0</v>
      </c>
      <c r="AC68" s="43">
        <v>0</v>
      </c>
      <c r="AD68" s="43">
        <v>0</v>
      </c>
      <c r="AE68" s="43">
        <v>0</v>
      </c>
      <c r="AF68" s="43">
        <v>0</v>
      </c>
    </row>
    <row r="69" spans="1:32" x14ac:dyDescent="0.25">
      <c r="A69" s="96" t="s">
        <v>45</v>
      </c>
      <c r="B69" s="121">
        <f t="shared" si="18"/>
        <v>0</v>
      </c>
      <c r="C69" s="51">
        <v>0</v>
      </c>
      <c r="D69" s="51">
        <v>0</v>
      </c>
      <c r="E69" s="51">
        <v>0</v>
      </c>
      <c r="F69" s="121">
        <f t="shared" si="19"/>
        <v>0</v>
      </c>
      <c r="G69" s="51">
        <v>0</v>
      </c>
      <c r="H69" s="51">
        <v>0</v>
      </c>
      <c r="I69" s="51">
        <v>0</v>
      </c>
      <c r="J69" s="121">
        <f t="shared" si="20"/>
        <v>0</v>
      </c>
      <c r="K69" s="51">
        <v>0</v>
      </c>
      <c r="L69" s="51">
        <v>0</v>
      </c>
      <c r="M69" s="51">
        <v>0</v>
      </c>
      <c r="N69" s="121">
        <f t="shared" si="21"/>
        <v>0</v>
      </c>
      <c r="O69" s="51">
        <v>0</v>
      </c>
      <c r="P69" s="51">
        <v>0</v>
      </c>
      <c r="Q69" s="51">
        <v>0</v>
      </c>
      <c r="R69" s="51">
        <f>Table1[[#This Row],[Q1]]+Table1[[#This Row],[Q2]]+Table1[[#This Row],[Q3]]+Table1[[#This Row],[Q4]]</f>
        <v>0</v>
      </c>
      <c r="T69" s="50" t="str">
        <f t="shared" si="17"/>
        <v>Name</v>
      </c>
      <c r="U69" s="43">
        <v>0</v>
      </c>
      <c r="V69" s="43">
        <v>0</v>
      </c>
      <c r="W69" s="43">
        <v>0</v>
      </c>
      <c r="X69" s="43">
        <v>0</v>
      </c>
      <c r="Y69" s="43">
        <v>0</v>
      </c>
      <c r="Z69" s="43">
        <v>0</v>
      </c>
      <c r="AA69" s="43">
        <v>0</v>
      </c>
      <c r="AB69" s="43">
        <v>0</v>
      </c>
      <c r="AC69" s="43">
        <v>0</v>
      </c>
      <c r="AD69" s="43">
        <v>0</v>
      </c>
      <c r="AE69" s="43">
        <v>0</v>
      </c>
      <c r="AF69" s="43">
        <v>0</v>
      </c>
    </row>
    <row r="70" spans="1:32" x14ac:dyDescent="0.25">
      <c r="A70" s="50" t="s">
        <v>73</v>
      </c>
      <c r="B70" s="120">
        <f>SUM(B60:B69)</f>
        <v>0</v>
      </c>
      <c r="C70" s="97">
        <f>SUM(C60:C69)</f>
        <v>0</v>
      </c>
      <c r="D70" s="97">
        <f>SUM(D60:D69)</f>
        <v>0</v>
      </c>
      <c r="E70" s="97">
        <f t="shared" ref="E70:L70" si="22">SUM(E60:E69)</f>
        <v>0</v>
      </c>
      <c r="F70" s="122">
        <f t="shared" si="22"/>
        <v>0</v>
      </c>
      <c r="G70" s="98">
        <f t="shared" si="22"/>
        <v>0</v>
      </c>
      <c r="H70" s="98">
        <f t="shared" si="22"/>
        <v>0</v>
      </c>
      <c r="I70" s="98">
        <f t="shared" si="22"/>
        <v>0</v>
      </c>
      <c r="J70" s="123">
        <f t="shared" si="22"/>
        <v>0</v>
      </c>
      <c r="K70" s="99">
        <f t="shared" si="22"/>
        <v>0</v>
      </c>
      <c r="L70" s="99">
        <f t="shared" si="22"/>
        <v>0</v>
      </c>
      <c r="M70" s="99">
        <f>SUM(M60:M69)</f>
        <v>0</v>
      </c>
      <c r="N70" s="124">
        <f>SUM(N60:N69)</f>
        <v>0</v>
      </c>
      <c r="O70" s="100">
        <f>SUM(O60:O69)</f>
        <v>0</v>
      </c>
      <c r="P70" s="100">
        <f>SUM(P60:P69)</f>
        <v>0</v>
      </c>
      <c r="Q70" s="100">
        <f>SUM(Q60:Q69)</f>
        <v>0</v>
      </c>
      <c r="R70" s="101">
        <f>Table1[[#This Row],[Q1]]+Table1[[#This Row],[Q2]]+Table1[[#This Row],[Q3]]+Table1[[#This Row],[Q4]]</f>
        <v>0</v>
      </c>
      <c r="T70" s="51"/>
      <c r="U70" s="50"/>
      <c r="V70" s="50"/>
      <c r="W70" s="50"/>
      <c r="X70" s="50"/>
      <c r="Y70" s="50"/>
    </row>
    <row r="71" spans="1:32" x14ac:dyDescent="0.25">
      <c r="A71" s="52" t="s">
        <v>44</v>
      </c>
      <c r="B71" s="85">
        <f>B70-C70-D70-E70</f>
        <v>0</v>
      </c>
      <c r="C71" s="85"/>
      <c r="D71" s="85"/>
      <c r="E71" s="85"/>
      <c r="F71" s="85">
        <f>F70-G70-H70-I70</f>
        <v>0</v>
      </c>
      <c r="G71" s="85"/>
      <c r="H71" s="85"/>
      <c r="I71" s="85"/>
      <c r="J71" s="85">
        <f>J70-K70-L70-M70</f>
        <v>0</v>
      </c>
      <c r="K71" s="85"/>
      <c r="L71" s="85"/>
      <c r="M71" s="85"/>
      <c r="N71" s="85">
        <f>N70-O70-P70-Q70</f>
        <v>0</v>
      </c>
      <c r="O71" s="85"/>
      <c r="P71" s="85"/>
      <c r="Q71" s="85"/>
      <c r="R71" s="85">
        <f>Table1[[#This Row],[Q1]]+Table1[[#This Row],[Q2]]+Table1[[#This Row],[Q3]]+Table1[[#This Row],[Q4]]</f>
        <v>0</v>
      </c>
      <c r="T71" s="51"/>
      <c r="U71" s="50"/>
      <c r="V71" s="50"/>
      <c r="W71" s="50"/>
      <c r="X71" s="50"/>
      <c r="Y71" s="50"/>
    </row>
    <row r="72" spans="1:32" x14ac:dyDescent="0.25">
      <c r="A72" s="52"/>
      <c r="B72" s="85"/>
      <c r="C72" s="85"/>
      <c r="D72" s="85"/>
      <c r="E72" s="85"/>
      <c r="F72" s="85"/>
      <c r="G72" s="85"/>
      <c r="H72" s="85"/>
      <c r="I72" s="85"/>
      <c r="J72" s="85"/>
      <c r="K72" s="85"/>
      <c r="L72" s="85"/>
      <c r="M72" s="85"/>
      <c r="N72" s="85"/>
      <c r="O72" s="85"/>
      <c r="P72" s="85"/>
      <c r="Q72" s="85"/>
      <c r="R72" s="85"/>
      <c r="T72" s="51"/>
      <c r="U72" s="50"/>
      <c r="V72" s="50"/>
      <c r="W72" s="50"/>
      <c r="X72" s="50"/>
      <c r="Y72" s="50"/>
    </row>
    <row r="73" spans="1:32" ht="23.25" x14ac:dyDescent="0.25">
      <c r="A73" s="107" t="s">
        <v>101</v>
      </c>
      <c r="B73" s="50"/>
      <c r="C73" s="50"/>
      <c r="D73" s="50"/>
      <c r="E73" s="50"/>
      <c r="F73" s="50"/>
      <c r="G73" s="50"/>
      <c r="H73" s="50"/>
      <c r="I73" s="50"/>
      <c r="J73" s="50"/>
      <c r="K73" s="50"/>
      <c r="L73" s="50"/>
      <c r="M73" s="50"/>
      <c r="N73" s="50"/>
      <c r="O73" s="50"/>
      <c r="P73" s="50"/>
      <c r="Q73" s="50"/>
      <c r="R73" s="50"/>
      <c r="T73" s="107" t="s">
        <v>98</v>
      </c>
      <c r="U73" s="50"/>
      <c r="V73" s="50"/>
      <c r="W73" s="50"/>
      <c r="X73" s="50"/>
      <c r="Y73" s="50"/>
    </row>
    <row r="74" spans="1:32" ht="18" x14ac:dyDescent="0.25">
      <c r="A74" s="50"/>
      <c r="B74" s="141" t="s">
        <v>39</v>
      </c>
      <c r="C74" s="93" t="s">
        <v>43</v>
      </c>
      <c r="D74" s="93" t="s">
        <v>62</v>
      </c>
      <c r="E74" s="93" t="s">
        <v>63</v>
      </c>
      <c r="F74" s="140" t="s">
        <v>40</v>
      </c>
      <c r="G74" s="88" t="s">
        <v>64</v>
      </c>
      <c r="H74" s="88" t="s">
        <v>65</v>
      </c>
      <c r="I74" s="88" t="s">
        <v>66</v>
      </c>
      <c r="J74" s="139" t="s">
        <v>41</v>
      </c>
      <c r="K74" s="86" t="s">
        <v>67</v>
      </c>
      <c r="L74" s="86" t="s">
        <v>68</v>
      </c>
      <c r="M74" s="86" t="s">
        <v>69</v>
      </c>
      <c r="N74" s="138" t="s">
        <v>42</v>
      </c>
      <c r="O74" s="94" t="s">
        <v>70</v>
      </c>
      <c r="P74" s="94" t="s">
        <v>71</v>
      </c>
      <c r="Q74" s="94" t="s">
        <v>72</v>
      </c>
      <c r="R74" s="95" t="s">
        <v>73</v>
      </c>
      <c r="T74" s="52" t="s">
        <v>45</v>
      </c>
      <c r="U74" s="50" t="s">
        <v>78</v>
      </c>
      <c r="V74" s="82" t="s">
        <v>79</v>
      </c>
      <c r="W74" s="82" t="s">
        <v>80</v>
      </c>
      <c r="X74" s="82" t="s">
        <v>74</v>
      </c>
      <c r="Y74" s="82" t="s">
        <v>75</v>
      </c>
      <c r="Z74" s="1" t="s">
        <v>76</v>
      </c>
      <c r="AA74" s="1" t="s">
        <v>77</v>
      </c>
      <c r="AB74" s="1" t="s">
        <v>81</v>
      </c>
      <c r="AC74" s="1" t="s">
        <v>82</v>
      </c>
      <c r="AD74" s="1" t="s">
        <v>83</v>
      </c>
      <c r="AE74" s="1" t="s">
        <v>84</v>
      </c>
      <c r="AF74" s="1" t="s">
        <v>85</v>
      </c>
    </row>
    <row r="75" spans="1:32" x14ac:dyDescent="0.25">
      <c r="A75" s="96" t="s">
        <v>108</v>
      </c>
      <c r="B75" s="125">
        <f>U75+V75+W75</f>
        <v>0</v>
      </c>
      <c r="C75" s="102">
        <v>0</v>
      </c>
      <c r="D75" s="102">
        <v>0</v>
      </c>
      <c r="E75" s="102">
        <v>0</v>
      </c>
      <c r="F75" s="126">
        <f>X75+Y75+Z75</f>
        <v>0</v>
      </c>
      <c r="G75" s="103">
        <v>0</v>
      </c>
      <c r="H75" s="103">
        <v>0</v>
      </c>
      <c r="I75" s="103">
        <v>0</v>
      </c>
      <c r="J75" s="133">
        <f>AA75+AB75+AC75</f>
        <v>0</v>
      </c>
      <c r="K75" s="104">
        <v>0</v>
      </c>
      <c r="L75" s="104">
        <v>0</v>
      </c>
      <c r="M75" s="104">
        <v>0</v>
      </c>
      <c r="N75" s="127">
        <f>AD75+AE75+AF75</f>
        <v>0</v>
      </c>
      <c r="O75" s="105">
        <v>0</v>
      </c>
      <c r="P75" s="105">
        <v>0</v>
      </c>
      <c r="Q75" s="105">
        <v>0</v>
      </c>
      <c r="R75" s="101">
        <f>Table13[[#This Row],[Q1]]+Table13[[#This Row],[Q2]]+Table13[[#This Row],[Q3]]+Table13[[#This Row],[Q4]]</f>
        <v>0</v>
      </c>
      <c r="S75" s="5"/>
      <c r="T75" s="50" t="str">
        <f>A75</f>
        <v>Janus Engstrøm</v>
      </c>
      <c r="U75" s="43">
        <v>0</v>
      </c>
      <c r="V75" s="43">
        <v>0</v>
      </c>
      <c r="W75" s="43">
        <v>0</v>
      </c>
      <c r="X75" s="43">
        <v>0</v>
      </c>
      <c r="Y75" s="43">
        <v>0</v>
      </c>
      <c r="Z75" s="43">
        <v>0</v>
      </c>
      <c r="AA75" s="43">
        <v>0</v>
      </c>
      <c r="AB75" s="43">
        <v>0</v>
      </c>
      <c r="AC75" s="43">
        <v>0</v>
      </c>
      <c r="AD75" s="43">
        <v>0</v>
      </c>
      <c r="AE75" s="43">
        <v>0</v>
      </c>
      <c r="AF75" s="43">
        <v>0</v>
      </c>
    </row>
    <row r="76" spans="1:32" x14ac:dyDescent="0.25">
      <c r="A76" s="96" t="s">
        <v>109</v>
      </c>
      <c r="B76" s="121">
        <f t="shared" ref="B76:B82" si="23">U76+V76+W76</f>
        <v>0</v>
      </c>
      <c r="C76" s="51">
        <v>0</v>
      </c>
      <c r="D76" s="51">
        <v>0</v>
      </c>
      <c r="E76" s="51">
        <v>0</v>
      </c>
      <c r="F76" s="121">
        <f t="shared" ref="F76:F82" si="24">X76+Y76+Z76</f>
        <v>0</v>
      </c>
      <c r="G76" s="51">
        <v>0</v>
      </c>
      <c r="H76" s="51">
        <v>0</v>
      </c>
      <c r="I76" s="51">
        <v>0</v>
      </c>
      <c r="J76" s="121">
        <f t="shared" ref="J76:J82" si="25">AA76+AB76+AC76</f>
        <v>0</v>
      </c>
      <c r="K76" s="51">
        <v>0</v>
      </c>
      <c r="L76" s="51">
        <v>0</v>
      </c>
      <c r="M76" s="51">
        <v>0</v>
      </c>
      <c r="N76" s="121">
        <f t="shared" ref="N76:N82" si="26">AD76+AE76+AF76</f>
        <v>0</v>
      </c>
      <c r="O76" s="51">
        <v>0</v>
      </c>
      <c r="P76" s="51">
        <v>0</v>
      </c>
      <c r="Q76" s="51">
        <v>0</v>
      </c>
      <c r="R76" s="51">
        <f>Table13[[#This Row],[Q1]]+Table13[[#This Row],[Q2]]+Table13[[#This Row],[Q3]]+Table13[[#This Row],[Q4]]</f>
        <v>0</v>
      </c>
      <c r="T76" s="50" t="str">
        <f t="shared" ref="T76:T82" si="27">A76</f>
        <v>Ema Erkocevic</v>
      </c>
      <c r="U76" s="43">
        <v>0</v>
      </c>
      <c r="V76" s="43">
        <v>0</v>
      </c>
      <c r="W76" s="43">
        <v>0</v>
      </c>
      <c r="X76" s="43">
        <v>0</v>
      </c>
      <c r="Y76" s="43">
        <v>0</v>
      </c>
      <c r="Z76" s="43">
        <v>0</v>
      </c>
      <c r="AA76" s="43">
        <v>0</v>
      </c>
      <c r="AB76" s="43">
        <v>0</v>
      </c>
      <c r="AC76" s="43">
        <v>0</v>
      </c>
      <c r="AD76" s="43">
        <v>0</v>
      </c>
      <c r="AE76" s="43">
        <v>0</v>
      </c>
      <c r="AF76" s="43">
        <v>0</v>
      </c>
    </row>
    <row r="77" spans="1:32" x14ac:dyDescent="0.25">
      <c r="A77" s="96" t="s">
        <v>110</v>
      </c>
      <c r="B77" s="125">
        <f t="shared" si="23"/>
        <v>0</v>
      </c>
      <c r="C77" s="102">
        <v>0</v>
      </c>
      <c r="D77" s="102">
        <v>0</v>
      </c>
      <c r="E77" s="102">
        <v>0</v>
      </c>
      <c r="F77" s="126">
        <f t="shared" si="24"/>
        <v>0</v>
      </c>
      <c r="G77" s="103">
        <v>0</v>
      </c>
      <c r="H77" s="103">
        <v>0</v>
      </c>
      <c r="I77" s="103">
        <v>0</v>
      </c>
      <c r="J77" s="133">
        <f t="shared" si="25"/>
        <v>0</v>
      </c>
      <c r="K77" s="104">
        <v>0</v>
      </c>
      <c r="L77" s="104">
        <v>0</v>
      </c>
      <c r="M77" s="104">
        <v>0</v>
      </c>
      <c r="N77" s="127">
        <f t="shared" si="26"/>
        <v>0</v>
      </c>
      <c r="O77" s="105">
        <v>0</v>
      </c>
      <c r="P77" s="105">
        <v>0</v>
      </c>
      <c r="Q77" s="105">
        <v>0</v>
      </c>
      <c r="R77" s="101">
        <f>Table13[[#This Row],[Q1]]+Table13[[#This Row],[Q2]]+Table13[[#This Row],[Q3]]+Table13[[#This Row],[Q4]]</f>
        <v>0</v>
      </c>
      <c r="S77" s="13"/>
      <c r="T77" s="50" t="str">
        <f t="shared" si="27"/>
        <v>Thomas Møller Nexø</v>
      </c>
      <c r="U77" s="109">
        <v>0</v>
      </c>
      <c r="V77" s="43">
        <v>0</v>
      </c>
      <c r="W77" s="43">
        <v>0</v>
      </c>
      <c r="X77" s="43">
        <v>0</v>
      </c>
      <c r="Y77" s="43">
        <v>0</v>
      </c>
      <c r="Z77" s="43">
        <v>0</v>
      </c>
      <c r="AA77" s="43">
        <v>0</v>
      </c>
      <c r="AB77" s="43">
        <v>0</v>
      </c>
      <c r="AC77" s="43">
        <v>0</v>
      </c>
      <c r="AD77" s="43">
        <v>0</v>
      </c>
      <c r="AE77" s="43">
        <v>0</v>
      </c>
      <c r="AF77" s="43">
        <v>0</v>
      </c>
    </row>
    <row r="78" spans="1:32" x14ac:dyDescent="0.25">
      <c r="A78" s="96" t="s">
        <v>45</v>
      </c>
      <c r="B78" s="121">
        <f t="shared" si="23"/>
        <v>0</v>
      </c>
      <c r="C78" s="51">
        <v>0</v>
      </c>
      <c r="D78" s="51">
        <v>0</v>
      </c>
      <c r="E78" s="51">
        <v>0</v>
      </c>
      <c r="F78" s="121">
        <f t="shared" si="24"/>
        <v>0</v>
      </c>
      <c r="G78" s="51">
        <v>0</v>
      </c>
      <c r="H78" s="51">
        <v>0</v>
      </c>
      <c r="I78" s="51">
        <v>0</v>
      </c>
      <c r="J78" s="121">
        <f t="shared" si="25"/>
        <v>0</v>
      </c>
      <c r="K78" s="51">
        <v>0</v>
      </c>
      <c r="L78" s="51">
        <v>0</v>
      </c>
      <c r="M78" s="51">
        <v>0</v>
      </c>
      <c r="N78" s="121">
        <f t="shared" si="26"/>
        <v>0</v>
      </c>
      <c r="O78" s="51">
        <v>0</v>
      </c>
      <c r="P78" s="51">
        <v>0</v>
      </c>
      <c r="Q78" s="51">
        <v>0</v>
      </c>
      <c r="R78" s="51">
        <f>Table13[[#This Row],[Q1]]+Table13[[#This Row],[Q2]]+Table13[[#This Row],[Q3]]+Table13[[#This Row],[Q4]]</f>
        <v>0</v>
      </c>
      <c r="T78" s="50" t="str">
        <f t="shared" si="27"/>
        <v>Name</v>
      </c>
      <c r="U78" s="43">
        <v>0</v>
      </c>
      <c r="V78" s="43">
        <v>0</v>
      </c>
      <c r="W78" s="43">
        <v>0</v>
      </c>
      <c r="X78" s="43">
        <v>0</v>
      </c>
      <c r="Y78" s="43">
        <v>0</v>
      </c>
      <c r="Z78" s="43">
        <v>0</v>
      </c>
      <c r="AA78" s="43">
        <v>0</v>
      </c>
      <c r="AB78" s="43">
        <v>0</v>
      </c>
      <c r="AC78" s="43">
        <v>0</v>
      </c>
      <c r="AD78" s="43">
        <v>0</v>
      </c>
      <c r="AE78" s="43">
        <v>0</v>
      </c>
      <c r="AF78" s="43">
        <v>0</v>
      </c>
    </row>
    <row r="79" spans="1:32" x14ac:dyDescent="0.25">
      <c r="A79" s="96" t="s">
        <v>45</v>
      </c>
      <c r="B79" s="125">
        <f t="shared" si="23"/>
        <v>0</v>
      </c>
      <c r="C79" s="102">
        <v>0</v>
      </c>
      <c r="D79" s="102">
        <v>0</v>
      </c>
      <c r="E79" s="102">
        <v>0</v>
      </c>
      <c r="F79" s="126">
        <f t="shared" si="24"/>
        <v>0</v>
      </c>
      <c r="G79" s="103">
        <v>0</v>
      </c>
      <c r="H79" s="103">
        <v>0</v>
      </c>
      <c r="I79" s="103">
        <v>0</v>
      </c>
      <c r="J79" s="133">
        <f t="shared" si="25"/>
        <v>0</v>
      </c>
      <c r="K79" s="104">
        <v>0</v>
      </c>
      <c r="L79" s="104">
        <v>0</v>
      </c>
      <c r="M79" s="104">
        <v>0</v>
      </c>
      <c r="N79" s="127">
        <f t="shared" si="26"/>
        <v>0</v>
      </c>
      <c r="O79" s="105">
        <v>0</v>
      </c>
      <c r="P79" s="105">
        <v>0</v>
      </c>
      <c r="Q79" s="105">
        <v>0</v>
      </c>
      <c r="R79" s="101">
        <f>Table13[[#This Row],[Q1]]+Table13[[#This Row],[Q2]]+Table13[[#This Row],[Q3]]+Table13[[#This Row],[Q4]]</f>
        <v>0</v>
      </c>
      <c r="T79" s="50" t="str">
        <f t="shared" si="27"/>
        <v>Name</v>
      </c>
      <c r="U79" s="43">
        <v>0</v>
      </c>
      <c r="V79" s="43">
        <v>0</v>
      </c>
      <c r="W79" s="43">
        <v>0</v>
      </c>
      <c r="X79" s="43">
        <v>0</v>
      </c>
      <c r="Y79" s="43">
        <v>0</v>
      </c>
      <c r="Z79" s="43">
        <v>0</v>
      </c>
      <c r="AA79" s="43">
        <v>0</v>
      </c>
      <c r="AB79" s="43">
        <v>0</v>
      </c>
      <c r="AC79" s="43">
        <v>0</v>
      </c>
      <c r="AD79" s="43">
        <v>0</v>
      </c>
      <c r="AE79" s="43">
        <v>0</v>
      </c>
      <c r="AF79" s="43">
        <v>0</v>
      </c>
    </row>
    <row r="80" spans="1:32" x14ac:dyDescent="0.25">
      <c r="A80" s="96" t="s">
        <v>45</v>
      </c>
      <c r="B80" s="121">
        <f t="shared" si="23"/>
        <v>0</v>
      </c>
      <c r="C80" s="51">
        <v>0</v>
      </c>
      <c r="D80" s="51">
        <v>0</v>
      </c>
      <c r="E80" s="51">
        <v>0</v>
      </c>
      <c r="F80" s="121">
        <f t="shared" si="24"/>
        <v>0</v>
      </c>
      <c r="G80" s="51">
        <v>0</v>
      </c>
      <c r="H80" s="51">
        <v>0</v>
      </c>
      <c r="I80" s="51">
        <v>0</v>
      </c>
      <c r="J80" s="121">
        <f t="shared" si="25"/>
        <v>0</v>
      </c>
      <c r="K80" s="51">
        <v>0</v>
      </c>
      <c r="L80" s="51">
        <v>0</v>
      </c>
      <c r="M80" s="51">
        <v>0</v>
      </c>
      <c r="N80" s="121">
        <f t="shared" si="26"/>
        <v>0</v>
      </c>
      <c r="O80" s="51">
        <v>0</v>
      </c>
      <c r="P80" s="51">
        <v>0</v>
      </c>
      <c r="Q80" s="51">
        <v>0</v>
      </c>
      <c r="R80" s="51">
        <f>Table13[[#This Row],[Q1]]+Table13[[#This Row],[Q2]]+Table13[[#This Row],[Q3]]+Table13[[#This Row],[Q4]]</f>
        <v>0</v>
      </c>
      <c r="T80" s="50" t="str">
        <f t="shared" si="27"/>
        <v>Name</v>
      </c>
      <c r="U80" s="43">
        <v>0</v>
      </c>
      <c r="V80" s="43">
        <v>0</v>
      </c>
      <c r="W80" s="43">
        <v>0</v>
      </c>
      <c r="X80" s="43">
        <v>0</v>
      </c>
      <c r="Y80" s="43">
        <v>0</v>
      </c>
      <c r="Z80" s="43">
        <v>0</v>
      </c>
      <c r="AA80" s="43">
        <v>0</v>
      </c>
      <c r="AB80" s="43">
        <v>0</v>
      </c>
      <c r="AC80" s="43">
        <v>0</v>
      </c>
      <c r="AD80" s="43">
        <v>0</v>
      </c>
      <c r="AE80" s="43">
        <v>0</v>
      </c>
      <c r="AF80" s="43">
        <v>0</v>
      </c>
    </row>
    <row r="81" spans="1:32" x14ac:dyDescent="0.25">
      <c r="A81" s="96" t="s">
        <v>45</v>
      </c>
      <c r="B81" s="125">
        <f t="shared" si="23"/>
        <v>0</v>
      </c>
      <c r="C81" s="102">
        <v>0</v>
      </c>
      <c r="D81" s="102">
        <v>0</v>
      </c>
      <c r="E81" s="102">
        <v>0</v>
      </c>
      <c r="F81" s="126">
        <f t="shared" si="24"/>
        <v>0</v>
      </c>
      <c r="G81" s="103">
        <v>0</v>
      </c>
      <c r="H81" s="103">
        <v>0</v>
      </c>
      <c r="I81" s="103">
        <v>0</v>
      </c>
      <c r="J81" s="133">
        <f t="shared" si="25"/>
        <v>0</v>
      </c>
      <c r="K81" s="104">
        <v>0</v>
      </c>
      <c r="L81" s="104">
        <v>0</v>
      </c>
      <c r="M81" s="104">
        <v>0</v>
      </c>
      <c r="N81" s="127">
        <f t="shared" si="26"/>
        <v>0</v>
      </c>
      <c r="O81" s="105">
        <v>0</v>
      </c>
      <c r="P81" s="105">
        <v>0</v>
      </c>
      <c r="Q81" s="105">
        <v>0</v>
      </c>
      <c r="R81" s="101">
        <f>Table13[[#This Row],[Q1]]+Table13[[#This Row],[Q2]]+Table13[[#This Row],[Q3]]+Table13[[#This Row],[Q4]]</f>
        <v>0</v>
      </c>
      <c r="T81" s="50" t="str">
        <f t="shared" si="27"/>
        <v>Name</v>
      </c>
      <c r="U81" s="43">
        <v>0</v>
      </c>
      <c r="V81" s="43">
        <v>0</v>
      </c>
      <c r="W81" s="43">
        <v>0</v>
      </c>
      <c r="X81" s="43">
        <v>0</v>
      </c>
      <c r="Y81" s="43">
        <v>0</v>
      </c>
      <c r="Z81" s="43">
        <v>0</v>
      </c>
      <c r="AA81" s="43">
        <v>0</v>
      </c>
      <c r="AB81" s="43">
        <v>0</v>
      </c>
      <c r="AC81" s="43">
        <v>0</v>
      </c>
      <c r="AD81" s="43">
        <v>0</v>
      </c>
      <c r="AE81" s="43">
        <v>0</v>
      </c>
      <c r="AF81" s="43">
        <v>0</v>
      </c>
    </row>
    <row r="82" spans="1:32" x14ac:dyDescent="0.25">
      <c r="A82" s="96" t="s">
        <v>45</v>
      </c>
      <c r="B82" s="121">
        <f t="shared" si="23"/>
        <v>0</v>
      </c>
      <c r="C82" s="51">
        <v>0</v>
      </c>
      <c r="D82" s="51">
        <v>0</v>
      </c>
      <c r="E82" s="51">
        <v>0</v>
      </c>
      <c r="F82" s="121">
        <f t="shared" si="24"/>
        <v>0</v>
      </c>
      <c r="G82" s="51">
        <v>0</v>
      </c>
      <c r="H82" s="51">
        <v>0</v>
      </c>
      <c r="I82" s="51">
        <v>0</v>
      </c>
      <c r="J82" s="121">
        <f t="shared" si="25"/>
        <v>0</v>
      </c>
      <c r="K82" s="51">
        <v>0</v>
      </c>
      <c r="L82" s="51">
        <v>0</v>
      </c>
      <c r="M82" s="51">
        <v>0</v>
      </c>
      <c r="N82" s="121">
        <f t="shared" si="26"/>
        <v>0</v>
      </c>
      <c r="O82" s="51">
        <v>0</v>
      </c>
      <c r="P82" s="51">
        <v>0</v>
      </c>
      <c r="Q82" s="51">
        <v>0</v>
      </c>
      <c r="R82" s="51">
        <f>Table13[[#This Row],[Q1]]+Table13[[#This Row],[Q2]]+Table13[[#This Row],[Q3]]+Table13[[#This Row],[Q4]]</f>
        <v>0</v>
      </c>
      <c r="T82" s="50" t="str">
        <f t="shared" si="27"/>
        <v>Name</v>
      </c>
      <c r="U82" s="43">
        <v>0</v>
      </c>
      <c r="V82" s="43">
        <v>0</v>
      </c>
      <c r="W82" s="43">
        <v>0</v>
      </c>
      <c r="X82" s="43">
        <v>0</v>
      </c>
      <c r="Y82" s="43">
        <v>0</v>
      </c>
      <c r="Z82" s="43">
        <v>0</v>
      </c>
      <c r="AA82" s="43">
        <v>0</v>
      </c>
      <c r="AB82" s="43">
        <v>0</v>
      </c>
      <c r="AC82" s="43">
        <v>0</v>
      </c>
      <c r="AD82" s="43">
        <v>0</v>
      </c>
      <c r="AE82" s="43">
        <v>0</v>
      </c>
      <c r="AF82" s="43">
        <v>0</v>
      </c>
    </row>
    <row r="83" spans="1:32" x14ac:dyDescent="0.25">
      <c r="A83" s="50" t="s">
        <v>73</v>
      </c>
      <c r="B83" s="125">
        <f>SUM(B75:B82)</f>
        <v>0</v>
      </c>
      <c r="C83" s="102">
        <f>SUM(C75:C82)</f>
        <v>0</v>
      </c>
      <c r="D83" s="102">
        <f>SUM(D75:D82)</f>
        <v>0</v>
      </c>
      <c r="E83" s="102">
        <f t="shared" ref="E83:K83" si="28">SUM(E75:E82)</f>
        <v>0</v>
      </c>
      <c r="F83" s="126">
        <f t="shared" si="28"/>
        <v>0</v>
      </c>
      <c r="G83" s="103">
        <f t="shared" si="28"/>
        <v>0</v>
      </c>
      <c r="H83" s="103">
        <f t="shared" si="28"/>
        <v>0</v>
      </c>
      <c r="I83" s="103">
        <f t="shared" si="28"/>
        <v>0</v>
      </c>
      <c r="J83" s="133">
        <f t="shared" si="28"/>
        <v>0</v>
      </c>
      <c r="K83" s="104">
        <f t="shared" si="28"/>
        <v>0</v>
      </c>
      <c r="L83" s="104">
        <v>0</v>
      </c>
      <c r="M83" s="104">
        <f>SUM(M75:M82)</f>
        <v>0</v>
      </c>
      <c r="N83" s="127">
        <f>SUM(N75:N82)</f>
        <v>0</v>
      </c>
      <c r="O83" s="105">
        <f>SUM(O75:O82)</f>
        <v>0</v>
      </c>
      <c r="P83" s="105">
        <f>SUM(P75:P82)</f>
        <v>0</v>
      </c>
      <c r="Q83" s="105">
        <f>SUM(Q75:Q82)</f>
        <v>0</v>
      </c>
      <c r="R83" s="101">
        <f>Table13[[#This Row],[Q1]]+Table13[[#This Row],[Q2]]+Table13[[#This Row],[Q3]]+Table13[[#This Row],[Q4]]</f>
        <v>0</v>
      </c>
      <c r="S83" s="51"/>
      <c r="T83" s="50"/>
      <c r="U83" s="50"/>
      <c r="V83" s="50"/>
      <c r="W83" s="50"/>
      <c r="X83" s="50"/>
      <c r="Y83" s="50"/>
    </row>
    <row r="84" spans="1:32" x14ac:dyDescent="0.25">
      <c r="A84" s="52" t="s">
        <v>44</v>
      </c>
      <c r="B84" s="85">
        <f>B83-C83-D83-E83</f>
        <v>0</v>
      </c>
      <c r="C84" s="85"/>
      <c r="D84" s="85"/>
      <c r="E84" s="85"/>
      <c r="F84" s="85">
        <f>F83-G83-H83-I83</f>
        <v>0</v>
      </c>
      <c r="G84" s="85"/>
      <c r="H84" s="85"/>
      <c r="I84" s="85"/>
      <c r="J84" s="85">
        <f>J83-K83-L83-M83</f>
        <v>0</v>
      </c>
      <c r="K84" s="85"/>
      <c r="L84" s="85"/>
      <c r="M84" s="85"/>
      <c r="N84" s="85">
        <f>N83-O83-P83-Q83</f>
        <v>0</v>
      </c>
      <c r="O84" s="85"/>
      <c r="P84" s="85"/>
      <c r="Q84" s="85"/>
      <c r="R84" s="85">
        <f>Table13[[#This Row],[Q1]]+Table13[[#This Row],[Q2]]+Table13[[#This Row],[Q3]]+Table13[[#This Row],[Q4]]</f>
        <v>0</v>
      </c>
      <c r="S84" s="51"/>
      <c r="T84" s="50"/>
      <c r="U84" s="50"/>
      <c r="V84" s="50"/>
      <c r="W84" s="50"/>
      <c r="X84" s="50"/>
      <c r="Y84" s="50"/>
    </row>
    <row r="85" spans="1:32" x14ac:dyDescent="0.25">
      <c r="A85" s="52"/>
      <c r="B85" s="85"/>
      <c r="C85" s="85"/>
      <c r="D85" s="85"/>
      <c r="E85" s="85"/>
      <c r="F85" s="85"/>
      <c r="G85" s="85"/>
      <c r="H85" s="85"/>
      <c r="I85" s="85"/>
      <c r="J85" s="85"/>
      <c r="K85" s="85"/>
      <c r="L85" s="85"/>
      <c r="M85" s="85"/>
      <c r="N85" s="85"/>
      <c r="O85" s="85"/>
      <c r="P85" s="85"/>
      <c r="Q85" s="85"/>
      <c r="R85" s="85"/>
      <c r="S85" s="51"/>
      <c r="T85" s="50"/>
      <c r="U85" s="50"/>
      <c r="V85" s="50"/>
      <c r="W85" s="50"/>
      <c r="X85" s="50"/>
      <c r="Y85" s="50"/>
    </row>
    <row r="86" spans="1:32" ht="23.25" x14ac:dyDescent="0.25">
      <c r="A86" s="107" t="s">
        <v>100</v>
      </c>
      <c r="B86" s="50"/>
      <c r="C86" s="50"/>
      <c r="D86" s="50"/>
      <c r="E86" s="50"/>
      <c r="F86" s="50"/>
      <c r="G86" s="50"/>
      <c r="H86" s="50"/>
      <c r="I86" s="50"/>
      <c r="J86" s="50"/>
      <c r="K86" s="50"/>
      <c r="L86" s="50"/>
      <c r="M86" s="50"/>
      <c r="N86" s="50"/>
      <c r="O86" s="50"/>
      <c r="P86" s="50"/>
      <c r="Q86" s="50"/>
      <c r="R86" s="50"/>
      <c r="T86" s="107" t="s">
        <v>99</v>
      </c>
      <c r="U86" s="50"/>
      <c r="V86" s="50"/>
      <c r="W86" s="50"/>
      <c r="X86" s="50"/>
      <c r="Y86" s="50"/>
    </row>
    <row r="87" spans="1:32" ht="18" x14ac:dyDescent="0.25">
      <c r="A87" s="50"/>
      <c r="B87" s="142" t="s">
        <v>39</v>
      </c>
      <c r="C87" s="112" t="s">
        <v>43</v>
      </c>
      <c r="D87" s="112" t="s">
        <v>62</v>
      </c>
      <c r="E87" s="112" t="s">
        <v>63</v>
      </c>
      <c r="F87" s="143" t="s">
        <v>40</v>
      </c>
      <c r="G87" s="114" t="s">
        <v>64</v>
      </c>
      <c r="H87" s="114" t="s">
        <v>65</v>
      </c>
      <c r="I87" s="114" t="s">
        <v>66</v>
      </c>
      <c r="J87" s="144" t="s">
        <v>41</v>
      </c>
      <c r="K87" s="116" t="s">
        <v>67</v>
      </c>
      <c r="L87" s="116" t="s">
        <v>68</v>
      </c>
      <c r="M87" s="116" t="s">
        <v>69</v>
      </c>
      <c r="N87" s="145" t="s">
        <v>42</v>
      </c>
      <c r="O87" s="110" t="s">
        <v>70</v>
      </c>
      <c r="P87" s="110" t="s">
        <v>71</v>
      </c>
      <c r="Q87" s="110" t="s">
        <v>72</v>
      </c>
      <c r="R87" s="95" t="s">
        <v>73</v>
      </c>
      <c r="T87" s="52" t="s">
        <v>45</v>
      </c>
      <c r="U87" s="50" t="s">
        <v>78</v>
      </c>
      <c r="V87" s="82" t="s">
        <v>79</v>
      </c>
      <c r="W87" s="82" t="s">
        <v>80</v>
      </c>
      <c r="X87" s="82" t="s">
        <v>74</v>
      </c>
      <c r="Y87" s="82" t="s">
        <v>75</v>
      </c>
      <c r="Z87" s="1" t="s">
        <v>76</v>
      </c>
      <c r="AA87" s="1" t="s">
        <v>77</v>
      </c>
      <c r="AB87" s="1" t="s">
        <v>81</v>
      </c>
      <c r="AC87" s="1" t="s">
        <v>82</v>
      </c>
      <c r="AD87" s="1" t="s">
        <v>83</v>
      </c>
      <c r="AE87" s="1" t="s">
        <v>84</v>
      </c>
      <c r="AF87" s="1" t="s">
        <v>85</v>
      </c>
    </row>
    <row r="88" spans="1:32" x14ac:dyDescent="0.25">
      <c r="A88" s="96" t="s">
        <v>48</v>
      </c>
      <c r="B88" s="129">
        <f>U88+V88+W88</f>
        <v>0</v>
      </c>
      <c r="C88" s="113">
        <v>0</v>
      </c>
      <c r="D88" s="113">
        <v>0</v>
      </c>
      <c r="E88" s="113">
        <v>0</v>
      </c>
      <c r="F88" s="130">
        <f>X88+Y88+Z88</f>
        <v>0</v>
      </c>
      <c r="G88" s="115">
        <v>0</v>
      </c>
      <c r="H88" s="115">
        <v>0</v>
      </c>
      <c r="I88" s="115">
        <v>0</v>
      </c>
      <c r="J88" s="131">
        <f>AA88+AB88+AC88</f>
        <v>0</v>
      </c>
      <c r="K88" s="117">
        <v>0</v>
      </c>
      <c r="L88" s="117">
        <v>0</v>
      </c>
      <c r="M88" s="117">
        <v>0</v>
      </c>
      <c r="N88" s="132">
        <f>AD88+AE88+AF88</f>
        <v>0</v>
      </c>
      <c r="O88" s="111">
        <v>0</v>
      </c>
      <c r="P88" s="111">
        <v>0</v>
      </c>
      <c r="Q88" s="111">
        <v>0</v>
      </c>
      <c r="R88" s="101">
        <f>Table134[[#This Row],[Q1]]+Table134[[#This Row],[Q2]]+Table134[[#This Row],[Q3]]+Table134[[#This Row],[Q4]]</f>
        <v>0</v>
      </c>
      <c r="S88" s="5"/>
      <c r="T88" s="50" t="str">
        <f>A88</f>
        <v>IT</v>
      </c>
      <c r="U88" s="43">
        <v>0</v>
      </c>
      <c r="V88" s="43">
        <v>0</v>
      </c>
      <c r="W88" s="43">
        <v>0</v>
      </c>
      <c r="X88" s="43">
        <v>0</v>
      </c>
      <c r="Y88" s="43">
        <v>0</v>
      </c>
      <c r="Z88" s="43">
        <v>0</v>
      </c>
      <c r="AA88" s="43">
        <v>0</v>
      </c>
      <c r="AB88" s="43">
        <v>0</v>
      </c>
      <c r="AC88" s="43">
        <v>0</v>
      </c>
      <c r="AD88" s="43">
        <v>0</v>
      </c>
      <c r="AE88" s="43">
        <v>0</v>
      </c>
      <c r="AF88" s="43">
        <v>0</v>
      </c>
    </row>
    <row r="89" spans="1:32" x14ac:dyDescent="0.25">
      <c r="A89" s="81" t="s">
        <v>54</v>
      </c>
      <c r="B89" s="121">
        <f t="shared" ref="B89:B101" si="29">U89+V89+W89</f>
        <v>0</v>
      </c>
      <c r="C89" s="51">
        <v>0</v>
      </c>
      <c r="D89" s="51">
        <v>0</v>
      </c>
      <c r="E89" s="51">
        <v>0</v>
      </c>
      <c r="F89" s="121">
        <f t="shared" ref="F89:F101" si="30">X89+Y89+Z89</f>
        <v>0</v>
      </c>
      <c r="G89" s="51">
        <v>0</v>
      </c>
      <c r="H89" s="51">
        <v>0</v>
      </c>
      <c r="I89" s="51">
        <v>0</v>
      </c>
      <c r="J89" s="121">
        <f t="shared" ref="J89:J101" si="31">AA89+AB89+AC89</f>
        <v>0</v>
      </c>
      <c r="K89" s="51">
        <v>0</v>
      </c>
      <c r="L89" s="51">
        <v>0</v>
      </c>
      <c r="M89" s="51">
        <v>0</v>
      </c>
      <c r="N89" s="121">
        <f t="shared" ref="N89:N101" si="32">AD89+AE89+AF89</f>
        <v>0</v>
      </c>
      <c r="O89" s="51">
        <v>0</v>
      </c>
      <c r="P89" s="51">
        <v>0</v>
      </c>
      <c r="Q89" s="51">
        <v>0</v>
      </c>
      <c r="R89" s="51">
        <f>Table134[[#This Row],[Q1]]+Table134[[#This Row],[Q2]]+Table134[[#This Row],[Q3]]+Table134[[#This Row],[Q4]]</f>
        <v>0</v>
      </c>
      <c r="T89" s="50" t="str">
        <f t="shared" ref="T89:T105" si="33">A89</f>
        <v>SC meetings</v>
      </c>
      <c r="U89" s="43">
        <v>0</v>
      </c>
      <c r="V89" s="43">
        <v>0</v>
      </c>
      <c r="W89" s="43">
        <v>0</v>
      </c>
      <c r="X89" s="43">
        <v>0</v>
      </c>
      <c r="Y89" s="43">
        <v>0</v>
      </c>
      <c r="Z89" s="43">
        <v>0</v>
      </c>
      <c r="AA89" s="43">
        <v>0</v>
      </c>
      <c r="AB89" s="43">
        <v>0</v>
      </c>
      <c r="AC89" s="43">
        <v>0</v>
      </c>
      <c r="AD89" s="43">
        <v>0</v>
      </c>
      <c r="AE89" s="43">
        <v>0</v>
      </c>
      <c r="AF89" s="43">
        <v>0</v>
      </c>
    </row>
    <row r="90" spans="1:32" x14ac:dyDescent="0.25">
      <c r="A90" s="81" t="s">
        <v>55</v>
      </c>
      <c r="B90" s="129">
        <f t="shared" ref="B90" si="34">U90+V90+W90</f>
        <v>0</v>
      </c>
      <c r="C90" s="113">
        <v>0</v>
      </c>
      <c r="D90" s="113">
        <v>0</v>
      </c>
      <c r="E90" s="113">
        <v>0</v>
      </c>
      <c r="F90" s="130">
        <f t="shared" ref="F90" si="35">X90+Y90+Z90</f>
        <v>0</v>
      </c>
      <c r="G90" s="115">
        <v>0</v>
      </c>
      <c r="H90" s="115">
        <v>0</v>
      </c>
      <c r="I90" s="115">
        <v>0</v>
      </c>
      <c r="J90" s="131">
        <f t="shared" ref="J90" si="36">AA90+AB90+AC90</f>
        <v>0</v>
      </c>
      <c r="K90" s="117">
        <v>0</v>
      </c>
      <c r="L90" s="117">
        <v>0</v>
      </c>
      <c r="M90" s="117">
        <v>0</v>
      </c>
      <c r="N90" s="132">
        <f t="shared" ref="N90" si="37">AD90+AE90+AF90</f>
        <v>0</v>
      </c>
      <c r="O90" s="111">
        <v>0</v>
      </c>
      <c r="P90" s="111">
        <v>0</v>
      </c>
      <c r="Q90" s="111">
        <v>0</v>
      </c>
      <c r="R90" s="51">
        <f>Table134[[#This Row],[Q1]]+Table134[[#This Row],[Q2]]+Table134[[#This Row],[Q3]]+Table134[[#This Row],[Q4]]</f>
        <v>0</v>
      </c>
      <c r="T90" s="50" t="str">
        <f t="shared" si="33"/>
        <v>CRIC meetings</v>
      </c>
      <c r="U90" s="43">
        <v>0</v>
      </c>
      <c r="V90" s="43">
        <v>0</v>
      </c>
      <c r="W90" s="43">
        <v>0</v>
      </c>
      <c r="X90" s="43">
        <v>0</v>
      </c>
      <c r="Y90" s="43">
        <v>0</v>
      </c>
      <c r="Z90" s="43">
        <v>0</v>
      </c>
      <c r="AA90" s="43">
        <v>0</v>
      </c>
      <c r="AB90" s="43">
        <v>0</v>
      </c>
      <c r="AC90" s="43">
        <v>0</v>
      </c>
      <c r="AD90" s="43">
        <v>0</v>
      </c>
      <c r="AE90" s="43">
        <v>0</v>
      </c>
      <c r="AF90" s="43">
        <v>0</v>
      </c>
    </row>
    <row r="91" spans="1:32" x14ac:dyDescent="0.25">
      <c r="A91" s="81" t="s">
        <v>86</v>
      </c>
      <c r="B91" s="121">
        <f t="shared" ref="B91:B92" si="38">U91+V91+W91</f>
        <v>0</v>
      </c>
      <c r="C91" s="51">
        <v>0</v>
      </c>
      <c r="D91" s="51">
        <v>0</v>
      </c>
      <c r="E91" s="51">
        <v>0</v>
      </c>
      <c r="F91" s="121">
        <f t="shared" ref="F91:F92" si="39">X91+Y91+Z91</f>
        <v>0</v>
      </c>
      <c r="G91" s="51">
        <v>0</v>
      </c>
      <c r="H91" s="51">
        <v>0</v>
      </c>
      <c r="I91" s="51">
        <v>0</v>
      </c>
      <c r="J91" s="121">
        <f t="shared" ref="J91:J92" si="40">AA91+AB91+AC91</f>
        <v>0</v>
      </c>
      <c r="K91" s="51">
        <v>0</v>
      </c>
      <c r="L91" s="51">
        <v>0</v>
      </c>
      <c r="M91" s="51">
        <v>0</v>
      </c>
      <c r="N91" s="121">
        <f t="shared" ref="N91:N92" si="41">AD91+AE91+AF91</f>
        <v>0</v>
      </c>
      <c r="O91" s="51">
        <v>0</v>
      </c>
      <c r="P91" s="51">
        <v>0</v>
      </c>
      <c r="Q91" s="51">
        <v>0</v>
      </c>
      <c r="R91" s="51">
        <f>Table134[[#This Row],[Q1]]+Table134[[#This Row],[Q2]]+Table134[[#This Row],[Q3]]+Table134[[#This Row],[Q4]]</f>
        <v>0</v>
      </c>
      <c r="T91" s="50" t="str">
        <f t="shared" si="33"/>
        <v>All stakeholder meetings</v>
      </c>
      <c r="U91" s="43">
        <v>0</v>
      </c>
      <c r="V91" s="43">
        <v>0</v>
      </c>
      <c r="W91" s="43">
        <v>0</v>
      </c>
      <c r="X91" s="43">
        <v>0</v>
      </c>
      <c r="Y91" s="43">
        <v>0</v>
      </c>
      <c r="Z91" s="43">
        <v>0</v>
      </c>
      <c r="AA91" s="43">
        <v>0</v>
      </c>
      <c r="AB91" s="43">
        <v>0</v>
      </c>
      <c r="AC91" s="43">
        <v>0</v>
      </c>
      <c r="AD91" s="43">
        <v>0</v>
      </c>
      <c r="AE91" s="43">
        <v>0</v>
      </c>
      <c r="AF91" s="43">
        <v>0</v>
      </c>
    </row>
    <row r="92" spans="1:32" x14ac:dyDescent="0.25">
      <c r="A92" s="81" t="s">
        <v>49</v>
      </c>
      <c r="B92" s="129">
        <f t="shared" si="38"/>
        <v>0</v>
      </c>
      <c r="C92" s="113">
        <v>0</v>
      </c>
      <c r="D92" s="113">
        <v>0</v>
      </c>
      <c r="E92" s="113">
        <v>0</v>
      </c>
      <c r="F92" s="130">
        <f t="shared" si="39"/>
        <v>0</v>
      </c>
      <c r="G92" s="115">
        <v>0</v>
      </c>
      <c r="H92" s="115">
        <v>0</v>
      </c>
      <c r="I92" s="115">
        <v>0</v>
      </c>
      <c r="J92" s="131">
        <f t="shared" si="40"/>
        <v>0</v>
      </c>
      <c r="K92" s="117">
        <v>0</v>
      </c>
      <c r="L92" s="117">
        <v>0</v>
      </c>
      <c r="M92" s="117">
        <v>0</v>
      </c>
      <c r="N92" s="132">
        <f t="shared" si="41"/>
        <v>0</v>
      </c>
      <c r="O92" s="111">
        <v>0</v>
      </c>
      <c r="P92" s="111">
        <v>0</v>
      </c>
      <c r="Q92" s="111">
        <v>0</v>
      </c>
      <c r="R92" s="51">
        <f>Table134[[#This Row],[Q1]]+Table134[[#This Row],[Q2]]+Table134[[#This Row],[Q3]]+Table134[[#This Row],[Q4]]</f>
        <v>0</v>
      </c>
      <c r="T92" s="50" t="str">
        <f t="shared" si="33"/>
        <v>Travel</v>
      </c>
      <c r="U92" s="43">
        <v>0</v>
      </c>
      <c r="V92" s="43">
        <v>0</v>
      </c>
      <c r="W92" s="43">
        <v>0</v>
      </c>
      <c r="X92" s="43">
        <v>0</v>
      </c>
      <c r="Y92" s="43">
        <v>0</v>
      </c>
      <c r="Z92" s="43">
        <v>0</v>
      </c>
      <c r="AA92" s="43">
        <v>0</v>
      </c>
      <c r="AB92" s="43">
        <v>0</v>
      </c>
      <c r="AC92" s="43">
        <v>0</v>
      </c>
      <c r="AD92" s="43">
        <v>0</v>
      </c>
      <c r="AE92" s="43">
        <v>0</v>
      </c>
      <c r="AF92" s="43">
        <v>0</v>
      </c>
    </row>
    <row r="93" spans="1:32" x14ac:dyDescent="0.25">
      <c r="A93" s="81" t="s">
        <v>59</v>
      </c>
      <c r="B93" s="121">
        <f t="shared" ref="B93:B94" si="42">U93+V93+W93</f>
        <v>0</v>
      </c>
      <c r="C93" s="51">
        <v>0</v>
      </c>
      <c r="D93" s="51">
        <v>0</v>
      </c>
      <c r="E93" s="51">
        <v>0</v>
      </c>
      <c r="F93" s="121">
        <f t="shared" ref="F93:F94" si="43">X93+Y93+Z93</f>
        <v>0</v>
      </c>
      <c r="G93" s="51">
        <v>0</v>
      </c>
      <c r="H93" s="51">
        <v>0</v>
      </c>
      <c r="I93" s="51">
        <v>0</v>
      </c>
      <c r="J93" s="121">
        <f t="shared" ref="J93:J94" si="44">AA93+AB93+AC93</f>
        <v>0</v>
      </c>
      <c r="K93" s="51">
        <v>0</v>
      </c>
      <c r="L93" s="51">
        <v>0</v>
      </c>
      <c r="M93" s="51">
        <v>0</v>
      </c>
      <c r="N93" s="121">
        <f t="shared" ref="N93:N94" si="45">AD93+AE93+AF93</f>
        <v>0</v>
      </c>
      <c r="O93" s="51">
        <v>0</v>
      </c>
      <c r="P93" s="51">
        <v>0</v>
      </c>
      <c r="Q93" s="51">
        <v>0</v>
      </c>
      <c r="R93" s="51">
        <f>Table134[[#This Row],[Q1]]+Table134[[#This Row],[Q2]]+Table134[[#This Row],[Q3]]+Table134[[#This Row],[Q4]]</f>
        <v>0</v>
      </c>
      <c r="T93" s="50" t="str">
        <f t="shared" si="33"/>
        <v>Conferences</v>
      </c>
      <c r="U93" s="43">
        <v>0</v>
      </c>
      <c r="V93" s="43">
        <v>0</v>
      </c>
      <c r="W93" s="43">
        <v>0</v>
      </c>
      <c r="X93" s="43">
        <v>0</v>
      </c>
      <c r="Y93" s="43">
        <v>0</v>
      </c>
      <c r="Z93" s="43">
        <v>0</v>
      </c>
      <c r="AA93" s="43">
        <v>0</v>
      </c>
      <c r="AB93" s="43">
        <v>0</v>
      </c>
      <c r="AC93" s="43">
        <v>0</v>
      </c>
      <c r="AD93" s="43">
        <v>0</v>
      </c>
      <c r="AE93" s="43">
        <v>0</v>
      </c>
      <c r="AF93" s="43">
        <v>0</v>
      </c>
    </row>
    <row r="94" spans="1:32" x14ac:dyDescent="0.25">
      <c r="A94" s="81" t="s">
        <v>56</v>
      </c>
      <c r="B94" s="129">
        <f t="shared" si="42"/>
        <v>0</v>
      </c>
      <c r="C94" s="113">
        <v>0</v>
      </c>
      <c r="D94" s="113">
        <v>0</v>
      </c>
      <c r="E94" s="113">
        <v>0</v>
      </c>
      <c r="F94" s="130">
        <f t="shared" si="43"/>
        <v>0</v>
      </c>
      <c r="G94" s="115">
        <v>0</v>
      </c>
      <c r="H94" s="115">
        <v>0</v>
      </c>
      <c r="I94" s="115">
        <v>0</v>
      </c>
      <c r="J94" s="131">
        <f t="shared" si="44"/>
        <v>0</v>
      </c>
      <c r="K94" s="117">
        <v>0</v>
      </c>
      <c r="L94" s="117">
        <v>0</v>
      </c>
      <c r="M94" s="117">
        <v>0</v>
      </c>
      <c r="N94" s="132">
        <f t="shared" si="45"/>
        <v>0</v>
      </c>
      <c r="O94" s="111">
        <v>0</v>
      </c>
      <c r="P94" s="111">
        <v>0</v>
      </c>
      <c r="Q94" s="111">
        <v>0</v>
      </c>
      <c r="R94" s="51">
        <f>Table134[[#This Row],[Q1]]+Table134[[#This Row],[Q2]]+Table134[[#This Row],[Q3]]+Table134[[#This Row],[Q4]]</f>
        <v>0</v>
      </c>
      <c r="T94" s="50" t="str">
        <f t="shared" si="33"/>
        <v>Pay per patient</v>
      </c>
      <c r="U94" s="43">
        <v>0</v>
      </c>
      <c r="V94" s="43">
        <v>0</v>
      </c>
      <c r="W94" s="43">
        <v>0</v>
      </c>
      <c r="X94" s="43">
        <v>0</v>
      </c>
      <c r="Y94" s="43">
        <v>0</v>
      </c>
      <c r="Z94" s="43">
        <v>0</v>
      </c>
      <c r="AA94" s="43">
        <v>0</v>
      </c>
      <c r="AB94" s="43">
        <v>0</v>
      </c>
      <c r="AC94" s="43">
        <v>0</v>
      </c>
      <c r="AD94" s="43">
        <v>0</v>
      </c>
      <c r="AE94" s="43">
        <v>0</v>
      </c>
      <c r="AF94" s="43">
        <v>0</v>
      </c>
    </row>
    <row r="95" spans="1:32" x14ac:dyDescent="0.25">
      <c r="A95" s="81" t="s">
        <v>50</v>
      </c>
      <c r="B95" s="121">
        <f t="shared" ref="B95" si="46">U95+V95+W95</f>
        <v>0</v>
      </c>
      <c r="C95" s="51">
        <v>0</v>
      </c>
      <c r="D95" s="51">
        <v>0</v>
      </c>
      <c r="E95" s="51">
        <v>0</v>
      </c>
      <c r="F95" s="121">
        <f t="shared" ref="F95" si="47">X95+Y95+Z95</f>
        <v>0</v>
      </c>
      <c r="G95" s="51">
        <v>0</v>
      </c>
      <c r="H95" s="51">
        <v>0</v>
      </c>
      <c r="I95" s="51">
        <v>0</v>
      </c>
      <c r="J95" s="121">
        <f t="shared" ref="J95" si="48">AA95+AB95+AC95</f>
        <v>0</v>
      </c>
      <c r="K95" s="51">
        <v>0</v>
      </c>
      <c r="L95" s="51">
        <v>0</v>
      </c>
      <c r="M95" s="51">
        <v>0</v>
      </c>
      <c r="N95" s="121">
        <f t="shared" ref="N95" si="49">AD95+AE95+AF95</f>
        <v>0</v>
      </c>
      <c r="O95" s="51">
        <v>0</v>
      </c>
      <c r="P95" s="51">
        <v>0</v>
      </c>
      <c r="Q95" s="51">
        <v>0</v>
      </c>
      <c r="R95" s="51">
        <f>Table134[[#This Row],[Q1]]+Table134[[#This Row],[Q2]]+Table134[[#This Row],[Q3]]+Table134[[#This Row],[Q4]]</f>
        <v>0</v>
      </c>
      <c r="T95" s="50" t="str">
        <f t="shared" si="33"/>
        <v>Patient ensurance</v>
      </c>
      <c r="U95" s="43">
        <v>0</v>
      </c>
      <c r="V95" s="43">
        <v>0</v>
      </c>
      <c r="W95" s="43">
        <v>0</v>
      </c>
      <c r="X95" s="43">
        <v>0</v>
      </c>
      <c r="Y95" s="43">
        <v>0</v>
      </c>
      <c r="Z95" s="43">
        <v>0</v>
      </c>
      <c r="AA95" s="43">
        <v>0</v>
      </c>
      <c r="AB95" s="43">
        <v>0</v>
      </c>
      <c r="AC95" s="43">
        <v>0</v>
      </c>
      <c r="AD95" s="43">
        <v>0</v>
      </c>
      <c r="AE95" s="43">
        <v>0</v>
      </c>
      <c r="AF95" s="43">
        <v>0</v>
      </c>
    </row>
    <row r="96" spans="1:32" x14ac:dyDescent="0.25">
      <c r="A96" s="81" t="s">
        <v>57</v>
      </c>
      <c r="B96" s="129">
        <f t="shared" si="29"/>
        <v>0</v>
      </c>
      <c r="C96" s="113">
        <v>0</v>
      </c>
      <c r="D96" s="113">
        <v>0</v>
      </c>
      <c r="E96" s="113">
        <v>0</v>
      </c>
      <c r="F96" s="130">
        <f t="shared" si="30"/>
        <v>0</v>
      </c>
      <c r="G96" s="115">
        <v>0</v>
      </c>
      <c r="H96" s="115">
        <v>0</v>
      </c>
      <c r="I96" s="115">
        <v>0</v>
      </c>
      <c r="J96" s="131">
        <f t="shared" si="31"/>
        <v>0</v>
      </c>
      <c r="K96" s="117">
        <v>0</v>
      </c>
      <c r="L96" s="117">
        <v>0</v>
      </c>
      <c r="M96" s="117">
        <v>0</v>
      </c>
      <c r="N96" s="132">
        <f t="shared" si="32"/>
        <v>0</v>
      </c>
      <c r="O96" s="111">
        <v>0</v>
      </c>
      <c r="P96" s="111">
        <v>0</v>
      </c>
      <c r="Q96" s="111">
        <v>0</v>
      </c>
      <c r="R96" s="101">
        <f>Table134[[#This Row],[Q1]]+Table134[[#This Row],[Q2]]+Table134[[#This Row],[Q3]]+Table134[[#This Row],[Q4]]</f>
        <v>0</v>
      </c>
      <c r="S96" s="13"/>
      <c r="T96" s="50" t="str">
        <f t="shared" si="33"/>
        <v>GCP</v>
      </c>
      <c r="U96" s="109">
        <v>0</v>
      </c>
      <c r="V96" s="43">
        <v>0</v>
      </c>
      <c r="W96" s="43">
        <v>0</v>
      </c>
      <c r="X96" s="43">
        <v>0</v>
      </c>
      <c r="Y96" s="43">
        <v>0</v>
      </c>
      <c r="Z96" s="43">
        <v>0</v>
      </c>
      <c r="AA96" s="43">
        <v>0</v>
      </c>
      <c r="AB96" s="43">
        <v>0</v>
      </c>
      <c r="AC96" s="43">
        <v>0</v>
      </c>
      <c r="AD96" s="43">
        <v>0</v>
      </c>
      <c r="AE96" s="43">
        <v>0</v>
      </c>
      <c r="AF96" s="43">
        <v>0</v>
      </c>
    </row>
    <row r="97" spans="1:32" x14ac:dyDescent="0.25">
      <c r="A97" s="81" t="s">
        <v>58</v>
      </c>
      <c r="B97" s="121">
        <f t="shared" si="29"/>
        <v>0</v>
      </c>
      <c r="C97" s="51">
        <v>0</v>
      </c>
      <c r="D97" s="51">
        <v>0</v>
      </c>
      <c r="E97" s="51">
        <v>0</v>
      </c>
      <c r="F97" s="121">
        <f t="shared" si="30"/>
        <v>0</v>
      </c>
      <c r="G97" s="51">
        <v>0</v>
      </c>
      <c r="H97" s="51">
        <v>0</v>
      </c>
      <c r="I97" s="51">
        <v>0</v>
      </c>
      <c r="J97" s="121">
        <f t="shared" si="31"/>
        <v>0</v>
      </c>
      <c r="K97" s="51">
        <v>0</v>
      </c>
      <c r="L97" s="51">
        <v>0</v>
      </c>
      <c r="M97" s="51">
        <v>0</v>
      </c>
      <c r="N97" s="121">
        <f t="shared" si="32"/>
        <v>0</v>
      </c>
      <c r="O97" s="51">
        <v>0</v>
      </c>
      <c r="P97" s="51">
        <v>0</v>
      </c>
      <c r="Q97" s="51">
        <v>0</v>
      </c>
      <c r="R97" s="51">
        <f>Table134[[#This Row],[Q1]]+Table134[[#This Row],[Q2]]+Table134[[#This Row],[Q3]]+Table134[[#This Row],[Q4]]</f>
        <v>0</v>
      </c>
      <c r="T97" s="50" t="str">
        <f t="shared" si="33"/>
        <v>Intervention material</v>
      </c>
      <c r="U97" s="43">
        <v>0</v>
      </c>
      <c r="V97" s="43">
        <v>0</v>
      </c>
      <c r="W97" s="43">
        <v>0</v>
      </c>
      <c r="X97" s="43">
        <v>0</v>
      </c>
      <c r="Y97" s="43">
        <v>0</v>
      </c>
      <c r="Z97" s="43">
        <v>0</v>
      </c>
      <c r="AA97" s="43">
        <v>0</v>
      </c>
      <c r="AB97" s="43">
        <v>0</v>
      </c>
      <c r="AC97" s="43">
        <v>0</v>
      </c>
      <c r="AD97" s="43">
        <v>0</v>
      </c>
      <c r="AE97" s="43">
        <v>0</v>
      </c>
      <c r="AF97" s="43">
        <v>0</v>
      </c>
    </row>
    <row r="98" spans="1:32" x14ac:dyDescent="0.25">
      <c r="A98" s="81" t="s">
        <v>60</v>
      </c>
      <c r="B98" s="129">
        <f t="shared" si="29"/>
        <v>0</v>
      </c>
      <c r="C98" s="113">
        <v>0</v>
      </c>
      <c r="D98" s="113">
        <v>0</v>
      </c>
      <c r="E98" s="113">
        <v>0</v>
      </c>
      <c r="F98" s="130">
        <f t="shared" si="30"/>
        <v>0</v>
      </c>
      <c r="G98" s="115">
        <v>0</v>
      </c>
      <c r="H98" s="115">
        <v>0</v>
      </c>
      <c r="I98" s="115">
        <v>0</v>
      </c>
      <c r="J98" s="131">
        <f t="shared" si="31"/>
        <v>0</v>
      </c>
      <c r="K98" s="117">
        <v>0</v>
      </c>
      <c r="L98" s="117">
        <v>0</v>
      </c>
      <c r="M98" s="117">
        <v>0</v>
      </c>
      <c r="N98" s="132">
        <f t="shared" si="32"/>
        <v>0</v>
      </c>
      <c r="O98" s="111">
        <v>0</v>
      </c>
      <c r="P98" s="111">
        <v>0</v>
      </c>
      <c r="Q98" s="111">
        <v>0</v>
      </c>
      <c r="R98" s="101">
        <f>Table134[[#This Row],[Q1]]+Table134[[#This Row],[Q2]]+Table134[[#This Row],[Q3]]+Table134[[#This Row],[Q4]]</f>
        <v>0</v>
      </c>
      <c r="T98" s="50" t="str">
        <f t="shared" si="33"/>
        <v>Logistics</v>
      </c>
      <c r="U98" s="43">
        <v>0</v>
      </c>
      <c r="V98" s="43">
        <v>0</v>
      </c>
      <c r="W98" s="43">
        <v>0</v>
      </c>
      <c r="X98" s="43">
        <v>0</v>
      </c>
      <c r="Y98" s="43">
        <v>0</v>
      </c>
      <c r="Z98" s="43">
        <v>0</v>
      </c>
      <c r="AA98" s="43">
        <v>0</v>
      </c>
      <c r="AB98" s="43">
        <v>0</v>
      </c>
      <c r="AC98" s="43">
        <v>0</v>
      </c>
      <c r="AD98" s="43">
        <v>0</v>
      </c>
      <c r="AE98" s="43">
        <v>0</v>
      </c>
      <c r="AF98" s="43">
        <v>0</v>
      </c>
    </row>
    <row r="99" spans="1:32" x14ac:dyDescent="0.25">
      <c r="A99" s="81" t="s">
        <v>61</v>
      </c>
      <c r="B99" s="121">
        <f t="shared" si="29"/>
        <v>0</v>
      </c>
      <c r="C99" s="51">
        <v>0</v>
      </c>
      <c r="D99" s="51">
        <v>0</v>
      </c>
      <c r="E99" s="51">
        <v>0</v>
      </c>
      <c r="F99" s="121">
        <f t="shared" si="30"/>
        <v>0</v>
      </c>
      <c r="G99" s="51">
        <v>0</v>
      </c>
      <c r="H99" s="51">
        <v>0</v>
      </c>
      <c r="I99" s="51">
        <v>0</v>
      </c>
      <c r="J99" s="121">
        <f t="shared" si="31"/>
        <v>0</v>
      </c>
      <c r="K99" s="51">
        <v>0</v>
      </c>
      <c r="L99" s="51">
        <v>0</v>
      </c>
      <c r="M99" s="51">
        <v>0</v>
      </c>
      <c r="N99" s="121">
        <f t="shared" si="32"/>
        <v>0</v>
      </c>
      <c r="O99" s="51">
        <v>0</v>
      </c>
      <c r="P99" s="51">
        <v>0</v>
      </c>
      <c r="Q99" s="51">
        <v>0</v>
      </c>
      <c r="R99" s="51">
        <f>Table134[[#This Row],[Q1]]+Table134[[#This Row],[Q2]]+Table134[[#This Row],[Q3]]+Table134[[#This Row],[Q4]]</f>
        <v>0</v>
      </c>
      <c r="T99" s="50" t="str">
        <f t="shared" si="33"/>
        <v xml:space="preserve">CRIC Office </v>
      </c>
      <c r="U99" s="43">
        <v>0</v>
      </c>
      <c r="V99" s="43">
        <v>0</v>
      </c>
      <c r="W99" s="43">
        <v>0</v>
      </c>
      <c r="X99" s="43">
        <v>0</v>
      </c>
      <c r="Y99" s="43">
        <v>0</v>
      </c>
      <c r="Z99" s="43">
        <v>0</v>
      </c>
      <c r="AA99" s="43">
        <v>0</v>
      </c>
      <c r="AB99" s="43">
        <v>0</v>
      </c>
      <c r="AC99" s="43">
        <v>0</v>
      </c>
      <c r="AD99" s="43">
        <v>0</v>
      </c>
      <c r="AE99" s="43">
        <v>0</v>
      </c>
      <c r="AF99" s="43">
        <v>0</v>
      </c>
    </row>
    <row r="100" spans="1:32" x14ac:dyDescent="0.25">
      <c r="A100" s="81" t="s">
        <v>51</v>
      </c>
      <c r="B100" s="129">
        <f t="shared" si="29"/>
        <v>0</v>
      </c>
      <c r="C100" s="113">
        <v>0</v>
      </c>
      <c r="D100" s="113">
        <v>0</v>
      </c>
      <c r="E100" s="113">
        <v>0</v>
      </c>
      <c r="F100" s="130">
        <f t="shared" si="30"/>
        <v>0</v>
      </c>
      <c r="G100" s="115">
        <v>0</v>
      </c>
      <c r="H100" s="115">
        <v>0</v>
      </c>
      <c r="I100" s="115">
        <v>0</v>
      </c>
      <c r="J100" s="131">
        <f t="shared" si="31"/>
        <v>0</v>
      </c>
      <c r="K100" s="117">
        <v>0</v>
      </c>
      <c r="L100" s="117">
        <v>0</v>
      </c>
      <c r="M100" s="117">
        <v>0</v>
      </c>
      <c r="N100" s="132">
        <f t="shared" si="32"/>
        <v>0</v>
      </c>
      <c r="O100" s="111">
        <v>0</v>
      </c>
      <c r="P100" s="111">
        <v>0</v>
      </c>
      <c r="Q100" s="111">
        <v>0</v>
      </c>
      <c r="R100" s="101">
        <f>Table134[[#This Row],[Q1]]+Table134[[#This Row],[Q2]]+Table134[[#This Row],[Q3]]+Table134[[#This Row],[Q4]]</f>
        <v>0</v>
      </c>
      <c r="T100" s="50" t="s">
        <v>96</v>
      </c>
      <c r="U100" s="43">
        <v>0</v>
      </c>
      <c r="V100" s="43">
        <v>0</v>
      </c>
      <c r="W100" s="43">
        <v>0</v>
      </c>
      <c r="X100" s="43">
        <v>0</v>
      </c>
      <c r="Y100" s="43">
        <v>0</v>
      </c>
      <c r="Z100" s="43">
        <v>0</v>
      </c>
      <c r="AA100" s="43">
        <v>0</v>
      </c>
      <c r="AB100" s="43">
        <v>0</v>
      </c>
      <c r="AC100" s="43">
        <v>0</v>
      </c>
      <c r="AD100" s="43">
        <v>0</v>
      </c>
      <c r="AE100" s="43">
        <v>0</v>
      </c>
      <c r="AF100" s="43">
        <v>0</v>
      </c>
    </row>
    <row r="101" spans="1:32" x14ac:dyDescent="0.25">
      <c r="A101" s="81" t="s">
        <v>52</v>
      </c>
      <c r="B101" s="121">
        <f t="shared" si="29"/>
        <v>0</v>
      </c>
      <c r="C101" s="51">
        <v>0</v>
      </c>
      <c r="D101" s="51">
        <v>0</v>
      </c>
      <c r="E101" s="51">
        <v>0</v>
      </c>
      <c r="F101" s="121">
        <f t="shared" si="30"/>
        <v>0</v>
      </c>
      <c r="G101" s="51">
        <v>0</v>
      </c>
      <c r="H101" s="51">
        <v>0</v>
      </c>
      <c r="I101" s="51">
        <v>0</v>
      </c>
      <c r="J101" s="121">
        <f t="shared" si="31"/>
        <v>0</v>
      </c>
      <c r="K101" s="51">
        <v>0</v>
      </c>
      <c r="L101" s="51">
        <v>0</v>
      </c>
      <c r="M101" s="51">
        <v>0</v>
      </c>
      <c r="N101" s="121">
        <f t="shared" si="32"/>
        <v>0</v>
      </c>
      <c r="O101" s="51">
        <v>0</v>
      </c>
      <c r="P101" s="51">
        <v>0</v>
      </c>
      <c r="Q101" s="51">
        <v>0</v>
      </c>
      <c r="R101" s="51">
        <f>Table134[[#This Row],[Q1]]+Table134[[#This Row],[Q2]]+Table134[[#This Row],[Q3]]+Table134[[#This Row],[Q4]]</f>
        <v>0</v>
      </c>
      <c r="T101" s="50" t="str">
        <f t="shared" si="33"/>
        <v>Post 14</v>
      </c>
      <c r="U101" s="43">
        <v>0</v>
      </c>
      <c r="V101" s="43">
        <v>0</v>
      </c>
      <c r="W101" s="43">
        <v>0</v>
      </c>
      <c r="X101" s="43">
        <v>0</v>
      </c>
      <c r="Y101" s="43">
        <v>0</v>
      </c>
      <c r="Z101" s="43">
        <v>0</v>
      </c>
      <c r="AA101" s="43">
        <v>0</v>
      </c>
      <c r="AB101" s="43">
        <v>0</v>
      </c>
      <c r="AC101" s="43">
        <v>0</v>
      </c>
      <c r="AD101" s="43">
        <v>0</v>
      </c>
      <c r="AE101" s="43">
        <v>0</v>
      </c>
      <c r="AF101" s="43">
        <v>0</v>
      </c>
    </row>
    <row r="102" spans="1:32" x14ac:dyDescent="0.25">
      <c r="A102" s="81" t="s">
        <v>53</v>
      </c>
      <c r="B102" s="129">
        <f t="shared" ref="B102:B103" si="50">U102+V102+W102</f>
        <v>0</v>
      </c>
      <c r="C102" s="113">
        <v>0</v>
      </c>
      <c r="D102" s="113">
        <v>0</v>
      </c>
      <c r="E102" s="113">
        <v>0</v>
      </c>
      <c r="F102" s="130">
        <f t="shared" ref="F102:F103" si="51">X102+Y102+Z102</f>
        <v>0</v>
      </c>
      <c r="G102" s="115">
        <v>0</v>
      </c>
      <c r="H102" s="115">
        <v>0</v>
      </c>
      <c r="I102" s="115">
        <v>0</v>
      </c>
      <c r="J102" s="131">
        <f t="shared" ref="J102:J103" si="52">AA102+AB102+AC102</f>
        <v>0</v>
      </c>
      <c r="K102" s="117">
        <v>0</v>
      </c>
      <c r="L102" s="117">
        <v>0</v>
      </c>
      <c r="M102" s="117">
        <v>0</v>
      </c>
      <c r="N102" s="132">
        <f t="shared" ref="N102:N103" si="53">AD102+AE102+AF102</f>
        <v>0</v>
      </c>
      <c r="O102" s="111">
        <v>0</v>
      </c>
      <c r="P102" s="111">
        <v>0</v>
      </c>
      <c r="Q102" s="111">
        <v>0</v>
      </c>
      <c r="R102" s="51">
        <f>Table134[[#This Row],[Q1]]+Table134[[#This Row],[Q2]]+Table134[[#This Row],[Q3]]+Table134[[#This Row],[Q4]]</f>
        <v>0</v>
      </c>
      <c r="T102" s="50" t="str">
        <f t="shared" si="33"/>
        <v>Post 15</v>
      </c>
      <c r="U102" s="43">
        <v>0</v>
      </c>
      <c r="V102" s="43">
        <v>0</v>
      </c>
      <c r="W102" s="43">
        <v>0</v>
      </c>
      <c r="X102" s="43">
        <v>0</v>
      </c>
      <c r="Y102" s="43">
        <v>0</v>
      </c>
      <c r="Z102" s="43">
        <v>0</v>
      </c>
      <c r="AA102" s="43">
        <v>0</v>
      </c>
      <c r="AB102" s="43">
        <v>0</v>
      </c>
      <c r="AC102" s="43">
        <v>0</v>
      </c>
      <c r="AD102" s="43">
        <v>0</v>
      </c>
      <c r="AE102" s="43">
        <v>0</v>
      </c>
      <c r="AF102" s="43">
        <v>0</v>
      </c>
    </row>
    <row r="103" spans="1:32" x14ac:dyDescent="0.25">
      <c r="A103" s="81" t="s">
        <v>88</v>
      </c>
      <c r="B103" s="121">
        <f t="shared" si="50"/>
        <v>0</v>
      </c>
      <c r="C103" s="51">
        <v>0</v>
      </c>
      <c r="D103" s="51">
        <v>0</v>
      </c>
      <c r="E103" s="51">
        <v>0</v>
      </c>
      <c r="F103" s="121">
        <f t="shared" si="51"/>
        <v>0</v>
      </c>
      <c r="G103" s="51">
        <v>0</v>
      </c>
      <c r="H103" s="51">
        <v>0</v>
      </c>
      <c r="I103" s="51">
        <v>0</v>
      </c>
      <c r="J103" s="121">
        <f t="shared" si="52"/>
        <v>0</v>
      </c>
      <c r="K103" s="51">
        <v>0</v>
      </c>
      <c r="L103" s="51">
        <v>0</v>
      </c>
      <c r="M103" s="51">
        <v>0</v>
      </c>
      <c r="N103" s="121">
        <f t="shared" si="53"/>
        <v>0</v>
      </c>
      <c r="O103" s="51">
        <v>0</v>
      </c>
      <c r="P103" s="51">
        <v>0</v>
      </c>
      <c r="Q103" s="51">
        <v>0</v>
      </c>
      <c r="R103" s="51">
        <f>Table134[[#This Row],[Q1]]+Table134[[#This Row],[Q2]]+Table134[[#This Row],[Q3]]+Table134[[#This Row],[Q4]]</f>
        <v>0</v>
      </c>
      <c r="T103" s="50" t="str">
        <f t="shared" si="33"/>
        <v>Post 16</v>
      </c>
      <c r="U103" s="43">
        <v>0</v>
      </c>
      <c r="V103" s="43">
        <v>0</v>
      </c>
      <c r="W103" s="43">
        <v>0</v>
      </c>
      <c r="X103" s="43">
        <v>0</v>
      </c>
      <c r="Y103" s="43">
        <v>0</v>
      </c>
      <c r="Z103" s="43">
        <v>0</v>
      </c>
      <c r="AA103" s="43">
        <v>0</v>
      </c>
      <c r="AB103" s="43">
        <v>0</v>
      </c>
      <c r="AC103" s="43">
        <v>0</v>
      </c>
      <c r="AD103" s="43">
        <v>0</v>
      </c>
      <c r="AE103" s="43">
        <v>0</v>
      </c>
      <c r="AF103" s="43">
        <v>0</v>
      </c>
    </row>
    <row r="104" spans="1:32" x14ac:dyDescent="0.25">
      <c r="A104" s="81" t="s">
        <v>89</v>
      </c>
      <c r="B104" s="129">
        <f t="shared" ref="B104:B105" si="54">U104+V104+W104</f>
        <v>0</v>
      </c>
      <c r="C104" s="113">
        <v>0</v>
      </c>
      <c r="D104" s="113">
        <v>0</v>
      </c>
      <c r="E104" s="113">
        <v>0</v>
      </c>
      <c r="F104" s="130">
        <f t="shared" ref="F104:F105" si="55">X104+Y104+Z104</f>
        <v>0</v>
      </c>
      <c r="G104" s="115">
        <v>0</v>
      </c>
      <c r="H104" s="115">
        <v>0</v>
      </c>
      <c r="I104" s="115">
        <v>0</v>
      </c>
      <c r="J104" s="131">
        <f t="shared" ref="J104:J105" si="56">AA104+AB104+AC104</f>
        <v>0</v>
      </c>
      <c r="K104" s="117">
        <v>0</v>
      </c>
      <c r="L104" s="117">
        <v>0</v>
      </c>
      <c r="M104" s="117">
        <v>0</v>
      </c>
      <c r="N104" s="132">
        <f t="shared" ref="N104:N105" si="57">AD104+AE104+AF104</f>
        <v>0</v>
      </c>
      <c r="O104" s="111">
        <v>0</v>
      </c>
      <c r="P104" s="111">
        <v>0</v>
      </c>
      <c r="Q104" s="111">
        <v>0</v>
      </c>
      <c r="R104" s="51">
        <f>Table134[[#This Row],[Q1]]+Table134[[#This Row],[Q2]]+Table134[[#This Row],[Q3]]+Table134[[#This Row],[Q4]]</f>
        <v>0</v>
      </c>
      <c r="T104" s="50" t="str">
        <f t="shared" si="33"/>
        <v>Post 17</v>
      </c>
      <c r="U104" s="43">
        <v>0</v>
      </c>
      <c r="V104" s="43">
        <v>0</v>
      </c>
      <c r="W104" s="43">
        <v>0</v>
      </c>
      <c r="X104" s="43">
        <v>0</v>
      </c>
      <c r="Y104" s="43">
        <v>0</v>
      </c>
      <c r="Z104" s="43">
        <v>0</v>
      </c>
      <c r="AA104" s="43">
        <v>0</v>
      </c>
      <c r="AB104" s="43">
        <v>0</v>
      </c>
      <c r="AC104" s="43">
        <v>0</v>
      </c>
      <c r="AD104" s="43">
        <v>0</v>
      </c>
      <c r="AE104" s="43">
        <v>0</v>
      </c>
      <c r="AF104" s="43">
        <v>0</v>
      </c>
    </row>
    <row r="105" spans="1:32" x14ac:dyDescent="0.25">
      <c r="A105" s="81" t="s">
        <v>90</v>
      </c>
      <c r="B105" s="121">
        <f t="shared" si="54"/>
        <v>0</v>
      </c>
      <c r="C105" s="51">
        <v>0</v>
      </c>
      <c r="D105" s="51">
        <v>0</v>
      </c>
      <c r="E105" s="51">
        <v>0</v>
      </c>
      <c r="F105" s="121">
        <f t="shared" si="55"/>
        <v>0</v>
      </c>
      <c r="G105" s="51">
        <v>0</v>
      </c>
      <c r="H105" s="51">
        <v>0</v>
      </c>
      <c r="I105" s="51">
        <v>0</v>
      </c>
      <c r="J105" s="121">
        <f t="shared" si="56"/>
        <v>0</v>
      </c>
      <c r="K105" s="51">
        <v>0</v>
      </c>
      <c r="L105" s="51">
        <v>0</v>
      </c>
      <c r="M105" s="51">
        <v>0</v>
      </c>
      <c r="N105" s="121">
        <f t="shared" si="57"/>
        <v>0</v>
      </c>
      <c r="O105" s="51">
        <v>0</v>
      </c>
      <c r="P105" s="51">
        <v>0</v>
      </c>
      <c r="Q105" s="51">
        <v>0</v>
      </c>
      <c r="R105" s="51">
        <f>Table134[[#This Row],[Q1]]+Table134[[#This Row],[Q2]]+Table134[[#This Row],[Q3]]+Table134[[#This Row],[Q4]]</f>
        <v>0</v>
      </c>
      <c r="T105" s="50" t="str">
        <f t="shared" si="33"/>
        <v>Post 18</v>
      </c>
      <c r="U105" s="43">
        <v>0</v>
      </c>
      <c r="V105" s="43">
        <v>0</v>
      </c>
      <c r="W105" s="43">
        <v>0</v>
      </c>
      <c r="X105" s="43">
        <v>0</v>
      </c>
      <c r="Y105" s="43">
        <v>0</v>
      </c>
      <c r="Z105" s="43">
        <v>0</v>
      </c>
      <c r="AA105" s="43">
        <v>0</v>
      </c>
      <c r="AB105" s="43">
        <v>0</v>
      </c>
      <c r="AC105" s="43">
        <v>0</v>
      </c>
      <c r="AD105" s="43">
        <v>0</v>
      </c>
      <c r="AE105" s="43">
        <v>0</v>
      </c>
      <c r="AF105" s="43">
        <v>0</v>
      </c>
    </row>
    <row r="106" spans="1:32" x14ac:dyDescent="0.25">
      <c r="A106" s="128" t="s">
        <v>73</v>
      </c>
      <c r="B106" s="129">
        <f>SUM(B88:B101)</f>
        <v>0</v>
      </c>
      <c r="C106" s="113">
        <f>SUM(C88:C101)</f>
        <v>0</v>
      </c>
      <c r="D106" s="113">
        <f>SUM(D88:D101)</f>
        <v>0</v>
      </c>
      <c r="E106" s="113">
        <f t="shared" ref="E106:K106" si="58">SUM(E88:E101)</f>
        <v>0</v>
      </c>
      <c r="F106" s="130">
        <f t="shared" si="58"/>
        <v>0</v>
      </c>
      <c r="G106" s="115">
        <f t="shared" si="58"/>
        <v>0</v>
      </c>
      <c r="H106" s="115">
        <f t="shared" si="58"/>
        <v>0</v>
      </c>
      <c r="I106" s="115">
        <f t="shared" si="58"/>
        <v>0</v>
      </c>
      <c r="J106" s="131">
        <f t="shared" si="58"/>
        <v>0</v>
      </c>
      <c r="K106" s="117">
        <f t="shared" si="58"/>
        <v>0</v>
      </c>
      <c r="L106" s="117">
        <v>0</v>
      </c>
      <c r="M106" s="117">
        <f>SUM(M88:M101)</f>
        <v>0</v>
      </c>
      <c r="N106" s="132">
        <f>SUM(N88:N101)</f>
        <v>0</v>
      </c>
      <c r="O106" s="111">
        <f>SUM(O88:O101)</f>
        <v>0</v>
      </c>
      <c r="P106" s="111">
        <f>SUM(P88:P101)</f>
        <v>0</v>
      </c>
      <c r="Q106" s="111">
        <f>SUM(Q88:Q101)</f>
        <v>0</v>
      </c>
      <c r="R106" s="101">
        <f>Table134[[#This Row],[Q1]]+Table134[[#This Row],[Q2]]+Table134[[#This Row],[Q3]]+Table134[[#This Row],[Q4]]</f>
        <v>0</v>
      </c>
      <c r="S106" s="51"/>
      <c r="T106" s="50"/>
      <c r="U106" s="50"/>
      <c r="V106" s="50"/>
      <c r="W106" s="50"/>
      <c r="X106" s="50"/>
      <c r="Y106" s="50"/>
    </row>
    <row r="107" spans="1:32" x14ac:dyDescent="0.25">
      <c r="A107" s="52" t="s">
        <v>44</v>
      </c>
      <c r="B107" s="85">
        <f>B106-C106-D106-E106</f>
        <v>0</v>
      </c>
      <c r="C107" s="85"/>
      <c r="D107" s="85"/>
      <c r="E107" s="85"/>
      <c r="F107" s="85">
        <f>F106-G106-H106-I106</f>
        <v>0</v>
      </c>
      <c r="G107" s="85"/>
      <c r="H107" s="85"/>
      <c r="I107" s="85"/>
      <c r="J107" s="85">
        <f>J106-K106-L106-M106</f>
        <v>0</v>
      </c>
      <c r="K107" s="85"/>
      <c r="L107" s="85"/>
      <c r="M107" s="85"/>
      <c r="N107" s="85">
        <f>N106-O106-P106-Q106</f>
        <v>0</v>
      </c>
      <c r="O107" s="85"/>
      <c r="P107" s="85"/>
      <c r="Q107" s="85"/>
      <c r="R107" s="85">
        <f>Table134[[#This Row],[Q1]]+Table134[[#This Row],[Q2]]+Table134[[#This Row],[Q3]]+Table134[[#This Row],[Q4]]</f>
        <v>0</v>
      </c>
      <c r="S107" s="51"/>
      <c r="T107" s="50"/>
      <c r="U107" s="50"/>
      <c r="V107" s="50"/>
      <c r="W107" s="50"/>
      <c r="X107" s="50"/>
      <c r="Y107" s="50"/>
    </row>
    <row r="108" spans="1:32" x14ac:dyDescent="0.25">
      <c r="A108" s="52"/>
      <c r="B108" s="85"/>
      <c r="C108" s="85"/>
      <c r="D108" s="85"/>
      <c r="E108" s="85"/>
      <c r="F108" s="85"/>
      <c r="G108" s="85"/>
      <c r="H108" s="85"/>
      <c r="I108" s="85"/>
      <c r="J108" s="85"/>
      <c r="K108" s="85"/>
      <c r="L108" s="85"/>
      <c r="M108" s="85"/>
      <c r="N108" s="85"/>
      <c r="O108" s="85"/>
      <c r="P108" s="85"/>
      <c r="Q108" s="85"/>
      <c r="R108" s="85"/>
      <c r="S108" s="51"/>
      <c r="T108" s="50"/>
      <c r="U108" s="50"/>
      <c r="V108" s="50"/>
      <c r="W108" s="50"/>
      <c r="X108" s="50"/>
      <c r="Y108" s="50"/>
    </row>
    <row r="109" spans="1:32" x14ac:dyDescent="0.25">
      <c r="A109" s="50"/>
      <c r="B109" s="50"/>
      <c r="C109" s="50"/>
      <c r="D109" s="50"/>
      <c r="E109" s="50"/>
      <c r="F109" s="50"/>
      <c r="G109" s="50"/>
      <c r="H109" s="50"/>
      <c r="I109" s="51"/>
      <c r="J109" s="51"/>
      <c r="K109" s="51"/>
      <c r="L109" s="51"/>
      <c r="M109" s="51"/>
      <c r="N109" s="51"/>
      <c r="O109" s="50"/>
      <c r="P109" s="50"/>
      <c r="Q109" s="50"/>
      <c r="R109" s="50"/>
      <c r="S109" s="92"/>
      <c r="T109" s="50"/>
      <c r="U109" s="50"/>
      <c r="V109" s="50"/>
      <c r="W109" s="50"/>
      <c r="X109" s="50"/>
      <c r="Y109" s="50"/>
    </row>
    <row r="110" spans="1:32" ht="23.25" x14ac:dyDescent="0.25">
      <c r="A110" s="108"/>
      <c r="B110" s="51"/>
      <c r="C110" s="51"/>
      <c r="D110" s="51"/>
      <c r="E110" s="51"/>
      <c r="F110" s="50"/>
      <c r="G110" s="50"/>
      <c r="H110" s="50"/>
      <c r="I110" s="51"/>
      <c r="J110" s="51"/>
      <c r="K110" s="51"/>
      <c r="L110" s="51"/>
      <c r="M110" s="51"/>
      <c r="N110" s="51"/>
      <c r="O110" s="50"/>
      <c r="P110" s="50"/>
      <c r="Q110" s="50"/>
      <c r="R110" s="50"/>
      <c r="S110" s="50"/>
      <c r="T110" s="53"/>
      <c r="U110" s="53"/>
      <c r="V110" s="53"/>
      <c r="W110" s="53"/>
      <c r="X110" s="53"/>
      <c r="Y110" s="53"/>
      <c r="Z110" s="13"/>
      <c r="AA110" s="13"/>
      <c r="AB110" s="13"/>
      <c r="AC110" s="13"/>
      <c r="AD110" s="13"/>
      <c r="AE110" s="13"/>
      <c r="AF110" s="13"/>
    </row>
    <row r="111" spans="1:32" x14ac:dyDescent="0.25">
      <c r="A111" s="80"/>
      <c r="B111" s="83"/>
      <c r="C111" s="83"/>
      <c r="D111" s="83"/>
      <c r="E111" s="83"/>
      <c r="F111" s="50"/>
      <c r="G111" s="50"/>
      <c r="H111" s="50"/>
      <c r="I111" s="51"/>
      <c r="J111" s="51"/>
      <c r="K111" s="51"/>
      <c r="L111" s="51"/>
      <c r="M111" s="51"/>
      <c r="N111" s="51"/>
      <c r="O111" s="50"/>
      <c r="P111" s="50"/>
      <c r="Q111" s="50"/>
      <c r="R111" s="50"/>
      <c r="S111" s="50"/>
      <c r="T111" s="50"/>
      <c r="U111" s="50"/>
      <c r="V111" s="50"/>
      <c r="W111" s="50"/>
      <c r="X111" s="50"/>
      <c r="Y111" s="50"/>
    </row>
    <row r="112" spans="1:32" x14ac:dyDescent="0.25">
      <c r="A112" s="50"/>
      <c r="B112" s="51"/>
      <c r="C112" s="51"/>
      <c r="D112" s="51"/>
      <c r="E112" s="51"/>
      <c r="F112" s="50"/>
      <c r="G112" s="50"/>
      <c r="H112" s="50"/>
      <c r="I112" s="51"/>
      <c r="J112" s="51"/>
      <c r="K112" s="51"/>
      <c r="L112" s="51"/>
      <c r="M112" s="51"/>
      <c r="N112" s="51"/>
      <c r="O112" s="50"/>
      <c r="P112" s="50"/>
      <c r="Q112" s="50"/>
      <c r="R112" s="50"/>
      <c r="S112" s="50"/>
      <c r="T112" s="50"/>
      <c r="U112" s="50"/>
      <c r="V112" s="50"/>
      <c r="W112" s="50"/>
      <c r="X112" s="50"/>
      <c r="Y112" s="50"/>
    </row>
    <row r="113" spans="1:32" x14ac:dyDescent="0.25">
      <c r="A113" s="50"/>
      <c r="B113" s="51"/>
      <c r="C113" s="51"/>
      <c r="D113" s="51"/>
      <c r="E113" s="51"/>
      <c r="F113" s="50"/>
      <c r="G113" s="50"/>
      <c r="H113" s="52"/>
      <c r="I113" s="85"/>
      <c r="J113" s="85"/>
      <c r="K113" s="85"/>
      <c r="L113" s="85"/>
      <c r="M113" s="85"/>
      <c r="N113" s="85"/>
      <c r="O113" s="52"/>
      <c r="P113" s="52"/>
      <c r="Q113" s="52"/>
      <c r="R113" s="52"/>
      <c r="S113" s="50"/>
      <c r="T113" s="50"/>
      <c r="U113" s="50"/>
      <c r="V113" s="50"/>
      <c r="W113" s="50"/>
      <c r="X113" s="50"/>
      <c r="Y113" s="50"/>
    </row>
    <row r="114" spans="1:32" x14ac:dyDescent="0.25">
      <c r="A114" s="50"/>
      <c r="B114" s="51"/>
      <c r="C114" s="51"/>
      <c r="D114" s="51"/>
      <c r="E114" s="51"/>
      <c r="F114" s="50"/>
      <c r="G114" s="52"/>
      <c r="H114" s="52"/>
      <c r="I114" s="52"/>
      <c r="J114" s="52"/>
      <c r="K114" s="52"/>
      <c r="L114" s="52"/>
      <c r="M114" s="52"/>
      <c r="N114" s="52"/>
      <c r="O114" s="52"/>
      <c r="P114" s="52"/>
      <c r="Q114" s="52"/>
      <c r="R114" s="52"/>
      <c r="S114" s="50"/>
      <c r="T114" s="50"/>
      <c r="U114" s="50"/>
      <c r="V114" s="50"/>
      <c r="W114" s="50"/>
      <c r="X114" s="50"/>
      <c r="Y114" s="50"/>
    </row>
    <row r="115" spans="1:32" x14ac:dyDescent="0.25">
      <c r="A115" s="50"/>
      <c r="B115" s="51"/>
      <c r="C115" s="51"/>
      <c r="D115" s="51"/>
      <c r="E115" s="51"/>
      <c r="F115" s="50"/>
      <c r="G115" s="50"/>
      <c r="H115" s="50"/>
      <c r="I115" s="50"/>
      <c r="J115" s="50"/>
      <c r="K115" s="50"/>
      <c r="L115" s="50"/>
      <c r="M115" s="50"/>
      <c r="N115" s="50"/>
      <c r="O115" s="50"/>
      <c r="P115" s="50"/>
      <c r="Q115" s="50"/>
      <c r="R115" s="50"/>
      <c r="S115" s="50"/>
      <c r="T115" s="50"/>
      <c r="U115" s="50"/>
      <c r="V115" s="50"/>
      <c r="W115" s="50"/>
      <c r="X115" s="50"/>
      <c r="Y115" s="50"/>
    </row>
    <row r="116" spans="1:32" x14ac:dyDescent="0.25">
      <c r="A116" s="50"/>
      <c r="B116" s="51"/>
      <c r="C116" s="51"/>
      <c r="D116" s="51"/>
      <c r="E116" s="51"/>
      <c r="F116" s="50"/>
      <c r="G116" s="13"/>
      <c r="H116" s="13"/>
      <c r="I116" s="13"/>
      <c r="J116" s="13"/>
      <c r="K116" s="13"/>
      <c r="L116" s="13"/>
      <c r="M116" s="13"/>
      <c r="N116" s="13"/>
      <c r="O116" s="53"/>
      <c r="P116" s="53"/>
      <c r="Q116" s="53"/>
      <c r="R116" s="53"/>
      <c r="S116" s="52"/>
      <c r="T116" s="50"/>
    </row>
    <row r="117" spans="1:32" x14ac:dyDescent="0.25">
      <c r="A117" s="50"/>
      <c r="B117" s="119"/>
      <c r="C117" s="119"/>
      <c r="D117" s="119"/>
      <c r="E117" s="119"/>
      <c r="F117" s="50"/>
      <c r="O117" s="50"/>
      <c r="P117" s="50"/>
      <c r="Q117" s="50"/>
      <c r="R117" s="50"/>
      <c r="S117" s="52"/>
      <c r="T117" s="52"/>
      <c r="U117" s="5"/>
      <c r="V117" s="5"/>
      <c r="W117" s="5"/>
      <c r="X117" s="5"/>
      <c r="Y117" s="5"/>
      <c r="Z117" s="5"/>
      <c r="AA117" s="5"/>
      <c r="AB117" s="5"/>
      <c r="AC117" s="5"/>
      <c r="AD117" s="5"/>
      <c r="AE117" s="5"/>
      <c r="AF117" s="5"/>
    </row>
    <row r="118" spans="1:32" x14ac:dyDescent="0.25">
      <c r="A118" s="50"/>
      <c r="B118" s="53"/>
      <c r="C118" s="53"/>
      <c r="D118" s="53"/>
      <c r="E118" s="53"/>
      <c r="F118" s="53"/>
      <c r="O118" s="50"/>
      <c r="P118" s="50"/>
      <c r="Q118" s="50"/>
      <c r="R118" s="50"/>
      <c r="S118" s="50"/>
      <c r="T118" s="50"/>
    </row>
    <row r="119" spans="1:32" x14ac:dyDescent="0.25">
      <c r="A119" s="50"/>
      <c r="B119" s="50"/>
      <c r="C119" s="50"/>
      <c r="D119" s="50"/>
      <c r="E119" s="50"/>
      <c r="F119" s="50"/>
      <c r="O119" s="50"/>
      <c r="P119" s="50"/>
      <c r="Q119" s="50"/>
      <c r="R119" s="50"/>
      <c r="S119" s="53"/>
      <c r="T119" s="53"/>
      <c r="U119" s="13"/>
      <c r="V119" s="13"/>
      <c r="W119" s="13"/>
      <c r="X119" s="13"/>
      <c r="Y119" s="13"/>
      <c r="Z119" s="13"/>
      <c r="AA119" s="13"/>
      <c r="AB119" s="13"/>
      <c r="AC119" s="13"/>
      <c r="AD119" s="13"/>
      <c r="AE119" s="13"/>
      <c r="AF119" s="13"/>
    </row>
    <row r="120" spans="1:32" x14ac:dyDescent="0.25">
      <c r="A120" s="50"/>
      <c r="B120" s="50"/>
      <c r="C120" s="50"/>
      <c r="D120" s="50"/>
      <c r="E120" s="50"/>
      <c r="F120" s="50"/>
    </row>
    <row r="121" spans="1:32" x14ac:dyDescent="0.2">
      <c r="A121" s="50"/>
      <c r="B121" s="50"/>
      <c r="C121" s="50"/>
      <c r="D121" s="50"/>
      <c r="E121" s="50"/>
      <c r="F121" s="50"/>
      <c r="G121" s="25"/>
      <c r="H121" s="25"/>
      <c r="I121" s="25"/>
      <c r="J121" s="25"/>
      <c r="K121" s="25"/>
      <c r="L121" s="25"/>
      <c r="M121" s="25"/>
      <c r="N121" s="25"/>
      <c r="O121" s="25"/>
      <c r="P121" s="25"/>
      <c r="Q121" s="25"/>
      <c r="R121" s="25"/>
    </row>
    <row r="122" spans="1:32" x14ac:dyDescent="0.25">
      <c r="A122" s="50"/>
      <c r="B122" s="50"/>
      <c r="C122" s="50"/>
      <c r="D122" s="50"/>
      <c r="E122" s="50"/>
      <c r="F122" s="50"/>
    </row>
    <row r="123" spans="1:32" x14ac:dyDescent="0.25">
      <c r="A123" s="50"/>
      <c r="B123" s="50"/>
      <c r="C123" s="50"/>
      <c r="D123" s="50"/>
      <c r="E123" s="50"/>
      <c r="F123" s="50"/>
    </row>
    <row r="124" spans="1:32" x14ac:dyDescent="0.2">
      <c r="A124" s="50"/>
      <c r="B124" s="50"/>
      <c r="C124" s="50"/>
      <c r="D124" s="50"/>
      <c r="E124" s="50"/>
      <c r="F124" s="50"/>
      <c r="S124" s="25"/>
      <c r="T124" s="25"/>
      <c r="U124" s="25"/>
      <c r="V124" s="25"/>
      <c r="W124" s="25"/>
      <c r="X124" s="25"/>
      <c r="Y124" s="25"/>
      <c r="Z124" s="25"/>
      <c r="AA124" s="25"/>
      <c r="AB124" s="25"/>
      <c r="AC124" s="25"/>
      <c r="AD124" s="25"/>
      <c r="AE124" s="25"/>
      <c r="AF124" s="25"/>
    </row>
    <row r="125" spans="1:32" x14ac:dyDescent="0.25">
      <c r="A125" s="50"/>
      <c r="B125" s="51"/>
      <c r="C125" s="51"/>
      <c r="D125" s="51"/>
      <c r="E125" s="51"/>
      <c r="F125" s="53"/>
    </row>
    <row r="126" spans="1:32" x14ac:dyDescent="0.25">
      <c r="A126" s="50"/>
      <c r="B126" s="51"/>
      <c r="C126" s="51"/>
      <c r="D126" s="51"/>
      <c r="E126" s="51"/>
      <c r="F126" s="82"/>
    </row>
    <row r="127" spans="1:32" x14ac:dyDescent="0.25">
      <c r="A127" s="50"/>
      <c r="B127" s="51"/>
      <c r="C127" s="51"/>
      <c r="D127" s="51"/>
      <c r="E127" s="51"/>
      <c r="F127" s="51"/>
    </row>
    <row r="128" spans="1:32" x14ac:dyDescent="0.25">
      <c r="A128" s="50"/>
      <c r="B128" s="51"/>
      <c r="C128" s="51"/>
      <c r="D128" s="51"/>
      <c r="E128" s="51"/>
      <c r="F128" s="51"/>
    </row>
    <row r="129" spans="1:6" x14ac:dyDescent="0.25">
      <c r="A129" s="50"/>
      <c r="B129" s="51"/>
      <c r="C129" s="51"/>
      <c r="D129" s="51"/>
      <c r="E129" s="51"/>
      <c r="F129" s="51"/>
    </row>
    <row r="130" spans="1:6" x14ac:dyDescent="0.25">
      <c r="A130" s="50"/>
      <c r="B130" s="51"/>
      <c r="C130" s="51"/>
      <c r="D130" s="51"/>
      <c r="E130" s="51"/>
      <c r="F130" s="51"/>
    </row>
    <row r="131" spans="1:6" x14ac:dyDescent="0.25">
      <c r="A131" s="52"/>
      <c r="B131" s="85"/>
      <c r="C131" s="85"/>
      <c r="D131" s="85"/>
      <c r="E131" s="85"/>
      <c r="F131" s="85"/>
    </row>
    <row r="132" spans="1:6" x14ac:dyDescent="0.2">
      <c r="A132" s="118"/>
      <c r="B132" s="118"/>
      <c r="C132" s="118"/>
      <c r="D132" s="118"/>
      <c r="E132" s="118"/>
      <c r="F132" s="118"/>
    </row>
    <row r="133" spans="1:6" x14ac:dyDescent="0.25">
      <c r="A133" s="50"/>
      <c r="B133" s="50"/>
      <c r="C133" s="50"/>
      <c r="D133" s="50"/>
      <c r="E133" s="50"/>
      <c r="F133" s="50"/>
    </row>
    <row r="134" spans="1:6" x14ac:dyDescent="0.25">
      <c r="A134" s="50"/>
      <c r="B134" s="50"/>
      <c r="C134" s="50"/>
      <c r="D134" s="50"/>
      <c r="E134" s="50"/>
      <c r="F134" s="50"/>
    </row>
    <row r="135" spans="1:6" x14ac:dyDescent="0.25">
      <c r="A135" s="50"/>
      <c r="B135" s="50"/>
      <c r="C135" s="50"/>
      <c r="D135" s="50"/>
      <c r="E135" s="50"/>
      <c r="F135" s="50"/>
    </row>
    <row r="136" spans="1:6" x14ac:dyDescent="0.25">
      <c r="A136" s="50"/>
      <c r="B136" s="50"/>
      <c r="C136" s="50"/>
      <c r="D136" s="50"/>
      <c r="E136" s="50"/>
      <c r="F136" s="50"/>
    </row>
    <row r="137" spans="1:6" x14ac:dyDescent="0.25">
      <c r="A137" s="50"/>
      <c r="B137" s="50"/>
      <c r="C137" s="50"/>
      <c r="D137" s="50"/>
      <c r="E137" s="50"/>
      <c r="F137" s="50"/>
    </row>
  </sheetData>
  <mergeCells count="57">
    <mergeCell ref="A54:L54"/>
    <mergeCell ref="B49:C49"/>
    <mergeCell ref="E49:H49"/>
    <mergeCell ref="I49:L53"/>
    <mergeCell ref="B50:C50"/>
    <mergeCell ref="E50:H53"/>
    <mergeCell ref="A51:C52"/>
    <mergeCell ref="A48:H48"/>
    <mergeCell ref="A35:C35"/>
    <mergeCell ref="A36:C36"/>
    <mergeCell ref="A37:C37"/>
    <mergeCell ref="A38:C38"/>
    <mergeCell ref="A39:C39"/>
    <mergeCell ref="A40:C40"/>
    <mergeCell ref="A41:C41"/>
    <mergeCell ref="A42:C42"/>
    <mergeCell ref="A43:C43"/>
    <mergeCell ref="A45:C45"/>
    <mergeCell ref="A47:C47"/>
    <mergeCell ref="A34:C34"/>
    <mergeCell ref="A22:C22"/>
    <mergeCell ref="A23:C23"/>
    <mergeCell ref="A24:C24"/>
    <mergeCell ref="A25:C25"/>
    <mergeCell ref="A27:C27"/>
    <mergeCell ref="A28:C28"/>
    <mergeCell ref="A29:C29"/>
    <mergeCell ref="A30:C30"/>
    <mergeCell ref="A31:C31"/>
    <mergeCell ref="A32:C32"/>
    <mergeCell ref="A33:C33"/>
    <mergeCell ref="A21:C21"/>
    <mergeCell ref="D9:L9"/>
    <mergeCell ref="A10:C10"/>
    <mergeCell ref="A11:C11"/>
    <mergeCell ref="A12:C12"/>
    <mergeCell ref="A13:C13"/>
    <mergeCell ref="A14:C14"/>
    <mergeCell ref="A15:C15"/>
    <mergeCell ref="A16:C16"/>
    <mergeCell ref="A17:C17"/>
    <mergeCell ref="A18:C18"/>
    <mergeCell ref="A20:C20"/>
    <mergeCell ref="A6:B6"/>
    <mergeCell ref="C6:F6"/>
    <mergeCell ref="G6:I6"/>
    <mergeCell ref="J6:L6"/>
    <mergeCell ref="A7:B7"/>
    <mergeCell ref="C7:F7"/>
    <mergeCell ref="G7:I7"/>
    <mergeCell ref="J7:L7"/>
    <mergeCell ref="A3:B3"/>
    <mergeCell ref="C3:L3"/>
    <mergeCell ref="A4:B4"/>
    <mergeCell ref="C4:L4"/>
    <mergeCell ref="A5:B5"/>
    <mergeCell ref="C5:L5"/>
  </mergeCells>
  <dataValidations count="2">
    <dataValidation type="list" allowBlank="1" showInputMessage="1" showErrorMessage="1" sqref="J7:L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J65565:L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J131101:L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J196637:L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J262173:L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J327709:L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J393245:L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J458781:L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J524317:L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J589853:L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J655389:L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J720925:L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J786461:L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J851997:L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J917533:L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J983069:L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formula1>Partnertype</formula1>
    </dataValidation>
    <dataValidation type="list" allowBlank="1" showInputMessage="1" showErrorMessage="1" sqref="J6:L6 JH6:JJ6 TD6:TF6 ACZ6:ADB6 AMV6:AMX6 AWR6:AWT6 BGN6:BGP6 BQJ6:BQL6 CAF6:CAH6 CKB6:CKD6 CTX6:CTZ6 DDT6:DDV6 DNP6:DNR6 DXL6:DXN6 EHH6:EHJ6 ERD6:ERF6 FAZ6:FBB6 FKV6:FKX6 FUR6:FUT6 GEN6:GEP6 GOJ6:GOL6 GYF6:GYH6 HIB6:HID6 HRX6:HRZ6 IBT6:IBV6 ILP6:ILR6 IVL6:IVN6 JFH6:JFJ6 JPD6:JPF6 JYZ6:JZB6 KIV6:KIX6 KSR6:KST6 LCN6:LCP6 LMJ6:LML6 LWF6:LWH6 MGB6:MGD6 MPX6:MPZ6 MZT6:MZV6 NJP6:NJR6 NTL6:NTN6 ODH6:ODJ6 OND6:ONF6 OWZ6:OXB6 PGV6:PGX6 PQR6:PQT6 QAN6:QAP6 QKJ6:QKL6 QUF6:QUH6 REB6:RED6 RNX6:RNZ6 RXT6:RXV6 SHP6:SHR6 SRL6:SRN6 TBH6:TBJ6 TLD6:TLF6 TUZ6:TVB6 UEV6:UEX6 UOR6:UOT6 UYN6:UYP6 VIJ6:VIL6 VSF6:VSH6 WCB6:WCD6 WLX6:WLZ6 WVT6:WVV6 J65564:L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J131100:L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J196636:L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J262172:L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J327708:L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J393244:L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J458780:L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J524316:L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J589852:L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J655388:L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J720924:L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J786460:L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J851996:L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J917532:L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J983068:L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WVT983068:WVV983068">
      <formula1>Type</formula1>
    </dataValidation>
  </dataValidations>
  <pageMargins left="0.7" right="0.7" top="0.75" bottom="0.75" header="0.3" footer="0.3"/>
  <pageSetup paperSize="9" orientation="portrait" r:id="rId1"/>
  <ignoredErrors>
    <ignoredError sqref="C68:E70 G68:I70 K68:M70 O68:Q70 C75:E83 G75:I83 K75:M83 O75:Q83 C88:E106 G88:I106 K88:M106 O88:Q106 O60:Q65 K60:M65 G60:I65 C60:E65 C66:E67 G66:I67 K66:M67 O66:Q67" calculatedColumn="1"/>
  </ignoredErrors>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Agerholm Larsen</dc:creator>
  <cp:lastModifiedBy>Birgit Agerholm Larsen</cp:lastModifiedBy>
  <dcterms:created xsi:type="dcterms:W3CDTF">2015-02-09T15:13:33Z</dcterms:created>
  <dcterms:modified xsi:type="dcterms:W3CDTF">2016-02-11T08:53:49Z</dcterms:modified>
</cp:coreProperties>
</file>