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UlrikScharli\R Dropbox\Team RD\Tec data\Dynamiske ydelsesberegnere uploadet til web\"/>
    </mc:Choice>
  </mc:AlternateContent>
  <xr:revisionPtr revIDLastSave="0" documentId="8_{186A63FC-88EA-49B0-8B9B-FCA000197E6D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sign Retro" sheetId="4" r:id="rId1"/>
  </sheets>
  <definedNames>
    <definedName name="SLEVA">#REF!</definedName>
    <definedName name="_xlnm.Print_Area" localSheetId="0">'Rsign Retro'!$B$2:$S$3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4" l="1"/>
  <c r="G164" i="4" l="1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3" i="4" l="1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4" i="4"/>
  <c r="G113" i="4"/>
  <c r="G112" i="4"/>
  <c r="G111" i="4"/>
  <c r="G110" i="4"/>
  <c r="G109" i="4"/>
  <c r="G108" i="4"/>
  <c r="G107" i="4"/>
  <c r="G94" i="4" l="1"/>
  <c r="G93" i="4"/>
  <c r="G91" i="4"/>
  <c r="G89" i="4"/>
  <c r="G88" i="4"/>
  <c r="G63" i="4"/>
  <c r="G62" i="4"/>
  <c r="G60" i="4"/>
  <c r="G58" i="4"/>
  <c r="G57" i="4"/>
  <c r="G32" i="4" l="1"/>
  <c r="G31" i="4"/>
  <c r="G29" i="4"/>
  <c r="G27" i="4"/>
  <c r="G26" i="4"/>
  <c r="G116" i="4" l="1"/>
  <c r="G85" i="4"/>
  <c r="G54" i="4"/>
  <c r="G23" i="4"/>
  <c r="G102" i="4" l="1"/>
  <c r="G101" i="4"/>
  <c r="G100" i="4"/>
  <c r="G99" i="4"/>
  <c r="G98" i="4"/>
  <c r="G97" i="4"/>
  <c r="G96" i="4"/>
  <c r="G95" i="4"/>
  <c r="G92" i="4"/>
  <c r="G90" i="4"/>
  <c r="G87" i="4"/>
  <c r="G86" i="4"/>
  <c r="G84" i="4"/>
  <c r="G83" i="4"/>
  <c r="G82" i="4"/>
  <c r="G81" i="4"/>
  <c r="G80" i="4"/>
  <c r="G79" i="4"/>
  <c r="G78" i="4"/>
  <c r="G77" i="4"/>
  <c r="G76" i="4"/>
  <c r="G115" i="4"/>
  <c r="G71" i="4" l="1"/>
  <c r="G70" i="4"/>
  <c r="G69" i="4"/>
  <c r="G68" i="4"/>
  <c r="G67" i="4"/>
  <c r="G66" i="4"/>
  <c r="G65" i="4"/>
  <c r="G64" i="4"/>
  <c r="G61" i="4"/>
  <c r="G59" i="4"/>
  <c r="G56" i="4"/>
  <c r="G55" i="4"/>
  <c r="G53" i="4"/>
  <c r="G52" i="4"/>
  <c r="G51" i="4"/>
  <c r="G50" i="4"/>
  <c r="G49" i="4"/>
  <c r="G48" i="4"/>
  <c r="G47" i="4"/>
  <c r="G46" i="4"/>
  <c r="G45" i="4"/>
  <c r="G40" i="4" l="1"/>
  <c r="G39" i="4"/>
  <c r="G38" i="4"/>
  <c r="G37" i="4"/>
  <c r="G36" i="4"/>
  <c r="G35" i="4"/>
  <c r="G34" i="4"/>
  <c r="G33" i="4"/>
  <c r="G30" i="4"/>
  <c r="G28" i="4"/>
  <c r="G25" i="4"/>
  <c r="G24" i="4"/>
  <c r="G22" i="4"/>
  <c r="G21" i="4"/>
  <c r="G20" i="4"/>
  <c r="G18" i="4"/>
  <c r="G17" i="4"/>
  <c r="G16" i="4"/>
  <c r="G15" i="4"/>
  <c r="G19" i="4" l="1"/>
  <c r="G14" i="4" l="1"/>
  <c r="P156" i="4" l="1"/>
  <c r="Q156" i="4" s="1"/>
  <c r="P150" i="4"/>
  <c r="Q150" i="4" s="1"/>
  <c r="P155" i="4"/>
  <c r="Q155" i="4" s="1"/>
  <c r="P153" i="4"/>
  <c r="Q153" i="4" s="1"/>
  <c r="P151" i="4"/>
  <c r="Q151" i="4" s="1"/>
  <c r="P125" i="4"/>
  <c r="Q125" i="4" s="1"/>
  <c r="P119" i="4"/>
  <c r="Q119" i="4" s="1"/>
  <c r="P120" i="4"/>
  <c r="Q120" i="4" s="1"/>
  <c r="P124" i="4"/>
  <c r="Q124" i="4" s="1"/>
  <c r="P122" i="4"/>
  <c r="Q122" i="4" s="1"/>
  <c r="P94" i="4"/>
  <c r="Q94" i="4" s="1"/>
  <c r="P91" i="4"/>
  <c r="Q91" i="4" s="1"/>
  <c r="P88" i="4"/>
  <c r="Q88" i="4" s="1"/>
  <c r="P62" i="4"/>
  <c r="Q62" i="4" s="1"/>
  <c r="P58" i="4"/>
  <c r="Q58" i="4" s="1"/>
  <c r="P93" i="4"/>
  <c r="Q93" i="4" s="1"/>
  <c r="P89" i="4"/>
  <c r="Q89" i="4" s="1"/>
  <c r="P63" i="4"/>
  <c r="Q63" i="4" s="1"/>
  <c r="P60" i="4"/>
  <c r="Q60" i="4" s="1"/>
  <c r="P57" i="4"/>
  <c r="Q57" i="4" s="1"/>
  <c r="P31" i="4"/>
  <c r="Q31" i="4" s="1"/>
  <c r="P32" i="4"/>
  <c r="Q32" i="4" s="1"/>
  <c r="P29" i="4"/>
  <c r="Q29" i="4" s="1"/>
  <c r="P26" i="4"/>
  <c r="Q26" i="4" s="1"/>
  <c r="P27" i="4"/>
  <c r="Q27" i="4" s="1"/>
  <c r="P147" i="4"/>
  <c r="Q147" i="4" s="1"/>
  <c r="P85" i="4"/>
  <c r="Q85" i="4" s="1"/>
  <c r="P116" i="4"/>
  <c r="Q116" i="4" s="1"/>
  <c r="P23" i="4"/>
  <c r="Q23" i="4" s="1"/>
  <c r="P54" i="4"/>
  <c r="Q54" i="4" s="1"/>
  <c r="P115" i="4"/>
  <c r="Q115" i="4" s="1"/>
  <c r="P39" i="4"/>
  <c r="Q39" i="4" s="1"/>
  <c r="P47" i="4"/>
  <c r="Q47" i="4" s="1"/>
  <c r="P161" i="4"/>
  <c r="Q161" i="4" s="1"/>
  <c r="P157" i="4"/>
  <c r="Q157" i="4" s="1"/>
  <c r="P148" i="4"/>
  <c r="Q148" i="4" s="1"/>
  <c r="P143" i="4"/>
  <c r="Q143" i="4" s="1"/>
  <c r="P139" i="4"/>
  <c r="Q139" i="4" s="1"/>
  <c r="P131" i="4"/>
  <c r="Q131" i="4" s="1"/>
  <c r="P127" i="4"/>
  <c r="Q127" i="4" s="1"/>
  <c r="P118" i="4"/>
  <c r="Q118" i="4" s="1"/>
  <c r="P113" i="4"/>
  <c r="Q113" i="4" s="1"/>
  <c r="P109" i="4"/>
  <c r="Q109" i="4" s="1"/>
  <c r="P101" i="4"/>
  <c r="Q101" i="4" s="1"/>
  <c r="P97" i="4"/>
  <c r="Q97" i="4" s="1"/>
  <c r="P90" i="4"/>
  <c r="Q90" i="4" s="1"/>
  <c r="P83" i="4"/>
  <c r="Q83" i="4" s="1"/>
  <c r="P79" i="4"/>
  <c r="Q79" i="4" s="1"/>
  <c r="P71" i="4"/>
  <c r="Q71" i="4" s="1"/>
  <c r="P67" i="4"/>
  <c r="Q67" i="4" s="1"/>
  <c r="P61" i="4"/>
  <c r="Q61" i="4" s="1"/>
  <c r="P53" i="4"/>
  <c r="P49" i="4"/>
  <c r="P45" i="4"/>
  <c r="P37" i="4"/>
  <c r="Q37" i="4" s="1"/>
  <c r="P33" i="4"/>
  <c r="Q33" i="4" s="1"/>
  <c r="P24" i="4"/>
  <c r="Q24" i="4" s="1"/>
  <c r="P19" i="4"/>
  <c r="Q19" i="4" s="1"/>
  <c r="P15" i="4"/>
  <c r="Q15" i="4" s="1"/>
  <c r="P114" i="4"/>
  <c r="Q114" i="4" s="1"/>
  <c r="P92" i="4"/>
  <c r="Q92" i="4" s="1"/>
  <c r="P68" i="4"/>
  <c r="Q68" i="4" s="1"/>
  <c r="P46" i="4"/>
  <c r="P20" i="4"/>
  <c r="Q20" i="4" s="1"/>
  <c r="P164" i="4"/>
  <c r="Q164" i="4" s="1"/>
  <c r="P160" i="4"/>
  <c r="Q160" i="4" s="1"/>
  <c r="P154" i="4"/>
  <c r="Q154" i="4" s="1"/>
  <c r="P146" i="4"/>
  <c r="Q146" i="4" s="1"/>
  <c r="P142" i="4"/>
  <c r="Q142" i="4" s="1"/>
  <c r="P138" i="4"/>
  <c r="Q138" i="4" s="1"/>
  <c r="P130" i="4"/>
  <c r="Q130" i="4" s="1"/>
  <c r="P126" i="4"/>
  <c r="Q126" i="4" s="1"/>
  <c r="P117" i="4"/>
  <c r="Q117" i="4" s="1"/>
  <c r="P112" i="4"/>
  <c r="Q112" i="4" s="1"/>
  <c r="P108" i="4"/>
  <c r="Q108" i="4" s="1"/>
  <c r="P100" i="4"/>
  <c r="Q100" i="4" s="1"/>
  <c r="P96" i="4"/>
  <c r="Q96" i="4" s="1"/>
  <c r="P87" i="4"/>
  <c r="Q87" i="4" s="1"/>
  <c r="P82" i="4"/>
  <c r="Q82" i="4" s="1"/>
  <c r="P78" i="4"/>
  <c r="Q78" i="4" s="1"/>
  <c r="P70" i="4"/>
  <c r="Q70" i="4" s="1"/>
  <c r="P66" i="4"/>
  <c r="Q66" i="4" s="1"/>
  <c r="P59" i="4"/>
  <c r="Q59" i="4" s="1"/>
  <c r="P52" i="4"/>
  <c r="P48" i="4"/>
  <c r="P40" i="4"/>
  <c r="Q40" i="4" s="1"/>
  <c r="P36" i="4"/>
  <c r="Q36" i="4" s="1"/>
  <c r="P30" i="4"/>
  <c r="Q30" i="4" s="1"/>
  <c r="P22" i="4"/>
  <c r="Q22" i="4" s="1"/>
  <c r="P18" i="4"/>
  <c r="Q18" i="4" s="1"/>
  <c r="P14" i="4"/>
  <c r="P17" i="4"/>
  <c r="Q17" i="4" s="1"/>
  <c r="P158" i="4"/>
  <c r="Q158" i="4" s="1"/>
  <c r="P149" i="4"/>
  <c r="Q149" i="4" s="1"/>
  <c r="P140" i="4"/>
  <c r="Q140" i="4" s="1"/>
  <c r="P121" i="4"/>
  <c r="Q121" i="4" s="1"/>
  <c r="P110" i="4"/>
  <c r="Q110" i="4" s="1"/>
  <c r="P98" i="4"/>
  <c r="Q98" i="4" s="1"/>
  <c r="P80" i="4"/>
  <c r="Q80" i="4" s="1"/>
  <c r="P64" i="4"/>
  <c r="Q64" i="4" s="1"/>
  <c r="P50" i="4"/>
  <c r="P34" i="4"/>
  <c r="Q34" i="4" s="1"/>
  <c r="P16" i="4"/>
  <c r="Q16" i="4" s="1"/>
  <c r="P163" i="4"/>
  <c r="Q163" i="4" s="1"/>
  <c r="P159" i="4"/>
  <c r="Q159" i="4" s="1"/>
  <c r="P152" i="4"/>
  <c r="Q152" i="4" s="1"/>
  <c r="P145" i="4"/>
  <c r="Q145" i="4" s="1"/>
  <c r="P141" i="4"/>
  <c r="Q141" i="4" s="1"/>
  <c r="P133" i="4"/>
  <c r="Q133" i="4" s="1"/>
  <c r="P129" i="4"/>
  <c r="Q129" i="4" s="1"/>
  <c r="P123" i="4"/>
  <c r="Q123" i="4" s="1"/>
  <c r="P111" i="4"/>
  <c r="Q111" i="4" s="1"/>
  <c r="P107" i="4"/>
  <c r="Q107" i="4" s="1"/>
  <c r="P99" i="4"/>
  <c r="Q99" i="4" s="1"/>
  <c r="P95" i="4"/>
  <c r="Q95" i="4" s="1"/>
  <c r="P86" i="4"/>
  <c r="Q86" i="4" s="1"/>
  <c r="P81" i="4"/>
  <c r="Q81" i="4" s="1"/>
  <c r="P77" i="4"/>
  <c r="Q77" i="4" s="1"/>
  <c r="P69" i="4"/>
  <c r="Q69" i="4" s="1"/>
  <c r="P65" i="4"/>
  <c r="Q65" i="4" s="1"/>
  <c r="P56" i="4"/>
  <c r="Q56" i="4" s="1"/>
  <c r="P51" i="4"/>
  <c r="P35" i="4"/>
  <c r="Q35" i="4" s="1"/>
  <c r="P28" i="4"/>
  <c r="Q28" i="4" s="1"/>
  <c r="P21" i="4"/>
  <c r="Q21" i="4" s="1"/>
  <c r="P162" i="4"/>
  <c r="Q162" i="4" s="1"/>
  <c r="P144" i="4"/>
  <c r="Q144" i="4" s="1"/>
  <c r="P132" i="4"/>
  <c r="Q132" i="4" s="1"/>
  <c r="P128" i="4"/>
  <c r="Q128" i="4" s="1"/>
  <c r="P102" i="4"/>
  <c r="Q102" i="4" s="1"/>
  <c r="P84" i="4"/>
  <c r="Q84" i="4" s="1"/>
  <c r="P76" i="4"/>
  <c r="Q76" i="4" s="1"/>
  <c r="P55" i="4"/>
  <c r="P38" i="4"/>
  <c r="Q38" i="4" s="1"/>
  <c r="P25" i="4"/>
  <c r="Q25" i="4" s="1"/>
  <c r="Q14" i="4" l="1"/>
  <c r="Q52" i="4"/>
  <c r="Q53" i="4"/>
  <c r="Q55" i="4"/>
  <c r="Q51" i="4"/>
  <c r="Q46" i="4"/>
  <c r="Q45" i="4"/>
  <c r="Q50" i="4"/>
  <c r="Q48" i="4"/>
  <c r="Q49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<sst xmlns="http://schemas.openxmlformats.org/spreadsheetml/2006/main" count="779" uniqueCount="43">
  <si>
    <t xml:space="preserve">Type </t>
  </si>
  <si>
    <t>ID</t>
  </si>
  <si>
    <t>R-sign Retro TS 6</t>
  </si>
  <si>
    <t>RAL 9016</t>
  </si>
  <si>
    <t>°C</t>
  </si>
  <si>
    <t>∆t °C</t>
  </si>
  <si>
    <t>Exponent n.</t>
  </si>
  <si>
    <t>R-sign Retro TS 2</t>
  </si>
  <si>
    <t xml:space="preserve">Antal </t>
  </si>
  <si>
    <t>Beslag</t>
  </si>
  <si>
    <t>Rør tilslutning</t>
  </si>
  <si>
    <t>Antal Elementer</t>
  </si>
  <si>
    <t>Længde Total mm</t>
  </si>
  <si>
    <t>Element afstand mm</t>
  </si>
  <si>
    <t>Højde mm</t>
  </si>
  <si>
    <t>Dybde mm</t>
  </si>
  <si>
    <t>Farve RAL</t>
  </si>
  <si>
    <t>R-sign Retro TS 3</t>
  </si>
  <si>
    <t>R-sign Retro TS 5</t>
  </si>
  <si>
    <t>R-sign Retro TS 4</t>
  </si>
  <si>
    <t>Watt / Element ∆t °C 50</t>
  </si>
  <si>
    <t>Cod 02</t>
  </si>
  <si>
    <t>AMENSRT 01</t>
  </si>
  <si>
    <t>Watt / Element Dynamisk</t>
  </si>
  <si>
    <t>Vægt Kg</t>
  </si>
  <si>
    <t>Volumen L</t>
  </si>
  <si>
    <t>Tilslutn.center mm</t>
  </si>
  <si>
    <t>Vand Temperatur returløb</t>
  </si>
  <si>
    <t>Rum Temperatur</t>
  </si>
  <si>
    <t>Indtast værdi</t>
  </si>
  <si>
    <t>Vand Temperatur indløb</t>
  </si>
  <si>
    <t>TS2</t>
  </si>
  <si>
    <t>TS3</t>
  </si>
  <si>
    <t>TS4</t>
  </si>
  <si>
    <t>TS5</t>
  </si>
  <si>
    <t>TS6</t>
  </si>
  <si>
    <t>Watt / radiator Dynamisk</t>
  </si>
  <si>
    <t>Tilslutn. Center mm</t>
  </si>
  <si>
    <t>TS2 - 2 ribber</t>
  </si>
  <si>
    <t>TS6 - 6 ribber</t>
  </si>
  <si>
    <t>TS5 - 5 ribber</t>
  </si>
  <si>
    <t>TS4 - 4 ribber</t>
  </si>
  <si>
    <t>TS3 - 3 ribber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</si>
</sst>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kr&quot;\ * #,##0.00_);_(&quot;kr&quot;\ * \(#,##0.00\);_(&quot;kr&quot;\ * &quot;-&quot;??_);_(@_)"/>
    <numFmt numFmtId="165" formatCode="#,##0\ _K_č"/>
    <numFmt numFmtId="166" formatCode="0.0"/>
    <numFmt numFmtId="167" formatCode="0.000"/>
  </numFmts>
  <fonts count="6" x14ac:knownFonts="1">
    <font>
      <sz val="10"/>
      <name val="Arial"/>
    </font>
    <font>
      <sz val="10"/>
      <name val="Arial"/>
      <family val="2"/>
    </font>
    <font>
      <sz val="10"/>
      <name val="Arial CE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rgb="FFEE590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19D9D"/>
        <bgColor indexed="64"/>
      </patternFill>
    </fill>
    <fill>
      <patternFill patternType="solid">
        <fgColor rgb="FFEE5908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1" fillId="2" borderId="0" xfId="0" applyFont="1" applyFill="1"/>
    <xf numFmtId="0" fontId="1" fillId="0" borderId="9" xfId="0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0" borderId="10" xfId="0" applyFont="1" applyBorder="1" applyAlignment="1">
      <alignment horizontal="center" vertical="center"/>
    </xf>
    <xf numFmtId="167" fontId="1" fillId="0" borderId="0" xfId="0" applyNumberFormat="1" applyFont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/>
    <xf numFmtId="0" fontId="4" fillId="0" borderId="0" xfId="1" applyFont="1"/>
    <xf numFmtId="0" fontId="4" fillId="2" borderId="0" xfId="1" applyFont="1" applyFill="1"/>
    <xf numFmtId="0" fontId="4" fillId="0" borderId="0" xfId="1" applyFont="1" applyAlignment="1">
      <alignment horizontal="center"/>
    </xf>
    <xf numFmtId="164" fontId="1" fillId="0" borderId="0" xfId="3" applyFont="1" applyFill="1" applyAlignment="1">
      <alignment horizontal="center" vertical="center"/>
    </xf>
    <xf numFmtId="164" fontId="1" fillId="0" borderId="0" xfId="3" applyFont="1" applyFill="1" applyAlignment="1">
      <alignment horizontal="center"/>
    </xf>
    <xf numFmtId="164" fontId="1" fillId="2" borderId="0" xfId="3" applyFont="1" applyFill="1" applyAlignment="1">
      <alignment horizontal="center"/>
    </xf>
    <xf numFmtId="164" fontId="1" fillId="0" borderId="0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 vertical="center"/>
    </xf>
    <xf numFmtId="165" fontId="1" fillId="0" borderId="0" xfId="2" applyNumberFormat="1" applyFont="1" applyAlignment="1">
      <alignment horizontal="center" vertical="center" wrapText="1"/>
    </xf>
    <xf numFmtId="165" fontId="4" fillId="0" borderId="0" xfId="2" applyNumberFormat="1" applyFont="1" applyAlignment="1">
      <alignment horizontal="center" vertical="center" wrapText="1"/>
    </xf>
    <xf numFmtId="165" fontId="1" fillId="3" borderId="0" xfId="2" applyNumberFormat="1" applyFont="1" applyFill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167" fontId="1" fillId="0" borderId="6" xfId="0" applyNumberFormat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1" fillId="3" borderId="2" xfId="2" applyFont="1" applyFill="1" applyBorder="1" applyAlignment="1">
      <alignment horizontal="center"/>
    </xf>
    <xf numFmtId="0" fontId="1" fillId="0" borderId="2" xfId="2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1" fillId="0" borderId="2" xfId="0" applyFont="1" applyBorder="1"/>
    <xf numFmtId="0" fontId="1" fillId="3" borderId="2" xfId="0" applyFont="1" applyFill="1" applyBorder="1"/>
    <xf numFmtId="166" fontId="1" fillId="0" borderId="2" xfId="0" applyNumberFormat="1" applyFont="1" applyBorder="1"/>
    <xf numFmtId="0" fontId="1" fillId="4" borderId="2" xfId="0" applyFont="1" applyFill="1" applyBorder="1"/>
    <xf numFmtId="0" fontId="1" fillId="0" borderId="4" xfId="0" applyFont="1" applyBorder="1"/>
    <xf numFmtId="0" fontId="1" fillId="0" borderId="2" xfId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1" fillId="3" borderId="2" xfId="2" applyFont="1" applyFill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165" fontId="1" fillId="0" borderId="2" xfId="2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66" fontId="4" fillId="4" borderId="2" xfId="0" applyNumberFormat="1" applyFont="1" applyFill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0" fontId="1" fillId="3" borderId="0" xfId="0" applyFont="1" applyFill="1"/>
    <xf numFmtId="166" fontId="1" fillId="0" borderId="0" xfId="0" applyNumberFormat="1" applyFont="1" applyAlignment="1">
      <alignment horizontal="center" vertical="center"/>
    </xf>
    <xf numFmtId="0" fontId="1" fillId="4" borderId="0" xfId="0" applyFont="1" applyFill="1"/>
    <xf numFmtId="0" fontId="1" fillId="3" borderId="0" xfId="1" applyFont="1" applyFill="1" applyAlignment="1">
      <alignment horizontal="center"/>
    </xf>
    <xf numFmtId="166" fontId="1" fillId="0" borderId="0" xfId="1" applyNumberFormat="1" applyFont="1" applyAlignment="1">
      <alignment horizontal="center" vertical="center"/>
    </xf>
    <xf numFmtId="166" fontId="1" fillId="0" borderId="0" xfId="1" applyNumberFormat="1" applyFont="1"/>
    <xf numFmtId="0" fontId="1" fillId="4" borderId="0" xfId="1" applyFont="1" applyFill="1"/>
    <xf numFmtId="166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4" borderId="1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165" fontId="1" fillId="0" borderId="1" xfId="2" applyNumberFormat="1" applyFont="1" applyBorder="1" applyAlignment="1">
      <alignment horizontal="center" vertical="center" wrapText="1"/>
    </xf>
    <xf numFmtId="165" fontId="1" fillId="0" borderId="3" xfId="2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6" fontId="1" fillId="0" borderId="13" xfId="0" applyNumberFormat="1" applyFont="1" applyBorder="1" applyAlignment="1">
      <alignment horizontal="center" vertical="center" wrapText="1"/>
    </xf>
    <xf numFmtId="166" fontId="1" fillId="0" borderId="14" xfId="0" applyNumberFormat="1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center" vertical="center" wrapText="1"/>
    </xf>
    <xf numFmtId="167" fontId="1" fillId="0" borderId="3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165" fontId="4" fillId="0" borderId="3" xfId="2" applyNumberFormat="1" applyFont="1" applyBorder="1" applyAlignment="1">
      <alignment horizontal="center" vertical="center" wrapText="1"/>
    </xf>
    <xf numFmtId="165" fontId="1" fillId="3" borderId="1" xfId="2" applyNumberFormat="1" applyFont="1" applyFill="1" applyBorder="1" applyAlignment="1">
      <alignment horizontal="center" vertical="center" wrapText="1"/>
    </xf>
    <xf numFmtId="165" fontId="1" fillId="3" borderId="3" xfId="2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/>
    </xf>
    <xf numFmtId="0" fontId="1" fillId="2" borderId="0" xfId="1" applyFont="1" applyFill="1" applyBorder="1" applyAlignment="1">
      <alignment horizontal="center"/>
    </xf>
    <xf numFmtId="166" fontId="1" fillId="2" borderId="0" xfId="1" applyNumberFormat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164" fontId="5" fillId="5" borderId="2" xfId="3" applyFont="1" applyFill="1" applyBorder="1" applyAlignment="1">
      <alignment horizontal="center" vertical="center"/>
    </xf>
  </cellXfs>
  <cellStyles count="4">
    <cellStyle name="Normal" xfId="0" builtinId="0"/>
    <cellStyle name="Normal_PKVT tilbud 3" xfId="1" xr:uid="{00000000-0005-0000-0000-000001000000}"/>
    <cellStyle name="normální_ecoprom" xfId="2" xr:uid="{00000000-0005-0000-0000-000002000000}"/>
    <cellStyle name="Valuta" xfId="3" builtinId="4"/>
  </cellStyles>
  <dxfs count="0"/>
  <tableStyles count="0" defaultTableStyle="TableStyleMedium9" defaultPivotStyle="PivotStyleLight16"/>
  <colors>
    <mruColors>
      <color rgb="FFEE5908"/>
      <color rgb="FFB19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95250</xdr:rowOff>
    </xdr:from>
    <xdr:to>
      <xdr:col>13</xdr:col>
      <xdr:colOff>510491</xdr:colOff>
      <xdr:row>5</xdr:row>
      <xdr:rowOff>95250</xdr:rowOff>
    </xdr:to>
    <xdr:cxnSp macro="">
      <xdr:nvCxnSpPr>
        <xdr:cNvPr id="11" name="Connettore 2 4">
          <a:extLst>
            <a:ext uri="{FF2B5EF4-FFF2-40B4-BE49-F238E27FC236}">
              <a16:creationId xmlns:a16="http://schemas.microsoft.com/office/drawing/2014/main" id="{ED035935-823F-4BF9-8967-0236CCBD81E3}"/>
            </a:ext>
          </a:extLst>
        </xdr:cNvPr>
        <xdr:cNvCxnSpPr/>
      </xdr:nvCxnSpPr>
      <xdr:spPr>
        <a:xfrm>
          <a:off x="5629275" y="95250"/>
          <a:ext cx="510491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6</xdr:row>
      <xdr:rowOff>66675</xdr:rowOff>
    </xdr:from>
    <xdr:to>
      <xdr:col>13</xdr:col>
      <xdr:colOff>510491</xdr:colOff>
      <xdr:row>6</xdr:row>
      <xdr:rowOff>66675</xdr:rowOff>
    </xdr:to>
    <xdr:cxnSp macro="">
      <xdr:nvCxnSpPr>
        <xdr:cNvPr id="13" name="Connettore 2 7">
          <a:extLst>
            <a:ext uri="{FF2B5EF4-FFF2-40B4-BE49-F238E27FC236}">
              <a16:creationId xmlns:a16="http://schemas.microsoft.com/office/drawing/2014/main" id="{20B701D0-BE6C-48DC-8BAD-ABF28EDBAAF6}"/>
            </a:ext>
          </a:extLst>
        </xdr:cNvPr>
        <xdr:cNvCxnSpPr/>
      </xdr:nvCxnSpPr>
      <xdr:spPr>
        <a:xfrm>
          <a:off x="5629275" y="247650"/>
          <a:ext cx="510491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634365</xdr:colOff>
      <xdr:row>7</xdr:row>
      <xdr:rowOff>95250</xdr:rowOff>
    </xdr:from>
    <xdr:to>
      <xdr:col>13</xdr:col>
      <xdr:colOff>491490</xdr:colOff>
      <xdr:row>7</xdr:row>
      <xdr:rowOff>95250</xdr:rowOff>
    </xdr:to>
    <xdr:cxnSp macro="">
      <xdr:nvCxnSpPr>
        <xdr:cNvPr id="14" name="Connettore 2 8">
          <a:extLst>
            <a:ext uri="{FF2B5EF4-FFF2-40B4-BE49-F238E27FC236}">
              <a16:creationId xmlns:a16="http://schemas.microsoft.com/office/drawing/2014/main" id="{C402FFB6-D424-4FFD-9910-818F94840CBE}"/>
            </a:ext>
          </a:extLst>
        </xdr:cNvPr>
        <xdr:cNvCxnSpPr/>
      </xdr:nvCxnSpPr>
      <xdr:spPr>
        <a:xfrm>
          <a:off x="5615940" y="457200"/>
          <a:ext cx="504825" cy="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254000</xdr:colOff>
      <xdr:row>15</xdr:row>
      <xdr:rowOff>0</xdr:rowOff>
    </xdr:from>
    <xdr:to>
      <xdr:col>21</xdr:col>
      <xdr:colOff>473619</xdr:colOff>
      <xdr:row>26</xdr:row>
      <xdr:rowOff>56918</xdr:rowOff>
    </xdr:to>
    <xdr:pic>
      <xdr:nvPicPr>
        <xdr:cNvPr id="9" name="Billede 8">
          <a:extLst>
            <a:ext uri="{FF2B5EF4-FFF2-40B4-BE49-F238E27FC236}">
              <a16:creationId xmlns:a16="http://schemas.microsoft.com/office/drawing/2014/main" id="{E0D77049-4868-42D7-851A-D225F8545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78625" y="3587750"/>
          <a:ext cx="1114969" cy="2311258"/>
        </a:xfrm>
        <a:prstGeom prst="rect">
          <a:avLst/>
        </a:prstGeom>
      </xdr:spPr>
    </xdr:pic>
    <xdr:clientData/>
  </xdr:twoCellAnchor>
  <xdr:twoCellAnchor editAs="oneCell">
    <xdr:from>
      <xdr:col>20</xdr:col>
      <xdr:colOff>14106</xdr:colOff>
      <xdr:row>46</xdr:row>
      <xdr:rowOff>41364</xdr:rowOff>
    </xdr:from>
    <xdr:to>
      <xdr:col>21</xdr:col>
      <xdr:colOff>17754</xdr:colOff>
      <xdr:row>57</xdr:row>
      <xdr:rowOff>130112</xdr:rowOff>
    </xdr:to>
    <xdr:pic>
      <xdr:nvPicPr>
        <xdr:cNvPr id="10" name="Billede 9">
          <a:extLst>
            <a:ext uri="{FF2B5EF4-FFF2-40B4-BE49-F238E27FC236}">
              <a16:creationId xmlns:a16="http://schemas.microsoft.com/office/drawing/2014/main" id="{0B17C56E-44F9-48EF-91BC-F9D7C2520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2189" y="9809781"/>
          <a:ext cx="648173" cy="2293045"/>
        </a:xfrm>
        <a:prstGeom prst="rect">
          <a:avLst/>
        </a:prstGeom>
      </xdr:spPr>
    </xdr:pic>
    <xdr:clientData/>
  </xdr:twoCellAnchor>
  <xdr:twoCellAnchor editAs="oneCell">
    <xdr:from>
      <xdr:col>20</xdr:col>
      <xdr:colOff>21166</xdr:colOff>
      <xdr:row>77</xdr:row>
      <xdr:rowOff>28174</xdr:rowOff>
    </xdr:from>
    <xdr:to>
      <xdr:col>21</xdr:col>
      <xdr:colOff>230376</xdr:colOff>
      <xdr:row>88</xdr:row>
      <xdr:rowOff>95440</xdr:rowOff>
    </xdr:to>
    <xdr:pic>
      <xdr:nvPicPr>
        <xdr:cNvPr id="15" name="Billede 14">
          <a:extLst>
            <a:ext uri="{FF2B5EF4-FFF2-40B4-BE49-F238E27FC236}">
              <a16:creationId xmlns:a16="http://schemas.microsoft.com/office/drawing/2014/main" id="{B14772E3-EB64-4335-9BE3-204AA3064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859249" y="16284174"/>
          <a:ext cx="844210" cy="2279183"/>
        </a:xfrm>
        <a:prstGeom prst="rect">
          <a:avLst/>
        </a:prstGeom>
      </xdr:spPr>
    </xdr:pic>
    <xdr:clientData/>
  </xdr:twoCellAnchor>
  <xdr:twoCellAnchor editAs="oneCell">
    <xdr:from>
      <xdr:col>20</xdr:col>
      <xdr:colOff>26033</xdr:colOff>
      <xdr:row>108</xdr:row>
      <xdr:rowOff>34268</xdr:rowOff>
    </xdr:from>
    <xdr:to>
      <xdr:col>21</xdr:col>
      <xdr:colOff>381987</xdr:colOff>
      <xdr:row>119</xdr:row>
      <xdr:rowOff>78842</xdr:rowOff>
    </xdr:to>
    <xdr:pic>
      <xdr:nvPicPr>
        <xdr:cNvPr id="16" name="Billede 15">
          <a:extLst>
            <a:ext uri="{FF2B5EF4-FFF2-40B4-BE49-F238E27FC236}">
              <a16:creationId xmlns:a16="http://schemas.microsoft.com/office/drawing/2014/main" id="{233BFD91-94C6-4E5F-9264-B9E02389A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864116" y="22809601"/>
          <a:ext cx="990954" cy="2256490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139</xdr:row>
      <xdr:rowOff>0</xdr:rowOff>
    </xdr:from>
    <xdr:to>
      <xdr:col>21</xdr:col>
      <xdr:colOff>478897</xdr:colOff>
      <xdr:row>150</xdr:row>
      <xdr:rowOff>20622</xdr:rowOff>
    </xdr:to>
    <xdr:pic>
      <xdr:nvPicPr>
        <xdr:cNvPr id="17" name="Billede 16">
          <a:extLst>
            <a:ext uri="{FF2B5EF4-FFF2-40B4-BE49-F238E27FC236}">
              <a16:creationId xmlns:a16="http://schemas.microsoft.com/office/drawing/2014/main" id="{9A4BD5E2-1083-4996-9B23-1AF1904E3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1673132" y="28194000"/>
          <a:ext cx="1087059" cy="221879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535"/>
  <sheetViews>
    <sheetView tabSelected="1" zoomScale="90" zoomScaleNormal="90" workbookViewId="0">
      <selection activeCell="A4" sqref="A4"/>
    </sheetView>
  </sheetViews>
  <sheetFormatPr defaultColWidth="9.33203125" defaultRowHeight="13.2" x14ac:dyDescent="0.25"/>
  <cols>
    <col min="1" max="1" width="8" style="13" customWidth="1"/>
    <col min="2" max="2" width="5.6640625" style="14" customWidth="1"/>
    <col min="3" max="3" width="20.44140625" style="14" customWidth="1"/>
    <col min="4" max="4" width="8.33203125" style="14" customWidth="1"/>
    <col min="5" max="5" width="7.88671875" style="14" bestFit="1" customWidth="1"/>
    <col min="6" max="7" width="13.44140625" style="14" customWidth="1"/>
    <col min="8" max="8" width="13.21875" style="63" customWidth="1"/>
    <col min="9" max="9" width="15.33203125" style="14" hidden="1" customWidth="1"/>
    <col min="10" max="10" width="0.109375" style="14" hidden="1" customWidth="1"/>
    <col min="11" max="11" width="18.109375" style="14" hidden="1" customWidth="1"/>
    <col min="12" max="12" width="14.109375" style="14" customWidth="1"/>
    <col min="13" max="13" width="10.6640625" style="14" customWidth="1"/>
    <col min="14" max="14" width="11.5546875" style="14" bestFit="1" customWidth="1"/>
    <col min="15" max="15" width="12.6640625" style="16" customWidth="1"/>
    <col min="16" max="16" width="15.77734375" style="13" customWidth="1"/>
    <col min="17" max="17" width="16.5546875" style="66" customWidth="1"/>
    <col min="18" max="18" width="12.6640625" style="13" hidden="1" customWidth="1"/>
    <col min="19" max="19" width="10" style="13" hidden="1" customWidth="1"/>
    <col min="20" max="20" width="4" style="13" customWidth="1"/>
    <col min="21" max="16384" width="9.33203125" style="13"/>
  </cols>
  <sheetData>
    <row r="1" spans="1:22" x14ac:dyDescent="0.25">
      <c r="H1" s="15"/>
      <c r="Q1" s="17"/>
    </row>
    <row r="2" spans="1:22" x14ac:dyDescent="0.25">
      <c r="B2" s="18"/>
      <c r="C2" s="18"/>
      <c r="D2" s="18"/>
      <c r="E2" s="18"/>
      <c r="F2" s="18"/>
      <c r="G2" s="18"/>
      <c r="H2" s="19"/>
      <c r="I2" s="18"/>
      <c r="J2" s="18"/>
      <c r="K2" s="18"/>
      <c r="L2" s="18"/>
      <c r="M2" s="20"/>
      <c r="N2" s="20"/>
      <c r="Q2" s="17"/>
    </row>
    <row r="3" spans="1:22" x14ac:dyDescent="0.25">
      <c r="B3" s="18"/>
      <c r="C3" s="18"/>
      <c r="D3" s="18"/>
      <c r="E3" s="18"/>
      <c r="F3" s="18"/>
      <c r="G3" s="18"/>
      <c r="H3" s="19"/>
      <c r="I3" s="18"/>
      <c r="J3" s="18"/>
      <c r="K3" s="18"/>
      <c r="L3" s="18"/>
      <c r="M3" s="20"/>
      <c r="N3" s="20"/>
      <c r="Q3" s="17"/>
    </row>
    <row r="4" spans="1:22" x14ac:dyDescent="0.25">
      <c r="B4" s="96" t="e" vm="1">
        <v>#VALUE!</v>
      </c>
      <c r="C4" s="96"/>
      <c r="D4" s="96"/>
      <c r="H4" s="15"/>
      <c r="O4" s="21"/>
      <c r="P4" s="22"/>
      <c r="Q4" s="23"/>
      <c r="R4" s="22"/>
      <c r="S4" s="22"/>
      <c r="T4" s="24"/>
    </row>
    <row r="5" spans="1:22" ht="19.2" customHeight="1" thickBot="1" x14ac:dyDescent="0.3">
      <c r="B5" s="96"/>
      <c r="C5" s="96"/>
      <c r="D5" s="96"/>
      <c r="H5" s="15"/>
      <c r="O5" s="21"/>
      <c r="P5" s="98" t="s">
        <v>29</v>
      </c>
      <c r="Q5" s="23"/>
      <c r="R5" s="22"/>
      <c r="S5" s="22"/>
      <c r="T5" s="24"/>
    </row>
    <row r="6" spans="1:22" ht="19.2" customHeight="1" thickTop="1" thickBot="1" x14ac:dyDescent="0.3">
      <c r="B6" s="96"/>
      <c r="C6" s="96"/>
      <c r="D6" s="96"/>
      <c r="E6" s="96"/>
      <c r="F6" s="96"/>
      <c r="G6" s="96"/>
      <c r="H6" s="3"/>
      <c r="I6" s="2"/>
      <c r="J6" s="2"/>
      <c r="K6" s="2"/>
      <c r="L6" s="72" t="s">
        <v>30</v>
      </c>
      <c r="M6" s="4"/>
      <c r="N6" s="5" t="s">
        <v>4</v>
      </c>
      <c r="O6" s="6"/>
      <c r="P6" s="97">
        <v>75</v>
      </c>
      <c r="Q6" s="7"/>
      <c r="R6" s="2"/>
      <c r="S6" s="2"/>
      <c r="T6" s="2"/>
    </row>
    <row r="7" spans="1:22" ht="19.2" customHeight="1" thickTop="1" thickBot="1" x14ac:dyDescent="0.3">
      <c r="B7" s="96"/>
      <c r="C7" s="96"/>
      <c r="D7" s="96"/>
      <c r="E7" s="96"/>
      <c r="F7" s="96"/>
      <c r="G7" s="96"/>
      <c r="H7" s="3"/>
      <c r="I7" s="2"/>
      <c r="J7" s="2"/>
      <c r="K7" s="2"/>
      <c r="L7" s="72" t="s">
        <v>27</v>
      </c>
      <c r="M7" s="4"/>
      <c r="N7" s="5" t="s">
        <v>4</v>
      </c>
      <c r="O7" s="6"/>
      <c r="P7" s="97">
        <v>45</v>
      </c>
      <c r="Q7" s="7"/>
      <c r="R7" s="2"/>
      <c r="S7" s="2"/>
      <c r="T7" s="2"/>
    </row>
    <row r="8" spans="1:22" ht="19.2" customHeight="1" thickTop="1" thickBot="1" x14ac:dyDescent="0.3">
      <c r="E8" s="96"/>
      <c r="F8" s="96"/>
      <c r="G8" s="96"/>
      <c r="H8" s="3"/>
      <c r="I8" s="2"/>
      <c r="J8" s="2"/>
      <c r="K8" s="2"/>
      <c r="L8" s="72" t="s">
        <v>28</v>
      </c>
      <c r="M8" s="4"/>
      <c r="N8" s="5" t="s">
        <v>4</v>
      </c>
      <c r="O8" s="6"/>
      <c r="P8" s="97">
        <v>20</v>
      </c>
      <c r="Q8" s="7"/>
      <c r="R8" s="2"/>
      <c r="S8" s="2"/>
      <c r="T8" s="2"/>
    </row>
    <row r="9" spans="1:22" ht="13.8" thickTop="1" x14ac:dyDescent="0.25">
      <c r="E9" s="96"/>
      <c r="F9" s="96"/>
      <c r="G9" s="96"/>
      <c r="H9" s="3"/>
      <c r="I9" s="2"/>
      <c r="J9" s="2"/>
      <c r="K9" s="2"/>
      <c r="L9" s="2"/>
      <c r="M9" s="2"/>
      <c r="N9" s="2"/>
      <c r="O9" s="8" t="s">
        <v>5</v>
      </c>
      <c r="P9" s="9" t="s">
        <v>5</v>
      </c>
      <c r="Q9" s="10"/>
      <c r="R9" s="2"/>
      <c r="S9" s="2"/>
      <c r="T9" s="2"/>
    </row>
    <row r="10" spans="1:22" ht="13.8" thickBot="1" x14ac:dyDescent="0.3">
      <c r="B10" s="25"/>
      <c r="C10" s="2"/>
      <c r="D10" s="2"/>
      <c r="E10" s="2"/>
      <c r="F10" s="2"/>
      <c r="G10" s="2"/>
      <c r="H10" s="3"/>
      <c r="I10" s="2"/>
      <c r="J10" s="2"/>
      <c r="K10" s="2"/>
      <c r="L10" s="2"/>
      <c r="M10" s="2"/>
      <c r="N10" s="2"/>
      <c r="O10" s="11">
        <v>50</v>
      </c>
      <c r="P10" s="26">
        <f>(P6+P7)/2-P8</f>
        <v>40</v>
      </c>
      <c r="Q10" s="10"/>
      <c r="R10" s="2"/>
      <c r="S10" s="2"/>
      <c r="T10" s="2"/>
    </row>
    <row r="11" spans="1:22" ht="31.2" customHeight="1" x14ac:dyDescent="0.25">
      <c r="A11" s="25"/>
      <c r="B11" s="74" t="s">
        <v>1</v>
      </c>
      <c r="C11" s="74" t="s">
        <v>0</v>
      </c>
      <c r="D11" s="74" t="s">
        <v>15</v>
      </c>
      <c r="E11" s="74" t="s">
        <v>14</v>
      </c>
      <c r="F11" s="74" t="s">
        <v>13</v>
      </c>
      <c r="G11" s="88" t="s">
        <v>12</v>
      </c>
      <c r="H11" s="90" t="s">
        <v>11</v>
      </c>
      <c r="I11" s="74" t="s">
        <v>16</v>
      </c>
      <c r="J11" s="74" t="s">
        <v>10</v>
      </c>
      <c r="K11" s="74" t="s">
        <v>9</v>
      </c>
      <c r="L11" s="76" t="s">
        <v>26</v>
      </c>
      <c r="M11" s="78" t="s">
        <v>24</v>
      </c>
      <c r="N11" s="80" t="s">
        <v>25</v>
      </c>
      <c r="O11" s="86" t="s">
        <v>20</v>
      </c>
      <c r="P11" s="86" t="s">
        <v>23</v>
      </c>
      <c r="Q11" s="84" t="s">
        <v>36</v>
      </c>
      <c r="R11" s="82" t="s">
        <v>6</v>
      </c>
      <c r="S11" s="74" t="s">
        <v>8</v>
      </c>
      <c r="T11" s="12"/>
    </row>
    <row r="12" spans="1:22" ht="31.5" customHeight="1" thickBot="1" x14ac:dyDescent="0.3">
      <c r="B12" s="75"/>
      <c r="C12" s="75"/>
      <c r="D12" s="75"/>
      <c r="E12" s="75"/>
      <c r="F12" s="75"/>
      <c r="G12" s="89"/>
      <c r="H12" s="91"/>
      <c r="I12" s="75"/>
      <c r="J12" s="75"/>
      <c r="K12" s="75"/>
      <c r="L12" s="77"/>
      <c r="M12" s="79"/>
      <c r="N12" s="81"/>
      <c r="O12" s="87"/>
      <c r="P12" s="87"/>
      <c r="Q12" s="85"/>
      <c r="R12" s="83"/>
      <c r="S12" s="75"/>
      <c r="T12" s="12"/>
    </row>
    <row r="13" spans="1:22" ht="12.75" customHeight="1" x14ac:dyDescent="0.25">
      <c r="B13" s="27"/>
      <c r="C13" s="27"/>
      <c r="D13" s="27"/>
      <c r="E13" s="27"/>
      <c r="F13" s="27"/>
      <c r="G13" s="28"/>
      <c r="H13" s="29"/>
      <c r="I13" s="27"/>
      <c r="J13" s="27"/>
      <c r="K13" s="27"/>
      <c r="L13" s="30"/>
      <c r="M13" s="31"/>
      <c r="N13" s="32"/>
      <c r="O13" s="6"/>
      <c r="P13" s="33"/>
      <c r="Q13" s="34"/>
      <c r="R13" s="35"/>
      <c r="S13" s="27"/>
      <c r="T13" s="12"/>
    </row>
    <row r="14" spans="1:22" ht="15.75" customHeight="1" x14ac:dyDescent="0.25">
      <c r="B14" s="71" t="s">
        <v>31</v>
      </c>
      <c r="C14" s="36" t="s">
        <v>7</v>
      </c>
      <c r="D14" s="30">
        <v>65</v>
      </c>
      <c r="E14" s="37">
        <v>200</v>
      </c>
      <c r="F14" s="36">
        <v>45</v>
      </c>
      <c r="G14" s="38">
        <f>(F14*H14)+12+12</f>
        <v>2004</v>
      </c>
      <c r="H14" s="39">
        <v>44</v>
      </c>
      <c r="I14" s="36" t="s">
        <v>3</v>
      </c>
      <c r="J14" s="40" t="s">
        <v>21</v>
      </c>
      <c r="K14" s="41" t="s">
        <v>22</v>
      </c>
      <c r="L14" s="30">
        <v>127</v>
      </c>
      <c r="M14" s="42">
        <v>0.3</v>
      </c>
      <c r="N14" s="42">
        <v>0.3</v>
      </c>
      <c r="O14" s="43">
        <v>14.91</v>
      </c>
      <c r="P14" s="31">
        <f t="shared" ref="P14:P40" si="0">O14*($P$10/50)^R14</f>
        <v>11.280805912189882</v>
      </c>
      <c r="Q14" s="44">
        <f>H14*P14</f>
        <v>496.35546013635479</v>
      </c>
      <c r="R14" s="45">
        <v>1.25</v>
      </c>
      <c r="S14" s="40">
        <v>1</v>
      </c>
      <c r="T14" s="12"/>
      <c r="U14" s="73" t="s">
        <v>38</v>
      </c>
      <c r="V14" s="73"/>
    </row>
    <row r="15" spans="1:22" ht="15.75" customHeight="1" x14ac:dyDescent="0.25">
      <c r="B15" s="71" t="s">
        <v>31</v>
      </c>
      <c r="C15" s="30" t="s">
        <v>7</v>
      </c>
      <c r="D15" s="30">
        <v>65</v>
      </c>
      <c r="E15" s="37">
        <v>300</v>
      </c>
      <c r="F15" s="36">
        <v>45</v>
      </c>
      <c r="G15" s="38">
        <f t="shared" ref="G15:G18" si="1">(F15*H15)+12+12</f>
        <v>2004</v>
      </c>
      <c r="H15" s="39">
        <v>44</v>
      </c>
      <c r="I15" s="36" t="s">
        <v>3</v>
      </c>
      <c r="J15" s="40" t="s">
        <v>21</v>
      </c>
      <c r="K15" s="41" t="s">
        <v>22</v>
      </c>
      <c r="L15" s="30">
        <v>235</v>
      </c>
      <c r="M15" s="42">
        <v>0.5</v>
      </c>
      <c r="N15" s="42">
        <v>0.4</v>
      </c>
      <c r="O15" s="43">
        <v>23.44</v>
      </c>
      <c r="P15" s="31">
        <f t="shared" si="0"/>
        <v>17.774164334949635</v>
      </c>
      <c r="Q15" s="44">
        <f t="shared" ref="Q15:Q40" si="2">H15*P15</f>
        <v>782.0632307377839</v>
      </c>
      <c r="R15" s="45">
        <v>1.24</v>
      </c>
      <c r="S15" s="40">
        <v>1</v>
      </c>
      <c r="T15" s="12"/>
    </row>
    <row r="16" spans="1:22" ht="15.75" customHeight="1" x14ac:dyDescent="0.25">
      <c r="B16" s="71" t="s">
        <v>31</v>
      </c>
      <c r="C16" s="30" t="s">
        <v>7</v>
      </c>
      <c r="D16" s="30">
        <v>65</v>
      </c>
      <c r="E16" s="37">
        <v>350</v>
      </c>
      <c r="F16" s="36">
        <v>45</v>
      </c>
      <c r="G16" s="38">
        <f t="shared" si="1"/>
        <v>2004</v>
      </c>
      <c r="H16" s="39">
        <v>44</v>
      </c>
      <c r="I16" s="36" t="s">
        <v>3</v>
      </c>
      <c r="J16" s="40" t="s">
        <v>21</v>
      </c>
      <c r="K16" s="41" t="s">
        <v>22</v>
      </c>
      <c r="L16" s="30">
        <v>285</v>
      </c>
      <c r="M16" s="42">
        <v>0.5</v>
      </c>
      <c r="N16" s="42">
        <v>0.5</v>
      </c>
      <c r="O16" s="43">
        <v>26.79</v>
      </c>
      <c r="P16" s="31">
        <f t="shared" si="0"/>
        <v>20.314413930601564</v>
      </c>
      <c r="Q16" s="44">
        <f t="shared" si="2"/>
        <v>893.83421294646882</v>
      </c>
      <c r="R16" s="45">
        <v>1.24</v>
      </c>
      <c r="S16" s="40">
        <v>1</v>
      </c>
      <c r="T16" s="12"/>
    </row>
    <row r="17" spans="2:20" ht="15.75" customHeight="1" x14ac:dyDescent="0.25">
      <c r="B17" s="71" t="s">
        <v>31</v>
      </c>
      <c r="C17" s="30" t="s">
        <v>7</v>
      </c>
      <c r="D17" s="30">
        <v>65</v>
      </c>
      <c r="E17" s="37">
        <v>365</v>
      </c>
      <c r="F17" s="36">
        <v>45</v>
      </c>
      <c r="G17" s="38">
        <f t="shared" si="1"/>
        <v>2004</v>
      </c>
      <c r="H17" s="39">
        <v>44</v>
      </c>
      <c r="I17" s="36" t="s">
        <v>3</v>
      </c>
      <c r="J17" s="40" t="s">
        <v>21</v>
      </c>
      <c r="K17" s="41" t="s">
        <v>22</v>
      </c>
      <c r="L17" s="30">
        <v>300</v>
      </c>
      <c r="M17" s="42">
        <v>0.5</v>
      </c>
      <c r="N17" s="42">
        <v>0.5</v>
      </c>
      <c r="O17" s="43">
        <v>27.8</v>
      </c>
      <c r="P17" s="31">
        <f t="shared" si="0"/>
        <v>21.080280226604089</v>
      </c>
      <c r="Q17" s="44">
        <f t="shared" si="2"/>
        <v>927.53232997057989</v>
      </c>
      <c r="R17" s="45">
        <v>1.24</v>
      </c>
      <c r="S17" s="40">
        <v>1</v>
      </c>
      <c r="T17" s="12"/>
    </row>
    <row r="18" spans="2:20" ht="15.75" customHeight="1" x14ac:dyDescent="0.25">
      <c r="B18" s="71" t="s">
        <v>31</v>
      </c>
      <c r="C18" s="30" t="s">
        <v>7</v>
      </c>
      <c r="D18" s="30">
        <v>65</v>
      </c>
      <c r="E18" s="37">
        <v>400</v>
      </c>
      <c r="F18" s="36">
        <v>45</v>
      </c>
      <c r="G18" s="38">
        <f t="shared" si="1"/>
        <v>2004</v>
      </c>
      <c r="H18" s="39">
        <v>44</v>
      </c>
      <c r="I18" s="36" t="s">
        <v>3</v>
      </c>
      <c r="J18" s="40" t="s">
        <v>21</v>
      </c>
      <c r="K18" s="41" t="s">
        <v>22</v>
      </c>
      <c r="L18" s="30">
        <v>335</v>
      </c>
      <c r="M18" s="42">
        <v>0.6</v>
      </c>
      <c r="N18" s="42">
        <v>0.5</v>
      </c>
      <c r="O18" s="43">
        <v>30.1</v>
      </c>
      <c r="P18" s="31">
        <f t="shared" si="0"/>
        <v>22.773457944796476</v>
      </c>
      <c r="Q18" s="44">
        <f t="shared" si="2"/>
        <v>1002.032149571045</v>
      </c>
      <c r="R18" s="45">
        <v>1.25</v>
      </c>
      <c r="S18" s="40">
        <v>1</v>
      </c>
      <c r="T18" s="12"/>
    </row>
    <row r="19" spans="2:20" ht="15.75" customHeight="1" x14ac:dyDescent="0.25">
      <c r="B19" s="71" t="s">
        <v>31</v>
      </c>
      <c r="C19" s="30" t="s">
        <v>7</v>
      </c>
      <c r="D19" s="30">
        <v>65</v>
      </c>
      <c r="E19" s="37">
        <v>450</v>
      </c>
      <c r="F19" s="36">
        <v>45</v>
      </c>
      <c r="G19" s="38">
        <f>(F19*H19)+12+12</f>
        <v>2004</v>
      </c>
      <c r="H19" s="39">
        <v>44</v>
      </c>
      <c r="I19" s="36" t="s">
        <v>3</v>
      </c>
      <c r="J19" s="40" t="s">
        <v>21</v>
      </c>
      <c r="K19" s="41" t="s">
        <v>22</v>
      </c>
      <c r="L19" s="30">
        <v>385</v>
      </c>
      <c r="M19" s="42">
        <v>0.6</v>
      </c>
      <c r="N19" s="42">
        <v>0.5</v>
      </c>
      <c r="O19" s="43">
        <v>33.380000000000003</v>
      </c>
      <c r="P19" s="31">
        <f t="shared" si="0"/>
        <v>25.255083926820809</v>
      </c>
      <c r="Q19" s="44">
        <f t="shared" si="2"/>
        <v>1111.2236927801157</v>
      </c>
      <c r="R19" s="45">
        <v>1.25</v>
      </c>
      <c r="S19" s="40">
        <v>1</v>
      </c>
      <c r="T19" s="12"/>
    </row>
    <row r="20" spans="2:20" ht="15.75" customHeight="1" x14ac:dyDescent="0.25">
      <c r="B20" s="71" t="s">
        <v>31</v>
      </c>
      <c r="C20" s="30" t="s">
        <v>7</v>
      </c>
      <c r="D20" s="30">
        <v>65</v>
      </c>
      <c r="E20" s="37">
        <v>500</v>
      </c>
      <c r="F20" s="36">
        <v>45</v>
      </c>
      <c r="G20" s="38">
        <f t="shared" ref="G20:G40" si="3">(F20*H20)+12+12</f>
        <v>2004</v>
      </c>
      <c r="H20" s="39">
        <v>44</v>
      </c>
      <c r="I20" s="36" t="s">
        <v>3</v>
      </c>
      <c r="J20" s="40" t="s">
        <v>21</v>
      </c>
      <c r="K20" s="41" t="s">
        <v>22</v>
      </c>
      <c r="L20" s="30">
        <v>435</v>
      </c>
      <c r="M20" s="42">
        <v>0.7</v>
      </c>
      <c r="N20" s="42">
        <v>0.6</v>
      </c>
      <c r="O20" s="43">
        <v>36.6</v>
      </c>
      <c r="P20" s="31">
        <f t="shared" si="0"/>
        <v>27.691314311612992</v>
      </c>
      <c r="Q20" s="44">
        <f t="shared" si="2"/>
        <v>1218.4178297109715</v>
      </c>
      <c r="R20" s="45">
        <v>1.25</v>
      </c>
      <c r="S20" s="40">
        <v>1</v>
      </c>
      <c r="T20" s="12"/>
    </row>
    <row r="21" spans="2:20" ht="15.75" customHeight="1" x14ac:dyDescent="0.25">
      <c r="B21" s="71" t="s">
        <v>31</v>
      </c>
      <c r="C21" s="30" t="s">
        <v>7</v>
      </c>
      <c r="D21" s="30">
        <v>65</v>
      </c>
      <c r="E21" s="37">
        <v>535</v>
      </c>
      <c r="F21" s="36">
        <v>45</v>
      </c>
      <c r="G21" s="38">
        <f t="shared" si="3"/>
        <v>2004</v>
      </c>
      <c r="H21" s="39">
        <v>44</v>
      </c>
      <c r="I21" s="36" t="s">
        <v>3</v>
      </c>
      <c r="J21" s="40" t="s">
        <v>21</v>
      </c>
      <c r="K21" s="41" t="s">
        <v>22</v>
      </c>
      <c r="L21" s="30">
        <v>470</v>
      </c>
      <c r="M21" s="42">
        <v>0.7</v>
      </c>
      <c r="N21" s="42">
        <v>0.6</v>
      </c>
      <c r="O21" s="43">
        <v>38.9</v>
      </c>
      <c r="P21" s="31">
        <f t="shared" si="0"/>
        <v>29.365877644694223</v>
      </c>
      <c r="Q21" s="44">
        <f t="shared" si="2"/>
        <v>1292.0986163665457</v>
      </c>
      <c r="R21" s="45">
        <v>1.26</v>
      </c>
      <c r="S21" s="40">
        <v>1</v>
      </c>
      <c r="T21" s="12"/>
    </row>
    <row r="22" spans="2:20" ht="15.75" customHeight="1" x14ac:dyDescent="0.25">
      <c r="B22" s="71" t="s">
        <v>31</v>
      </c>
      <c r="C22" s="30" t="s">
        <v>7</v>
      </c>
      <c r="D22" s="30">
        <v>65</v>
      </c>
      <c r="E22" s="37">
        <v>550</v>
      </c>
      <c r="F22" s="36">
        <v>45</v>
      </c>
      <c r="G22" s="38">
        <f t="shared" si="3"/>
        <v>2004</v>
      </c>
      <c r="H22" s="39">
        <v>44</v>
      </c>
      <c r="I22" s="36" t="s">
        <v>3</v>
      </c>
      <c r="J22" s="40" t="s">
        <v>21</v>
      </c>
      <c r="K22" s="41" t="s">
        <v>22</v>
      </c>
      <c r="L22" s="30">
        <v>485</v>
      </c>
      <c r="M22" s="42">
        <v>0.7</v>
      </c>
      <c r="N22" s="42">
        <v>0.6</v>
      </c>
      <c r="O22" s="43">
        <v>39.909999999999997</v>
      </c>
      <c r="P22" s="31">
        <f t="shared" si="0"/>
        <v>30.128333593823815</v>
      </c>
      <c r="Q22" s="44">
        <f t="shared" si="2"/>
        <v>1325.6466781282479</v>
      </c>
      <c r="R22" s="45">
        <v>1.26</v>
      </c>
      <c r="S22" s="40">
        <v>1</v>
      </c>
      <c r="T22" s="12"/>
    </row>
    <row r="23" spans="2:20" x14ac:dyDescent="0.25">
      <c r="B23" s="71" t="s">
        <v>31</v>
      </c>
      <c r="C23" s="30" t="s">
        <v>7</v>
      </c>
      <c r="D23" s="30">
        <v>65</v>
      </c>
      <c r="E23" s="1">
        <v>565</v>
      </c>
      <c r="F23" s="36">
        <v>45</v>
      </c>
      <c r="G23" s="38">
        <f t="shared" si="3"/>
        <v>2004</v>
      </c>
      <c r="H23" s="39">
        <v>44</v>
      </c>
      <c r="I23" s="36" t="s">
        <v>3</v>
      </c>
      <c r="J23" s="40" t="s">
        <v>21</v>
      </c>
      <c r="K23" s="41" t="s">
        <v>22</v>
      </c>
      <c r="L23" s="30">
        <v>500</v>
      </c>
      <c r="M23" s="42">
        <v>0.9</v>
      </c>
      <c r="N23" s="42">
        <v>0.6</v>
      </c>
      <c r="O23" s="1">
        <v>40.9</v>
      </c>
      <c r="P23" s="31">
        <f t="shared" si="0"/>
        <v>30.875691405346885</v>
      </c>
      <c r="Q23" s="44">
        <f t="shared" ref="Q23" si="4">H23*P23</f>
        <v>1358.530421835263</v>
      </c>
      <c r="R23" s="45">
        <v>1.26</v>
      </c>
      <c r="S23" s="40">
        <v>1</v>
      </c>
      <c r="T23" s="12"/>
    </row>
    <row r="24" spans="2:20" ht="15.75" customHeight="1" x14ac:dyDescent="0.25">
      <c r="B24" s="71" t="s">
        <v>31</v>
      </c>
      <c r="C24" s="30" t="s">
        <v>7</v>
      </c>
      <c r="D24" s="30">
        <v>65</v>
      </c>
      <c r="E24" s="37">
        <v>600</v>
      </c>
      <c r="F24" s="36">
        <v>45</v>
      </c>
      <c r="G24" s="38">
        <f t="shared" si="3"/>
        <v>2004</v>
      </c>
      <c r="H24" s="39">
        <v>44</v>
      </c>
      <c r="I24" s="36" t="s">
        <v>3</v>
      </c>
      <c r="J24" s="40" t="s">
        <v>21</v>
      </c>
      <c r="K24" s="41" t="s">
        <v>22</v>
      </c>
      <c r="L24" s="30">
        <v>535</v>
      </c>
      <c r="M24" s="42">
        <v>0.8</v>
      </c>
      <c r="N24" s="42">
        <v>0.7</v>
      </c>
      <c r="O24" s="43">
        <v>43.1</v>
      </c>
      <c r="P24" s="31">
        <f t="shared" si="0"/>
        <v>32.536486542064807</v>
      </c>
      <c r="Q24" s="44">
        <f t="shared" si="2"/>
        <v>1431.6054078508514</v>
      </c>
      <c r="R24" s="45">
        <v>1.26</v>
      </c>
      <c r="S24" s="40">
        <v>1</v>
      </c>
      <c r="T24" s="12"/>
    </row>
    <row r="25" spans="2:20" ht="15.75" customHeight="1" x14ac:dyDescent="0.25">
      <c r="B25" s="71" t="s">
        <v>31</v>
      </c>
      <c r="C25" s="30" t="s">
        <v>7</v>
      </c>
      <c r="D25" s="30">
        <v>65</v>
      </c>
      <c r="E25" s="37">
        <v>650</v>
      </c>
      <c r="F25" s="36">
        <v>45</v>
      </c>
      <c r="G25" s="38">
        <f t="shared" si="3"/>
        <v>2004</v>
      </c>
      <c r="H25" s="39">
        <v>44</v>
      </c>
      <c r="I25" s="36" t="s">
        <v>3</v>
      </c>
      <c r="J25" s="40" t="s">
        <v>21</v>
      </c>
      <c r="K25" s="41" t="s">
        <v>22</v>
      </c>
      <c r="L25" s="30">
        <v>585</v>
      </c>
      <c r="M25" s="42">
        <v>0.9</v>
      </c>
      <c r="N25" s="42">
        <v>0.7</v>
      </c>
      <c r="O25" s="43">
        <v>46.4</v>
      </c>
      <c r="P25" s="31">
        <f t="shared" si="0"/>
        <v>34.949604381637002</v>
      </c>
      <c r="Q25" s="44">
        <f t="shared" si="2"/>
        <v>1537.782592792028</v>
      </c>
      <c r="R25" s="45">
        <v>1.27</v>
      </c>
      <c r="S25" s="40">
        <v>1</v>
      </c>
      <c r="T25" s="12"/>
    </row>
    <row r="26" spans="2:20" ht="15.75" customHeight="1" x14ac:dyDescent="0.25">
      <c r="B26" s="71" t="s">
        <v>31</v>
      </c>
      <c r="C26" s="30" t="s">
        <v>7</v>
      </c>
      <c r="D26" s="30">
        <v>65</v>
      </c>
      <c r="E26" s="37">
        <v>665</v>
      </c>
      <c r="F26" s="36">
        <v>45</v>
      </c>
      <c r="G26" s="38">
        <f t="shared" ref="G26" si="5">(F26*H26)+12+12</f>
        <v>2004</v>
      </c>
      <c r="H26" s="39">
        <v>44</v>
      </c>
      <c r="I26" s="36" t="s">
        <v>3</v>
      </c>
      <c r="J26" s="40" t="s">
        <v>21</v>
      </c>
      <c r="K26" s="41" t="s">
        <v>22</v>
      </c>
      <c r="L26" s="30">
        <v>585</v>
      </c>
      <c r="M26" s="42">
        <v>0.9</v>
      </c>
      <c r="N26" s="42">
        <v>0.7</v>
      </c>
      <c r="O26" s="43">
        <v>47.4</v>
      </c>
      <c r="P26" s="31">
        <f t="shared" si="0"/>
        <v>35.702828613999863</v>
      </c>
      <c r="Q26" s="44">
        <f t="shared" ref="Q26" si="6">H26*P26</f>
        <v>1570.924459015994</v>
      </c>
      <c r="R26" s="45">
        <v>1.27</v>
      </c>
      <c r="S26" s="40">
        <v>1</v>
      </c>
      <c r="T26" s="12"/>
    </row>
    <row r="27" spans="2:20" ht="15.75" customHeight="1" x14ac:dyDescent="0.25">
      <c r="B27" s="71" t="s">
        <v>31</v>
      </c>
      <c r="C27" s="30" t="s">
        <v>7</v>
      </c>
      <c r="D27" s="30">
        <v>65</v>
      </c>
      <c r="E27" s="37">
        <v>685</v>
      </c>
      <c r="F27" s="36">
        <v>45</v>
      </c>
      <c r="G27" s="38">
        <f t="shared" ref="G27" si="7">(F27*H27)+12+12</f>
        <v>2004</v>
      </c>
      <c r="H27" s="39">
        <v>44</v>
      </c>
      <c r="I27" s="36" t="s">
        <v>3</v>
      </c>
      <c r="J27" s="40" t="s">
        <v>21</v>
      </c>
      <c r="K27" s="41" t="s">
        <v>22</v>
      </c>
      <c r="L27" s="30">
        <v>585</v>
      </c>
      <c r="M27" s="42">
        <v>0.9</v>
      </c>
      <c r="N27" s="42">
        <v>0.7</v>
      </c>
      <c r="O27" s="43">
        <v>48.7</v>
      </c>
      <c r="P27" s="31">
        <f t="shared" si="0"/>
        <v>36.682020116071598</v>
      </c>
      <c r="Q27" s="44">
        <f t="shared" ref="Q27" si="8">H27*P27</f>
        <v>1614.0088851071503</v>
      </c>
      <c r="R27" s="45">
        <v>1.27</v>
      </c>
      <c r="S27" s="40">
        <v>1</v>
      </c>
      <c r="T27" s="12"/>
    </row>
    <row r="28" spans="2:20" ht="15.75" customHeight="1" x14ac:dyDescent="0.25">
      <c r="B28" s="71" t="s">
        <v>31</v>
      </c>
      <c r="C28" s="30" t="s">
        <v>7</v>
      </c>
      <c r="D28" s="30">
        <v>65</v>
      </c>
      <c r="E28" s="37">
        <v>750</v>
      </c>
      <c r="F28" s="36">
        <v>45</v>
      </c>
      <c r="G28" s="38">
        <f t="shared" si="3"/>
        <v>2004</v>
      </c>
      <c r="H28" s="39">
        <v>44</v>
      </c>
      <c r="I28" s="36" t="s">
        <v>3</v>
      </c>
      <c r="J28" s="40" t="s">
        <v>21</v>
      </c>
      <c r="K28" s="41" t="s">
        <v>22</v>
      </c>
      <c r="L28" s="30">
        <v>685</v>
      </c>
      <c r="M28" s="42">
        <v>1</v>
      </c>
      <c r="N28" s="42">
        <v>0.8</v>
      </c>
      <c r="O28" s="43">
        <v>52.88</v>
      </c>
      <c r="P28" s="31">
        <f t="shared" si="0"/>
        <v>39.830497407348375</v>
      </c>
      <c r="Q28" s="44">
        <f t="shared" si="2"/>
        <v>1752.5418859233284</v>
      </c>
      <c r="R28" s="45">
        <v>1.27</v>
      </c>
      <c r="S28" s="40">
        <v>1</v>
      </c>
      <c r="T28" s="12"/>
    </row>
    <row r="29" spans="2:20" ht="15.75" customHeight="1" x14ac:dyDescent="0.25">
      <c r="B29" s="71" t="s">
        <v>31</v>
      </c>
      <c r="C29" s="30" t="s">
        <v>7</v>
      </c>
      <c r="D29" s="30">
        <v>65</v>
      </c>
      <c r="E29" s="37">
        <v>765</v>
      </c>
      <c r="F29" s="36">
        <v>45</v>
      </c>
      <c r="G29" s="38">
        <f t="shared" ref="G29" si="9">(F29*H29)+12+12</f>
        <v>2004</v>
      </c>
      <c r="H29" s="39">
        <v>44</v>
      </c>
      <c r="I29" s="36" t="s">
        <v>3</v>
      </c>
      <c r="J29" s="40" t="s">
        <v>21</v>
      </c>
      <c r="K29" s="41" t="s">
        <v>22</v>
      </c>
      <c r="L29" s="30">
        <v>685</v>
      </c>
      <c r="M29" s="42">
        <v>1</v>
      </c>
      <c r="N29" s="42">
        <v>0.8</v>
      </c>
      <c r="O29" s="43">
        <v>53.9</v>
      </c>
      <c r="P29" s="31">
        <f t="shared" si="0"/>
        <v>40.508293552928095</v>
      </c>
      <c r="Q29" s="44">
        <f t="shared" ref="Q29" si="10">H29*P29</f>
        <v>1782.3649163288362</v>
      </c>
      <c r="R29" s="45">
        <v>1.28</v>
      </c>
      <c r="S29" s="40">
        <v>1</v>
      </c>
      <c r="T29" s="12"/>
    </row>
    <row r="30" spans="2:20" ht="15.75" customHeight="1" x14ac:dyDescent="0.25">
      <c r="B30" s="71" t="s">
        <v>31</v>
      </c>
      <c r="C30" s="30" t="s">
        <v>7</v>
      </c>
      <c r="D30" s="30">
        <v>65</v>
      </c>
      <c r="E30" s="37">
        <v>815</v>
      </c>
      <c r="F30" s="36">
        <v>45</v>
      </c>
      <c r="G30" s="38">
        <f t="shared" si="3"/>
        <v>2004</v>
      </c>
      <c r="H30" s="39">
        <v>44</v>
      </c>
      <c r="I30" s="36" t="s">
        <v>3</v>
      </c>
      <c r="J30" s="40" t="s">
        <v>21</v>
      </c>
      <c r="K30" s="41" t="s">
        <v>22</v>
      </c>
      <c r="L30" s="30">
        <v>750</v>
      </c>
      <c r="M30" s="42">
        <v>1.1000000000000001</v>
      </c>
      <c r="N30" s="42">
        <v>0.8</v>
      </c>
      <c r="O30" s="43">
        <v>57.1</v>
      </c>
      <c r="P30" s="31">
        <f t="shared" si="0"/>
        <v>42.913238624716037</v>
      </c>
      <c r="Q30" s="44">
        <f t="shared" si="2"/>
        <v>1888.1824994875055</v>
      </c>
      <c r="R30" s="45">
        <v>1.28</v>
      </c>
      <c r="S30" s="40">
        <v>1</v>
      </c>
      <c r="T30" s="12"/>
    </row>
    <row r="31" spans="2:20" ht="15.75" customHeight="1" x14ac:dyDescent="0.25">
      <c r="B31" s="71" t="s">
        <v>31</v>
      </c>
      <c r="C31" s="30" t="s">
        <v>7</v>
      </c>
      <c r="D31" s="30">
        <v>65</v>
      </c>
      <c r="E31" s="37">
        <v>865</v>
      </c>
      <c r="F31" s="36">
        <v>45</v>
      </c>
      <c r="G31" s="38">
        <f t="shared" ref="G31" si="11">(F31*H31)+12+12</f>
        <v>2004</v>
      </c>
      <c r="H31" s="39">
        <v>44</v>
      </c>
      <c r="I31" s="36" t="s">
        <v>3</v>
      </c>
      <c r="J31" s="40" t="s">
        <v>21</v>
      </c>
      <c r="K31" s="41" t="s">
        <v>22</v>
      </c>
      <c r="L31" s="30">
        <v>750</v>
      </c>
      <c r="M31" s="42">
        <v>1.1000000000000001</v>
      </c>
      <c r="N31" s="42">
        <v>0.8</v>
      </c>
      <c r="O31" s="43">
        <v>60.4</v>
      </c>
      <c r="P31" s="31">
        <f t="shared" si="0"/>
        <v>45.393338229997347</v>
      </c>
      <c r="Q31" s="44">
        <f t="shared" ref="Q31" si="12">H31*P31</f>
        <v>1997.3068821198833</v>
      </c>
      <c r="R31" s="45">
        <v>1.28</v>
      </c>
      <c r="S31" s="40">
        <v>1</v>
      </c>
      <c r="T31" s="12"/>
    </row>
    <row r="32" spans="2:20" ht="15.75" customHeight="1" x14ac:dyDescent="0.25">
      <c r="B32" s="71" t="s">
        <v>31</v>
      </c>
      <c r="C32" s="30" t="s">
        <v>7</v>
      </c>
      <c r="D32" s="30">
        <v>65</v>
      </c>
      <c r="E32" s="37">
        <v>885</v>
      </c>
      <c r="F32" s="36">
        <v>45</v>
      </c>
      <c r="G32" s="38">
        <f t="shared" ref="G32" si="13">(F32*H32)+12+12</f>
        <v>2004</v>
      </c>
      <c r="H32" s="39">
        <v>44</v>
      </c>
      <c r="I32" s="36" t="s">
        <v>3</v>
      </c>
      <c r="J32" s="40" t="s">
        <v>21</v>
      </c>
      <c r="K32" s="41" t="s">
        <v>22</v>
      </c>
      <c r="L32" s="30">
        <v>750</v>
      </c>
      <c r="M32" s="42">
        <v>1.1000000000000001</v>
      </c>
      <c r="N32" s="42">
        <v>0.8</v>
      </c>
      <c r="O32" s="43">
        <v>61.7</v>
      </c>
      <c r="P32" s="31">
        <f t="shared" si="0"/>
        <v>46.266990086205297</v>
      </c>
      <c r="Q32" s="44">
        <f t="shared" ref="Q32" si="14">H32*P32</f>
        <v>2035.7475637930331</v>
      </c>
      <c r="R32" s="45">
        <v>1.29</v>
      </c>
      <c r="S32" s="40">
        <v>1</v>
      </c>
      <c r="T32" s="12"/>
    </row>
    <row r="33" spans="1:22" ht="15.75" customHeight="1" x14ac:dyDescent="0.25">
      <c r="B33" s="71" t="s">
        <v>31</v>
      </c>
      <c r="C33" s="30" t="s">
        <v>7</v>
      </c>
      <c r="D33" s="30">
        <v>65</v>
      </c>
      <c r="E33" s="37">
        <v>900</v>
      </c>
      <c r="F33" s="36">
        <v>45</v>
      </c>
      <c r="G33" s="38">
        <f t="shared" si="3"/>
        <v>2004</v>
      </c>
      <c r="H33" s="39">
        <v>44</v>
      </c>
      <c r="I33" s="36" t="s">
        <v>3</v>
      </c>
      <c r="J33" s="40" t="s">
        <v>21</v>
      </c>
      <c r="K33" s="41" t="s">
        <v>22</v>
      </c>
      <c r="L33" s="30">
        <v>835</v>
      </c>
      <c r="M33" s="42">
        <v>1.2</v>
      </c>
      <c r="N33" s="42">
        <v>1.2</v>
      </c>
      <c r="O33" s="43">
        <v>62.66</v>
      </c>
      <c r="P33" s="31">
        <f t="shared" si="0"/>
        <v>46.986865458697309</v>
      </c>
      <c r="Q33" s="44">
        <f t="shared" si="2"/>
        <v>2067.4220801826814</v>
      </c>
      <c r="R33" s="45">
        <v>1.29</v>
      </c>
      <c r="S33" s="40">
        <v>1</v>
      </c>
      <c r="T33" s="12"/>
    </row>
    <row r="34" spans="1:22" ht="15.75" customHeight="1" x14ac:dyDescent="0.25">
      <c r="B34" s="71" t="s">
        <v>31</v>
      </c>
      <c r="C34" s="30" t="s">
        <v>7</v>
      </c>
      <c r="D34" s="30">
        <v>65</v>
      </c>
      <c r="E34" s="37">
        <v>1000</v>
      </c>
      <c r="F34" s="36">
        <v>45</v>
      </c>
      <c r="G34" s="38">
        <f t="shared" si="3"/>
        <v>2004</v>
      </c>
      <c r="H34" s="39">
        <v>44</v>
      </c>
      <c r="I34" s="36" t="s">
        <v>3</v>
      </c>
      <c r="J34" s="40" t="s">
        <v>21</v>
      </c>
      <c r="K34" s="41" t="s">
        <v>22</v>
      </c>
      <c r="L34" s="30">
        <v>935</v>
      </c>
      <c r="M34" s="42">
        <v>1.4</v>
      </c>
      <c r="N34" s="42">
        <v>1</v>
      </c>
      <c r="O34" s="43">
        <v>69.22</v>
      </c>
      <c r="P34" s="31">
        <f t="shared" si="0"/>
        <v>51.90601383739272</v>
      </c>
      <c r="Q34" s="44">
        <f t="shared" si="2"/>
        <v>2283.8646088452797</v>
      </c>
      <c r="R34" s="45">
        <v>1.29</v>
      </c>
      <c r="S34" s="40">
        <v>1</v>
      </c>
      <c r="T34" s="12"/>
    </row>
    <row r="35" spans="1:22" ht="15.75" customHeight="1" x14ac:dyDescent="0.25">
      <c r="B35" s="71" t="s">
        <v>31</v>
      </c>
      <c r="C35" s="30" t="s">
        <v>7</v>
      </c>
      <c r="D35" s="30">
        <v>65</v>
      </c>
      <c r="E35" s="37">
        <v>1200</v>
      </c>
      <c r="F35" s="36">
        <v>45</v>
      </c>
      <c r="G35" s="38">
        <f t="shared" si="3"/>
        <v>2004</v>
      </c>
      <c r="H35" s="39">
        <v>44</v>
      </c>
      <c r="I35" s="36" t="s">
        <v>3</v>
      </c>
      <c r="J35" s="40" t="s">
        <v>21</v>
      </c>
      <c r="K35" s="41" t="s">
        <v>22</v>
      </c>
      <c r="L35" s="30">
        <v>1135</v>
      </c>
      <c r="M35" s="30">
        <v>1.6</v>
      </c>
      <c r="N35" s="30">
        <v>1.1000000000000001</v>
      </c>
      <c r="O35" s="43">
        <v>82.5</v>
      </c>
      <c r="P35" s="31">
        <f t="shared" si="0"/>
        <v>61.588812643707335</v>
      </c>
      <c r="Q35" s="44">
        <f t="shared" si="2"/>
        <v>2709.9077563231226</v>
      </c>
      <c r="R35" s="45">
        <v>1.31</v>
      </c>
      <c r="S35" s="40">
        <v>1</v>
      </c>
      <c r="T35" s="12"/>
    </row>
    <row r="36" spans="1:22" ht="15.75" customHeight="1" x14ac:dyDescent="0.25">
      <c r="B36" s="71" t="s">
        <v>31</v>
      </c>
      <c r="C36" s="30" t="s">
        <v>7</v>
      </c>
      <c r="D36" s="30">
        <v>65</v>
      </c>
      <c r="E36" s="37">
        <v>1500</v>
      </c>
      <c r="F36" s="36">
        <v>45</v>
      </c>
      <c r="G36" s="38">
        <f t="shared" si="3"/>
        <v>2004</v>
      </c>
      <c r="H36" s="39">
        <v>44</v>
      </c>
      <c r="I36" s="36" t="s">
        <v>3</v>
      </c>
      <c r="J36" s="40" t="s">
        <v>21</v>
      </c>
      <c r="K36" s="41" t="s">
        <v>22</v>
      </c>
      <c r="L36" s="30">
        <v>1435</v>
      </c>
      <c r="M36" s="30">
        <v>2</v>
      </c>
      <c r="N36" s="30">
        <v>1.4</v>
      </c>
      <c r="O36" s="43">
        <v>103</v>
      </c>
      <c r="P36" s="31">
        <f t="shared" si="0"/>
        <v>76.550301827909308</v>
      </c>
      <c r="Q36" s="44">
        <f t="shared" si="2"/>
        <v>3368.2132804280095</v>
      </c>
      <c r="R36" s="45">
        <v>1.33</v>
      </c>
      <c r="S36" s="40">
        <v>1</v>
      </c>
      <c r="T36" s="12"/>
    </row>
    <row r="37" spans="1:22" ht="15.75" customHeight="1" x14ac:dyDescent="0.25">
      <c r="B37" s="71" t="s">
        <v>31</v>
      </c>
      <c r="C37" s="30" t="s">
        <v>7</v>
      </c>
      <c r="D37" s="30">
        <v>65</v>
      </c>
      <c r="E37" s="37">
        <v>1800</v>
      </c>
      <c r="F37" s="36">
        <v>45</v>
      </c>
      <c r="G37" s="38">
        <f t="shared" si="3"/>
        <v>2004</v>
      </c>
      <c r="H37" s="39">
        <v>44</v>
      </c>
      <c r="I37" s="36" t="s">
        <v>3</v>
      </c>
      <c r="J37" s="40" t="s">
        <v>21</v>
      </c>
      <c r="K37" s="41" t="s">
        <v>22</v>
      </c>
      <c r="L37" s="30">
        <v>1735</v>
      </c>
      <c r="M37" s="30">
        <v>2.41</v>
      </c>
      <c r="N37" s="30">
        <v>1.64</v>
      </c>
      <c r="O37" s="43">
        <v>124.29</v>
      </c>
      <c r="P37" s="31">
        <f t="shared" si="0"/>
        <v>92.373174895056792</v>
      </c>
      <c r="Q37" s="44">
        <f t="shared" si="2"/>
        <v>4064.419695382499</v>
      </c>
      <c r="R37" s="45">
        <v>1.33</v>
      </c>
      <c r="S37" s="40">
        <v>1</v>
      </c>
      <c r="T37" s="12"/>
    </row>
    <row r="38" spans="1:22" ht="15.75" customHeight="1" x14ac:dyDescent="0.25">
      <c r="B38" s="71" t="s">
        <v>31</v>
      </c>
      <c r="C38" s="30" t="s">
        <v>7</v>
      </c>
      <c r="D38" s="30">
        <v>65</v>
      </c>
      <c r="E38" s="37">
        <v>2000</v>
      </c>
      <c r="F38" s="36">
        <v>45</v>
      </c>
      <c r="G38" s="38">
        <f t="shared" si="3"/>
        <v>2004</v>
      </c>
      <c r="H38" s="39">
        <v>44</v>
      </c>
      <c r="I38" s="36" t="s">
        <v>3</v>
      </c>
      <c r="J38" s="40" t="s">
        <v>21</v>
      </c>
      <c r="K38" s="41" t="s">
        <v>22</v>
      </c>
      <c r="L38" s="30">
        <v>1935</v>
      </c>
      <c r="M38" s="30">
        <v>2.67</v>
      </c>
      <c r="N38" s="30">
        <v>1.8</v>
      </c>
      <c r="O38" s="43">
        <v>139</v>
      </c>
      <c r="P38" s="31">
        <f t="shared" si="0"/>
        <v>103.53652462663014</v>
      </c>
      <c r="Q38" s="44">
        <f t="shared" si="2"/>
        <v>4555.6070835717264</v>
      </c>
      <c r="R38" s="45">
        <v>1.32</v>
      </c>
      <c r="S38" s="40">
        <v>1</v>
      </c>
      <c r="T38" s="12"/>
    </row>
    <row r="39" spans="1:22" ht="15.75" customHeight="1" x14ac:dyDescent="0.25">
      <c r="B39" s="71" t="s">
        <v>31</v>
      </c>
      <c r="C39" s="30" t="s">
        <v>7</v>
      </c>
      <c r="D39" s="30">
        <v>65</v>
      </c>
      <c r="E39" s="37">
        <v>2200</v>
      </c>
      <c r="F39" s="36">
        <v>45</v>
      </c>
      <c r="G39" s="38">
        <f t="shared" si="3"/>
        <v>2004</v>
      </c>
      <c r="H39" s="39">
        <v>44</v>
      </c>
      <c r="I39" s="36" t="s">
        <v>3</v>
      </c>
      <c r="J39" s="40" t="s">
        <v>21</v>
      </c>
      <c r="K39" s="41" t="s">
        <v>22</v>
      </c>
      <c r="L39" s="30">
        <v>2135</v>
      </c>
      <c r="M39" s="30">
        <v>2.93</v>
      </c>
      <c r="N39" s="30">
        <v>1.97</v>
      </c>
      <c r="O39" s="43">
        <v>154.15</v>
      </c>
      <c r="P39" s="31">
        <f t="shared" si="0"/>
        <v>115.07776326093924</v>
      </c>
      <c r="Q39" s="44">
        <f t="shared" si="2"/>
        <v>5063.4215834813267</v>
      </c>
      <c r="R39" s="45">
        <v>1.31</v>
      </c>
      <c r="S39" s="40">
        <v>1</v>
      </c>
      <c r="T39" s="12"/>
    </row>
    <row r="40" spans="1:22" ht="15.75" customHeight="1" x14ac:dyDescent="0.25">
      <c r="B40" s="71" t="s">
        <v>31</v>
      </c>
      <c r="C40" s="30" t="s">
        <v>7</v>
      </c>
      <c r="D40" s="30">
        <v>65</v>
      </c>
      <c r="E40" s="37">
        <v>2500</v>
      </c>
      <c r="F40" s="36">
        <v>45</v>
      </c>
      <c r="G40" s="38">
        <f t="shared" si="3"/>
        <v>2004</v>
      </c>
      <c r="H40" s="39">
        <v>44</v>
      </c>
      <c r="I40" s="36" t="s">
        <v>3</v>
      </c>
      <c r="J40" s="40" t="s">
        <v>21</v>
      </c>
      <c r="K40" s="41" t="s">
        <v>22</v>
      </c>
      <c r="L40" s="30">
        <v>2435</v>
      </c>
      <c r="M40" s="30">
        <v>3.3</v>
      </c>
      <c r="N40" s="30">
        <v>2.2000000000000002</v>
      </c>
      <c r="O40" s="43">
        <v>177.79</v>
      </c>
      <c r="P40" s="31">
        <f t="shared" si="0"/>
        <v>133.3194192451611</v>
      </c>
      <c r="Q40" s="44">
        <f t="shared" si="2"/>
        <v>5866.0544467870886</v>
      </c>
      <c r="R40" s="45">
        <v>1.29</v>
      </c>
      <c r="S40" s="40">
        <v>1</v>
      </c>
      <c r="T40" s="12"/>
    </row>
    <row r="41" spans="1:22" ht="13.8" thickBot="1" x14ac:dyDescent="0.3">
      <c r="C41" s="2"/>
      <c r="D41" s="2"/>
      <c r="E41" s="2"/>
      <c r="F41" s="46"/>
      <c r="G41" s="46"/>
      <c r="H41" s="47"/>
      <c r="I41" s="46"/>
      <c r="J41" s="46"/>
      <c r="K41" s="46"/>
      <c r="L41" s="46"/>
      <c r="M41" s="46"/>
      <c r="N41" s="46"/>
      <c r="O41" s="43"/>
      <c r="P41" s="48"/>
      <c r="Q41" s="49"/>
      <c r="R41" s="50"/>
      <c r="S41" s="46"/>
      <c r="T41" s="2"/>
    </row>
    <row r="42" spans="1:22" ht="30.6" customHeight="1" x14ac:dyDescent="0.25">
      <c r="A42" s="25"/>
      <c r="B42" s="74" t="s">
        <v>1</v>
      </c>
      <c r="C42" s="74" t="s">
        <v>0</v>
      </c>
      <c r="D42" s="74" t="s">
        <v>15</v>
      </c>
      <c r="E42" s="74" t="s">
        <v>14</v>
      </c>
      <c r="F42" s="74" t="s">
        <v>13</v>
      </c>
      <c r="G42" s="88" t="s">
        <v>12</v>
      </c>
      <c r="H42" s="90" t="s">
        <v>11</v>
      </c>
      <c r="I42" s="74" t="s">
        <v>16</v>
      </c>
      <c r="J42" s="74" t="s">
        <v>10</v>
      </c>
      <c r="K42" s="74" t="s">
        <v>9</v>
      </c>
      <c r="L42" s="76" t="s">
        <v>26</v>
      </c>
      <c r="M42" s="78" t="s">
        <v>24</v>
      </c>
      <c r="N42" s="80" t="s">
        <v>25</v>
      </c>
      <c r="O42" s="86" t="s">
        <v>20</v>
      </c>
      <c r="P42" s="86" t="s">
        <v>23</v>
      </c>
      <c r="Q42" s="69" t="s">
        <v>36</v>
      </c>
      <c r="R42" s="82" t="s">
        <v>6</v>
      </c>
      <c r="S42" s="74" t="s">
        <v>8</v>
      </c>
      <c r="T42" s="12"/>
    </row>
    <row r="43" spans="1:22" ht="29.4" customHeight="1" thickBot="1" x14ac:dyDescent="0.3">
      <c r="A43" s="25"/>
      <c r="B43" s="75"/>
      <c r="C43" s="75"/>
      <c r="D43" s="75"/>
      <c r="E43" s="75"/>
      <c r="F43" s="75"/>
      <c r="G43" s="89"/>
      <c r="H43" s="91"/>
      <c r="I43" s="75"/>
      <c r="J43" s="75"/>
      <c r="K43" s="75"/>
      <c r="L43" s="77"/>
      <c r="M43" s="79"/>
      <c r="N43" s="81"/>
      <c r="O43" s="87"/>
      <c r="P43" s="87"/>
      <c r="Q43" s="70"/>
      <c r="R43" s="83"/>
      <c r="S43" s="75"/>
      <c r="T43" s="12"/>
    </row>
    <row r="44" spans="1:22" ht="12.75" customHeight="1" x14ac:dyDescent="0.25">
      <c r="B44" s="27"/>
      <c r="C44" s="27"/>
      <c r="D44" s="27"/>
      <c r="E44" s="27"/>
      <c r="F44" s="27"/>
      <c r="G44" s="28"/>
      <c r="H44" s="29"/>
      <c r="I44" s="27"/>
      <c r="J44" s="27"/>
      <c r="K44" s="27"/>
      <c r="L44" s="30"/>
      <c r="M44" s="31"/>
      <c r="N44" s="32"/>
      <c r="O44" s="6"/>
      <c r="P44" s="33"/>
      <c r="Q44" s="34"/>
      <c r="R44" s="35"/>
      <c r="S44" s="27"/>
      <c r="T44" s="12"/>
    </row>
    <row r="45" spans="1:22" ht="15.75" customHeight="1" x14ac:dyDescent="0.25">
      <c r="B45" s="71" t="s">
        <v>32</v>
      </c>
      <c r="C45" s="36" t="s">
        <v>17</v>
      </c>
      <c r="D45" s="30">
        <v>101</v>
      </c>
      <c r="E45" s="37">
        <v>200</v>
      </c>
      <c r="F45" s="36">
        <v>45</v>
      </c>
      <c r="G45" s="38">
        <f t="shared" ref="G45" si="15">(F45*H45)+12+12</f>
        <v>2004</v>
      </c>
      <c r="H45" s="39">
        <v>44</v>
      </c>
      <c r="I45" s="36" t="s">
        <v>3</v>
      </c>
      <c r="J45" s="40" t="s">
        <v>21</v>
      </c>
      <c r="K45" s="41" t="s">
        <v>22</v>
      </c>
      <c r="L45" s="30">
        <v>127</v>
      </c>
      <c r="M45" s="42">
        <v>0.4</v>
      </c>
      <c r="N45" s="42">
        <v>0.5</v>
      </c>
      <c r="O45" s="43">
        <v>20.29</v>
      </c>
      <c r="P45" s="31">
        <f t="shared" ref="P45:P71" si="16">O45*($P$10/50)^R45</f>
        <v>15.214865945690526</v>
      </c>
      <c r="Q45" s="44">
        <f t="shared" ref="Q45:Q71" si="17">H45*P45</f>
        <v>669.45410161038319</v>
      </c>
      <c r="R45" s="45">
        <v>1.29</v>
      </c>
      <c r="S45" s="40">
        <v>1</v>
      </c>
      <c r="T45" s="12"/>
      <c r="U45" s="73" t="s">
        <v>42</v>
      </c>
      <c r="V45" s="73"/>
    </row>
    <row r="46" spans="1:22" ht="15.75" customHeight="1" x14ac:dyDescent="0.25">
      <c r="B46" s="71" t="s">
        <v>32</v>
      </c>
      <c r="C46" s="36" t="s">
        <v>17</v>
      </c>
      <c r="D46" s="30">
        <v>101</v>
      </c>
      <c r="E46" s="37">
        <v>300</v>
      </c>
      <c r="F46" s="51">
        <v>45</v>
      </c>
      <c r="G46" s="52">
        <f t="shared" ref="G46:G71" si="18">(F46*H46)+12+12</f>
        <v>2004</v>
      </c>
      <c r="H46" s="53">
        <v>44</v>
      </c>
      <c r="I46" s="51" t="s">
        <v>3</v>
      </c>
      <c r="J46" s="54" t="s">
        <v>21</v>
      </c>
      <c r="K46" s="55" t="s">
        <v>22</v>
      </c>
      <c r="L46" s="30">
        <v>235</v>
      </c>
      <c r="M46" s="42">
        <v>0.6</v>
      </c>
      <c r="N46" s="42">
        <v>0.6</v>
      </c>
      <c r="O46" s="43">
        <v>32.51</v>
      </c>
      <c r="P46" s="31">
        <f t="shared" si="16"/>
        <v>24.596847766954596</v>
      </c>
      <c r="Q46" s="44">
        <f t="shared" ref="Q46:Q47" si="19">H46*P46</f>
        <v>1082.2613017460021</v>
      </c>
      <c r="R46" s="45">
        <v>1.25</v>
      </c>
      <c r="S46" s="40">
        <v>1</v>
      </c>
      <c r="T46" s="12"/>
    </row>
    <row r="47" spans="1:22" ht="15.75" customHeight="1" x14ac:dyDescent="0.25">
      <c r="B47" s="71" t="s">
        <v>32</v>
      </c>
      <c r="C47" s="36" t="s">
        <v>17</v>
      </c>
      <c r="D47" s="30">
        <v>101</v>
      </c>
      <c r="E47" s="37">
        <v>350</v>
      </c>
      <c r="F47" s="51">
        <v>45</v>
      </c>
      <c r="G47" s="52">
        <f t="shared" si="18"/>
        <v>2004</v>
      </c>
      <c r="H47" s="53">
        <v>44</v>
      </c>
      <c r="I47" s="51" t="s">
        <v>3</v>
      </c>
      <c r="J47" s="54" t="s">
        <v>21</v>
      </c>
      <c r="K47" s="55" t="s">
        <v>22</v>
      </c>
      <c r="L47" s="30">
        <v>285</v>
      </c>
      <c r="M47" s="42">
        <v>0.7</v>
      </c>
      <c r="N47" s="42">
        <v>0.7</v>
      </c>
      <c r="O47" s="43">
        <v>37.299999999999997</v>
      </c>
      <c r="P47" s="31">
        <f t="shared" si="16"/>
        <v>28.220929612654768</v>
      </c>
      <c r="Q47" s="44">
        <f t="shared" si="19"/>
        <v>1241.7209029568098</v>
      </c>
      <c r="R47" s="45">
        <v>1.25</v>
      </c>
      <c r="S47" s="40">
        <v>1</v>
      </c>
      <c r="T47" s="12"/>
    </row>
    <row r="48" spans="1:22" ht="15.75" customHeight="1" x14ac:dyDescent="0.25">
      <c r="B48" s="71" t="s">
        <v>32</v>
      </c>
      <c r="C48" s="36" t="s">
        <v>17</v>
      </c>
      <c r="D48" s="30">
        <v>101</v>
      </c>
      <c r="E48" s="37">
        <v>365</v>
      </c>
      <c r="F48" s="51">
        <v>45</v>
      </c>
      <c r="G48" s="52">
        <f t="shared" si="18"/>
        <v>2004</v>
      </c>
      <c r="H48" s="53">
        <v>44</v>
      </c>
      <c r="I48" s="51" t="s">
        <v>3</v>
      </c>
      <c r="J48" s="54" t="s">
        <v>21</v>
      </c>
      <c r="K48" s="55" t="s">
        <v>22</v>
      </c>
      <c r="L48" s="30">
        <v>300</v>
      </c>
      <c r="M48" s="42">
        <v>0.7</v>
      </c>
      <c r="N48" s="42">
        <v>0.7</v>
      </c>
      <c r="O48" s="43">
        <v>38.700000000000003</v>
      </c>
      <c r="P48" s="31">
        <f t="shared" si="16"/>
        <v>29.214896268628962</v>
      </c>
      <c r="Q48" s="44">
        <f t="shared" si="17"/>
        <v>1285.4554358196742</v>
      </c>
      <c r="R48" s="45">
        <v>1.26</v>
      </c>
      <c r="S48" s="40">
        <v>1</v>
      </c>
      <c r="T48" s="12"/>
    </row>
    <row r="49" spans="2:20" ht="15.75" customHeight="1" x14ac:dyDescent="0.25">
      <c r="B49" s="71" t="s">
        <v>32</v>
      </c>
      <c r="C49" s="36" t="s">
        <v>17</v>
      </c>
      <c r="D49" s="30">
        <v>101</v>
      </c>
      <c r="E49" s="37">
        <v>400</v>
      </c>
      <c r="F49" s="51">
        <v>45</v>
      </c>
      <c r="G49" s="52">
        <f t="shared" si="18"/>
        <v>2004</v>
      </c>
      <c r="H49" s="53">
        <v>44</v>
      </c>
      <c r="I49" s="51" t="s">
        <v>3</v>
      </c>
      <c r="J49" s="54" t="s">
        <v>21</v>
      </c>
      <c r="K49" s="55" t="s">
        <v>22</v>
      </c>
      <c r="L49" s="30">
        <v>335</v>
      </c>
      <c r="M49" s="42">
        <v>0.8</v>
      </c>
      <c r="N49" s="42">
        <v>0.7</v>
      </c>
      <c r="O49" s="43">
        <v>42.03</v>
      </c>
      <c r="P49" s="31">
        <f t="shared" si="16"/>
        <v>31.728736180115639</v>
      </c>
      <c r="Q49" s="44">
        <f t="shared" si="17"/>
        <v>1396.0643919250881</v>
      </c>
      <c r="R49" s="45">
        <v>1.26</v>
      </c>
      <c r="S49" s="40">
        <v>1</v>
      </c>
      <c r="T49" s="12"/>
    </row>
    <row r="50" spans="2:20" ht="15.75" customHeight="1" x14ac:dyDescent="0.25">
      <c r="B50" s="71" t="s">
        <v>32</v>
      </c>
      <c r="C50" s="36" t="s">
        <v>17</v>
      </c>
      <c r="D50" s="30">
        <v>101</v>
      </c>
      <c r="E50" s="37">
        <v>450</v>
      </c>
      <c r="F50" s="51">
        <v>45</v>
      </c>
      <c r="G50" s="52">
        <f t="shared" si="18"/>
        <v>2004</v>
      </c>
      <c r="H50" s="53">
        <v>44</v>
      </c>
      <c r="I50" s="51" t="s">
        <v>3</v>
      </c>
      <c r="J50" s="54" t="s">
        <v>21</v>
      </c>
      <c r="K50" s="55" t="s">
        <v>22</v>
      </c>
      <c r="L50" s="30">
        <v>385</v>
      </c>
      <c r="M50" s="42">
        <v>0.9</v>
      </c>
      <c r="N50" s="42">
        <v>0.8</v>
      </c>
      <c r="O50" s="43">
        <v>46.72</v>
      </c>
      <c r="P50" s="31">
        <f t="shared" si="16"/>
        <v>35.269249448846125</v>
      </c>
      <c r="Q50" s="44">
        <f t="shared" si="17"/>
        <v>1551.8469757492294</v>
      </c>
      <c r="R50" s="45">
        <v>1.26</v>
      </c>
      <c r="S50" s="40">
        <v>1</v>
      </c>
      <c r="T50" s="12"/>
    </row>
    <row r="51" spans="2:20" ht="15.75" customHeight="1" x14ac:dyDescent="0.25">
      <c r="B51" s="71" t="s">
        <v>32</v>
      </c>
      <c r="C51" s="36" t="s">
        <v>17</v>
      </c>
      <c r="D51" s="30">
        <v>101</v>
      </c>
      <c r="E51" s="37">
        <v>500</v>
      </c>
      <c r="F51" s="51">
        <v>45</v>
      </c>
      <c r="G51" s="52">
        <f t="shared" si="18"/>
        <v>2004</v>
      </c>
      <c r="H51" s="39">
        <v>44</v>
      </c>
      <c r="I51" s="51" t="s">
        <v>3</v>
      </c>
      <c r="J51" s="54" t="s">
        <v>21</v>
      </c>
      <c r="K51" s="55" t="s">
        <v>22</v>
      </c>
      <c r="L51" s="30">
        <v>435</v>
      </c>
      <c r="M51" s="42">
        <v>1</v>
      </c>
      <c r="N51" s="42">
        <v>0.8</v>
      </c>
      <c r="O51" s="43">
        <v>51.37</v>
      </c>
      <c r="P51" s="31">
        <f t="shared" si="16"/>
        <v>38.693128816480446</v>
      </c>
      <c r="Q51" s="44">
        <f t="shared" si="17"/>
        <v>1702.4976679251397</v>
      </c>
      <c r="R51" s="45">
        <v>1.27</v>
      </c>
      <c r="S51" s="40">
        <v>1</v>
      </c>
      <c r="T51" s="12"/>
    </row>
    <row r="52" spans="2:20" ht="15.75" customHeight="1" x14ac:dyDescent="0.25">
      <c r="B52" s="71" t="s">
        <v>32</v>
      </c>
      <c r="C52" s="36" t="s">
        <v>17</v>
      </c>
      <c r="D52" s="30">
        <v>101</v>
      </c>
      <c r="E52" s="37">
        <v>535</v>
      </c>
      <c r="F52" s="51">
        <v>45</v>
      </c>
      <c r="G52" s="52">
        <f t="shared" si="18"/>
        <v>2004</v>
      </c>
      <c r="H52" s="39">
        <v>44</v>
      </c>
      <c r="I52" s="51" t="s">
        <v>3</v>
      </c>
      <c r="J52" s="54" t="s">
        <v>21</v>
      </c>
      <c r="K52" s="55" t="s">
        <v>22</v>
      </c>
      <c r="L52" s="30">
        <v>470</v>
      </c>
      <c r="M52" s="42">
        <v>1</v>
      </c>
      <c r="N52" s="42">
        <v>0.9</v>
      </c>
      <c r="O52" s="43">
        <v>54.6</v>
      </c>
      <c r="P52" s="31">
        <f t="shared" si="16"/>
        <v>41.126043087012505</v>
      </c>
      <c r="Q52" s="44">
        <f t="shared" si="17"/>
        <v>1809.5458958285503</v>
      </c>
      <c r="R52" s="45">
        <v>1.27</v>
      </c>
      <c r="S52" s="40">
        <v>1</v>
      </c>
      <c r="T52" s="12"/>
    </row>
    <row r="53" spans="2:20" ht="15.75" customHeight="1" x14ac:dyDescent="0.25">
      <c r="B53" s="71" t="s">
        <v>32</v>
      </c>
      <c r="C53" s="36" t="s">
        <v>17</v>
      </c>
      <c r="D53" s="30">
        <v>101</v>
      </c>
      <c r="E53" s="37">
        <v>550</v>
      </c>
      <c r="F53" s="51">
        <v>45</v>
      </c>
      <c r="G53" s="52">
        <f t="shared" si="18"/>
        <v>2004</v>
      </c>
      <c r="H53" s="39">
        <v>44</v>
      </c>
      <c r="I53" s="51" t="s">
        <v>3</v>
      </c>
      <c r="J53" s="54" t="s">
        <v>21</v>
      </c>
      <c r="K53" s="55" t="s">
        <v>22</v>
      </c>
      <c r="L53" s="30">
        <v>485</v>
      </c>
      <c r="M53" s="42">
        <v>1</v>
      </c>
      <c r="N53" s="42">
        <v>0.9</v>
      </c>
      <c r="O53" s="43">
        <v>55.9</v>
      </c>
      <c r="P53" s="31">
        <f t="shared" si="16"/>
        <v>42.011384222795556</v>
      </c>
      <c r="Q53" s="44">
        <f t="shared" si="17"/>
        <v>1848.5009058030046</v>
      </c>
      <c r="R53" s="45">
        <v>1.28</v>
      </c>
      <c r="S53" s="40">
        <v>1</v>
      </c>
      <c r="T53" s="12"/>
    </row>
    <row r="54" spans="2:20" ht="15.75" customHeight="1" x14ac:dyDescent="0.25">
      <c r="B54" s="71" t="s">
        <v>32</v>
      </c>
      <c r="C54" s="36" t="s">
        <v>17</v>
      </c>
      <c r="D54" s="1">
        <v>101</v>
      </c>
      <c r="E54" s="1">
        <v>565</v>
      </c>
      <c r="F54" s="51">
        <v>45</v>
      </c>
      <c r="G54" s="52">
        <f t="shared" ref="G54" si="20">(F54*H54)+12+12</f>
        <v>2004</v>
      </c>
      <c r="H54" s="39">
        <v>44</v>
      </c>
      <c r="I54" s="51" t="s">
        <v>3</v>
      </c>
      <c r="J54" s="54" t="s">
        <v>21</v>
      </c>
      <c r="K54" s="55" t="s">
        <v>22</v>
      </c>
      <c r="L54" s="30">
        <v>500</v>
      </c>
      <c r="M54" s="42">
        <v>1.1000000000000001</v>
      </c>
      <c r="N54" s="42">
        <v>0.9</v>
      </c>
      <c r="O54" s="1">
        <v>57.4</v>
      </c>
      <c r="P54" s="31">
        <f t="shared" si="16"/>
        <v>43.138702225196148</v>
      </c>
      <c r="Q54" s="44">
        <f t="shared" ref="Q54" si="21">H54*P54</f>
        <v>1898.1028979086304</v>
      </c>
      <c r="R54" s="45">
        <v>1.28</v>
      </c>
      <c r="S54" s="40">
        <v>1</v>
      </c>
      <c r="T54" s="12"/>
    </row>
    <row r="55" spans="2:20" ht="15.75" customHeight="1" x14ac:dyDescent="0.25">
      <c r="B55" s="71" t="s">
        <v>32</v>
      </c>
      <c r="C55" s="36" t="s">
        <v>17</v>
      </c>
      <c r="D55" s="30">
        <v>101</v>
      </c>
      <c r="E55" s="37">
        <v>600</v>
      </c>
      <c r="F55" s="51">
        <v>45</v>
      </c>
      <c r="G55" s="52">
        <f t="shared" si="18"/>
        <v>2004</v>
      </c>
      <c r="H55" s="39">
        <v>44</v>
      </c>
      <c r="I55" s="51" t="s">
        <v>3</v>
      </c>
      <c r="J55" s="54" t="s">
        <v>21</v>
      </c>
      <c r="K55" s="55" t="s">
        <v>22</v>
      </c>
      <c r="L55" s="30">
        <v>535</v>
      </c>
      <c r="M55" s="42">
        <v>1.1000000000000001</v>
      </c>
      <c r="N55" s="42">
        <v>1</v>
      </c>
      <c r="O55" s="43">
        <v>60.58</v>
      </c>
      <c r="P55" s="31">
        <f t="shared" si="16"/>
        <v>45.528616390285414</v>
      </c>
      <c r="Q55" s="44">
        <f t="shared" si="17"/>
        <v>2003.2591211725583</v>
      </c>
      <c r="R55" s="45">
        <v>1.28</v>
      </c>
      <c r="S55" s="40">
        <v>1</v>
      </c>
      <c r="T55" s="12"/>
    </row>
    <row r="56" spans="2:20" ht="15.75" customHeight="1" x14ac:dyDescent="0.25">
      <c r="B56" s="71" t="s">
        <v>32</v>
      </c>
      <c r="C56" s="36" t="s">
        <v>17</v>
      </c>
      <c r="D56" s="30">
        <v>101</v>
      </c>
      <c r="E56" s="37">
        <v>650</v>
      </c>
      <c r="F56" s="51">
        <v>45</v>
      </c>
      <c r="G56" s="52">
        <f t="shared" si="18"/>
        <v>2004</v>
      </c>
      <c r="H56" s="39">
        <v>44</v>
      </c>
      <c r="I56" s="51" t="s">
        <v>3</v>
      </c>
      <c r="J56" s="54" t="s">
        <v>21</v>
      </c>
      <c r="K56" s="55" t="s">
        <v>22</v>
      </c>
      <c r="L56" s="30">
        <v>585</v>
      </c>
      <c r="M56" s="42">
        <v>1.2</v>
      </c>
      <c r="N56" s="42">
        <v>1</v>
      </c>
      <c r="O56" s="43">
        <v>65.150000000000006</v>
      </c>
      <c r="P56" s="31">
        <f t="shared" si="16"/>
        <v>48.85404220609847</v>
      </c>
      <c r="Q56" s="44">
        <f t="shared" si="17"/>
        <v>2149.5778570683328</v>
      </c>
      <c r="R56" s="45">
        <v>1.29</v>
      </c>
      <c r="S56" s="40">
        <v>1</v>
      </c>
      <c r="T56" s="12"/>
    </row>
    <row r="57" spans="2:20" ht="15.75" customHeight="1" x14ac:dyDescent="0.25">
      <c r="B57" s="71" t="s">
        <v>32</v>
      </c>
      <c r="C57" s="36" t="s">
        <v>17</v>
      </c>
      <c r="D57" s="30">
        <v>101</v>
      </c>
      <c r="E57" s="37">
        <v>665</v>
      </c>
      <c r="F57" s="51">
        <v>45</v>
      </c>
      <c r="G57" s="52">
        <f t="shared" ref="G57" si="22">(F57*H57)+12+12</f>
        <v>2004</v>
      </c>
      <c r="H57" s="53">
        <v>44</v>
      </c>
      <c r="I57" s="51" t="s">
        <v>3</v>
      </c>
      <c r="J57" s="54" t="s">
        <v>21</v>
      </c>
      <c r="K57" s="55" t="s">
        <v>22</v>
      </c>
      <c r="L57" s="30">
        <v>585</v>
      </c>
      <c r="M57" s="42">
        <v>1.2</v>
      </c>
      <c r="N57" s="42">
        <v>1</v>
      </c>
      <c r="O57" s="43">
        <v>66.5</v>
      </c>
      <c r="P57" s="31">
        <f t="shared" si="16"/>
        <v>49.866366948665352</v>
      </c>
      <c r="Q57" s="44">
        <f t="shared" ref="Q57" si="23">H57*P57</f>
        <v>2194.1201457412753</v>
      </c>
      <c r="R57" s="45">
        <v>1.29</v>
      </c>
      <c r="S57" s="40">
        <v>1</v>
      </c>
      <c r="T57" s="12"/>
    </row>
    <row r="58" spans="2:20" ht="15.75" customHeight="1" x14ac:dyDescent="0.25">
      <c r="B58" s="71" t="s">
        <v>32</v>
      </c>
      <c r="C58" s="36" t="s">
        <v>17</v>
      </c>
      <c r="D58" s="30">
        <v>101</v>
      </c>
      <c r="E58" s="37">
        <v>685</v>
      </c>
      <c r="F58" s="51">
        <v>45</v>
      </c>
      <c r="G58" s="52">
        <f t="shared" ref="G58" si="24">(F58*H58)+12+12</f>
        <v>2004</v>
      </c>
      <c r="H58" s="53">
        <v>44</v>
      </c>
      <c r="I58" s="51" t="s">
        <v>3</v>
      </c>
      <c r="J58" s="54" t="s">
        <v>21</v>
      </c>
      <c r="K58" s="55" t="s">
        <v>22</v>
      </c>
      <c r="L58" s="30">
        <v>585</v>
      </c>
      <c r="M58" s="42">
        <v>1.2</v>
      </c>
      <c r="N58" s="42">
        <v>1</v>
      </c>
      <c r="O58" s="43">
        <v>68.3</v>
      </c>
      <c r="P58" s="31">
        <f t="shared" si="16"/>
        <v>51.216133272087873</v>
      </c>
      <c r="Q58" s="44">
        <f t="shared" ref="Q58" si="25">H58*P58</f>
        <v>2253.5098639718663</v>
      </c>
      <c r="R58" s="45">
        <v>1.29</v>
      </c>
      <c r="S58" s="40">
        <v>1</v>
      </c>
      <c r="T58" s="12"/>
    </row>
    <row r="59" spans="2:20" ht="15.75" customHeight="1" x14ac:dyDescent="0.25">
      <c r="B59" s="71" t="s">
        <v>32</v>
      </c>
      <c r="C59" s="36" t="s">
        <v>17</v>
      </c>
      <c r="D59" s="30">
        <v>101</v>
      </c>
      <c r="E59" s="37">
        <v>750</v>
      </c>
      <c r="F59" s="51">
        <v>45</v>
      </c>
      <c r="G59" s="52">
        <f t="shared" si="18"/>
        <v>2004</v>
      </c>
      <c r="H59" s="53">
        <v>44</v>
      </c>
      <c r="I59" s="51" t="s">
        <v>3</v>
      </c>
      <c r="J59" s="54" t="s">
        <v>21</v>
      </c>
      <c r="K59" s="55" t="s">
        <v>22</v>
      </c>
      <c r="L59" s="30">
        <v>685</v>
      </c>
      <c r="M59" s="42">
        <v>1.4</v>
      </c>
      <c r="N59" s="42">
        <v>1.2</v>
      </c>
      <c r="O59" s="43">
        <v>74.400000000000006</v>
      </c>
      <c r="P59" s="31">
        <f t="shared" si="16"/>
        <v>55.665987614402432</v>
      </c>
      <c r="Q59" s="44">
        <f t="shared" si="17"/>
        <v>2449.303455033707</v>
      </c>
      <c r="R59" s="45">
        <v>1.3</v>
      </c>
      <c r="S59" s="40">
        <v>1</v>
      </c>
      <c r="T59" s="12"/>
    </row>
    <row r="60" spans="2:20" ht="15.75" customHeight="1" x14ac:dyDescent="0.25">
      <c r="B60" s="71" t="s">
        <v>32</v>
      </c>
      <c r="C60" s="36" t="s">
        <v>17</v>
      </c>
      <c r="D60" s="30">
        <v>101</v>
      </c>
      <c r="E60" s="37">
        <v>765</v>
      </c>
      <c r="F60" s="51">
        <v>45</v>
      </c>
      <c r="G60" s="52">
        <f t="shared" ref="G60" si="26">(F60*H60)+12+12</f>
        <v>2004</v>
      </c>
      <c r="H60" s="53">
        <v>44</v>
      </c>
      <c r="I60" s="51" t="s">
        <v>3</v>
      </c>
      <c r="J60" s="54" t="s">
        <v>21</v>
      </c>
      <c r="K60" s="55" t="s">
        <v>22</v>
      </c>
      <c r="L60" s="30">
        <v>685</v>
      </c>
      <c r="M60" s="42">
        <v>1.4</v>
      </c>
      <c r="N60" s="42">
        <v>1.2</v>
      </c>
      <c r="O60" s="43">
        <v>75.599999999999994</v>
      </c>
      <c r="P60" s="31">
        <f t="shared" si="16"/>
        <v>56.563826124312136</v>
      </c>
      <c r="Q60" s="44">
        <f t="shared" ref="Q60" si="27">H60*P60</f>
        <v>2488.8083494697339</v>
      </c>
      <c r="R60" s="45">
        <v>1.3</v>
      </c>
      <c r="S60" s="40">
        <v>1</v>
      </c>
      <c r="T60" s="12"/>
    </row>
    <row r="61" spans="2:20" ht="15.75" customHeight="1" x14ac:dyDescent="0.25">
      <c r="B61" s="71" t="s">
        <v>32</v>
      </c>
      <c r="C61" s="36" t="s">
        <v>17</v>
      </c>
      <c r="D61" s="30">
        <v>101</v>
      </c>
      <c r="E61" s="37">
        <v>815</v>
      </c>
      <c r="F61" s="51">
        <v>45</v>
      </c>
      <c r="G61" s="52">
        <f t="shared" si="18"/>
        <v>2004</v>
      </c>
      <c r="H61" s="53">
        <v>44</v>
      </c>
      <c r="I61" s="51" t="s">
        <v>3</v>
      </c>
      <c r="J61" s="54" t="s">
        <v>21</v>
      </c>
      <c r="K61" s="55" t="s">
        <v>22</v>
      </c>
      <c r="L61" s="30">
        <v>750</v>
      </c>
      <c r="M61" s="42">
        <v>1.5</v>
      </c>
      <c r="N61" s="42">
        <v>1.2</v>
      </c>
      <c r="O61" s="43">
        <v>80.099999999999994</v>
      </c>
      <c r="P61" s="31">
        <f t="shared" si="16"/>
        <v>59.930720536473572</v>
      </c>
      <c r="Q61" s="44">
        <f t="shared" si="17"/>
        <v>2636.9517036048373</v>
      </c>
      <c r="R61" s="45">
        <v>1.3</v>
      </c>
      <c r="S61" s="40">
        <v>1</v>
      </c>
      <c r="T61" s="12"/>
    </row>
    <row r="62" spans="2:20" ht="15.75" customHeight="1" x14ac:dyDescent="0.25">
      <c r="B62" s="71" t="s">
        <v>32</v>
      </c>
      <c r="C62" s="36" t="s">
        <v>17</v>
      </c>
      <c r="D62" s="30">
        <v>101</v>
      </c>
      <c r="E62" s="37">
        <v>865</v>
      </c>
      <c r="F62" s="51">
        <v>45</v>
      </c>
      <c r="G62" s="52">
        <f t="shared" ref="G62" si="28">(F62*H62)+12+12</f>
        <v>2004</v>
      </c>
      <c r="H62" s="53">
        <v>44</v>
      </c>
      <c r="I62" s="51" t="s">
        <v>3</v>
      </c>
      <c r="J62" s="54" t="s">
        <v>21</v>
      </c>
      <c r="K62" s="55" t="s">
        <v>22</v>
      </c>
      <c r="L62" s="30">
        <v>750</v>
      </c>
      <c r="M62" s="42">
        <v>1.5</v>
      </c>
      <c r="N62" s="42">
        <v>1.2</v>
      </c>
      <c r="O62" s="43">
        <v>84.6</v>
      </c>
      <c r="P62" s="31">
        <f t="shared" si="16"/>
        <v>63.156527874638066</v>
      </c>
      <c r="Q62" s="44">
        <f t="shared" ref="Q62" si="29">H62*P62</f>
        <v>2778.8872264840747</v>
      </c>
      <c r="R62" s="45">
        <v>1.31</v>
      </c>
      <c r="S62" s="40">
        <v>1</v>
      </c>
      <c r="T62" s="12"/>
    </row>
    <row r="63" spans="2:20" ht="15.75" customHeight="1" x14ac:dyDescent="0.25">
      <c r="B63" s="71" t="s">
        <v>32</v>
      </c>
      <c r="C63" s="36" t="s">
        <v>17</v>
      </c>
      <c r="D63" s="30">
        <v>101</v>
      </c>
      <c r="E63" s="37">
        <v>885</v>
      </c>
      <c r="F63" s="51">
        <v>45</v>
      </c>
      <c r="G63" s="52">
        <f t="shared" ref="G63" si="30">(F63*H63)+12+12</f>
        <v>2004</v>
      </c>
      <c r="H63" s="53">
        <v>44</v>
      </c>
      <c r="I63" s="51" t="s">
        <v>3</v>
      </c>
      <c r="J63" s="54" t="s">
        <v>21</v>
      </c>
      <c r="K63" s="55" t="s">
        <v>22</v>
      </c>
      <c r="L63" s="30">
        <v>750</v>
      </c>
      <c r="M63" s="42">
        <v>1.5</v>
      </c>
      <c r="N63" s="42">
        <v>1.2</v>
      </c>
      <c r="O63" s="43">
        <v>86.4</v>
      </c>
      <c r="P63" s="31">
        <f t="shared" si="16"/>
        <v>64.500283786864415</v>
      </c>
      <c r="Q63" s="44">
        <f t="shared" ref="Q63" si="31">H63*P63</f>
        <v>2838.0124866220344</v>
      </c>
      <c r="R63" s="45">
        <v>1.31</v>
      </c>
      <c r="S63" s="40">
        <v>1</v>
      </c>
      <c r="T63" s="12"/>
    </row>
    <row r="64" spans="2:20" ht="15.75" customHeight="1" x14ac:dyDescent="0.25">
      <c r="B64" s="71" t="s">
        <v>32</v>
      </c>
      <c r="C64" s="36" t="s">
        <v>17</v>
      </c>
      <c r="D64" s="30">
        <v>101</v>
      </c>
      <c r="E64" s="37">
        <v>900</v>
      </c>
      <c r="F64" s="51">
        <v>45</v>
      </c>
      <c r="G64" s="52">
        <f t="shared" si="18"/>
        <v>2004</v>
      </c>
      <c r="H64" s="53">
        <v>44</v>
      </c>
      <c r="I64" s="51" t="s">
        <v>3</v>
      </c>
      <c r="J64" s="54" t="s">
        <v>21</v>
      </c>
      <c r="K64" s="55" t="s">
        <v>22</v>
      </c>
      <c r="L64" s="30">
        <v>835</v>
      </c>
      <c r="M64" s="42">
        <v>1.7</v>
      </c>
      <c r="N64" s="42">
        <v>1.35</v>
      </c>
      <c r="O64" s="43">
        <v>87.8</v>
      </c>
      <c r="P64" s="31">
        <f t="shared" si="16"/>
        <v>65.545427274151564</v>
      </c>
      <c r="Q64" s="44">
        <f t="shared" si="17"/>
        <v>2883.998800062669</v>
      </c>
      <c r="R64" s="45">
        <v>1.31</v>
      </c>
      <c r="S64" s="40">
        <v>1</v>
      </c>
      <c r="T64" s="12"/>
    </row>
    <row r="65" spans="1:22" ht="15.75" customHeight="1" x14ac:dyDescent="0.25">
      <c r="B65" s="71" t="s">
        <v>32</v>
      </c>
      <c r="C65" s="36" t="s">
        <v>17</v>
      </c>
      <c r="D65" s="30">
        <v>101</v>
      </c>
      <c r="E65" s="37">
        <v>1000</v>
      </c>
      <c r="F65" s="51">
        <v>45</v>
      </c>
      <c r="G65" s="52">
        <f t="shared" si="18"/>
        <v>2004</v>
      </c>
      <c r="H65" s="53">
        <v>44</v>
      </c>
      <c r="I65" s="51" t="s">
        <v>3</v>
      </c>
      <c r="J65" s="54" t="s">
        <v>21</v>
      </c>
      <c r="K65" s="55" t="s">
        <v>22</v>
      </c>
      <c r="L65" s="30">
        <v>935</v>
      </c>
      <c r="M65" s="42">
        <v>2</v>
      </c>
      <c r="N65" s="42">
        <v>1.5</v>
      </c>
      <c r="O65" s="43">
        <v>96.79</v>
      </c>
      <c r="P65" s="31">
        <f t="shared" si="16"/>
        <v>72.095685025982235</v>
      </c>
      <c r="Q65" s="44">
        <f t="shared" si="17"/>
        <v>3172.2101411432182</v>
      </c>
      <c r="R65" s="45">
        <v>1.32</v>
      </c>
      <c r="S65" s="40">
        <v>1</v>
      </c>
      <c r="T65" s="12"/>
    </row>
    <row r="66" spans="1:22" ht="15.75" customHeight="1" x14ac:dyDescent="0.25">
      <c r="B66" s="71" t="s">
        <v>32</v>
      </c>
      <c r="C66" s="36" t="s">
        <v>17</v>
      </c>
      <c r="D66" s="30">
        <v>101</v>
      </c>
      <c r="E66" s="37">
        <v>1200</v>
      </c>
      <c r="F66" s="51">
        <v>45</v>
      </c>
      <c r="G66" s="52">
        <f t="shared" si="18"/>
        <v>2004</v>
      </c>
      <c r="H66" s="53">
        <v>44</v>
      </c>
      <c r="I66" s="51" t="s">
        <v>3</v>
      </c>
      <c r="J66" s="54" t="s">
        <v>21</v>
      </c>
      <c r="K66" s="55" t="s">
        <v>22</v>
      </c>
      <c r="L66" s="30">
        <v>1135</v>
      </c>
      <c r="M66" s="42">
        <v>2.4</v>
      </c>
      <c r="N66" s="42">
        <v>1.7</v>
      </c>
      <c r="O66" s="43">
        <v>114.8</v>
      </c>
      <c r="P66" s="31">
        <f t="shared" si="16"/>
        <v>85.510741202425464</v>
      </c>
      <c r="Q66" s="44">
        <f t="shared" si="17"/>
        <v>3762.4726129067203</v>
      </c>
      <c r="R66" s="45">
        <v>1.32</v>
      </c>
      <c r="S66" s="40">
        <v>1</v>
      </c>
      <c r="T66" s="12"/>
    </row>
    <row r="67" spans="1:22" ht="15.75" customHeight="1" x14ac:dyDescent="0.25">
      <c r="B67" s="71" t="s">
        <v>32</v>
      </c>
      <c r="C67" s="36" t="s">
        <v>17</v>
      </c>
      <c r="D67" s="30">
        <v>101</v>
      </c>
      <c r="E67" s="37">
        <v>1500</v>
      </c>
      <c r="F67" s="51">
        <v>45</v>
      </c>
      <c r="G67" s="52">
        <f t="shared" si="18"/>
        <v>2004</v>
      </c>
      <c r="H67" s="53">
        <v>44</v>
      </c>
      <c r="I67" s="51" t="s">
        <v>3</v>
      </c>
      <c r="J67" s="54" t="s">
        <v>21</v>
      </c>
      <c r="K67" s="55" t="s">
        <v>22</v>
      </c>
      <c r="L67" s="30">
        <v>1435</v>
      </c>
      <c r="M67" s="42">
        <v>2.95</v>
      </c>
      <c r="N67" s="42">
        <v>2.0699999999999998</v>
      </c>
      <c r="O67" s="43">
        <v>141.74</v>
      </c>
      <c r="P67" s="31">
        <f t="shared" si="16"/>
        <v>105.34213379696958</v>
      </c>
      <c r="Q67" s="44">
        <f t="shared" si="17"/>
        <v>4635.0538870666614</v>
      </c>
      <c r="R67" s="45">
        <v>1.33</v>
      </c>
      <c r="S67" s="40">
        <v>1</v>
      </c>
      <c r="T67" s="12"/>
    </row>
    <row r="68" spans="1:22" ht="15.75" customHeight="1" x14ac:dyDescent="0.25">
      <c r="B68" s="71" t="s">
        <v>32</v>
      </c>
      <c r="C68" s="36" t="s">
        <v>17</v>
      </c>
      <c r="D68" s="30">
        <v>101</v>
      </c>
      <c r="E68" s="37">
        <v>1800</v>
      </c>
      <c r="F68" s="51">
        <v>45</v>
      </c>
      <c r="G68" s="52">
        <f t="shared" si="18"/>
        <v>2004</v>
      </c>
      <c r="H68" s="53">
        <v>44</v>
      </c>
      <c r="I68" s="51" t="s">
        <v>3</v>
      </c>
      <c r="J68" s="54" t="s">
        <v>21</v>
      </c>
      <c r="K68" s="55" t="s">
        <v>22</v>
      </c>
      <c r="L68" s="30">
        <v>1735</v>
      </c>
      <c r="M68" s="42">
        <v>3.54</v>
      </c>
      <c r="N68" s="42">
        <v>2.4300000000000002</v>
      </c>
      <c r="O68" s="43">
        <v>168.92</v>
      </c>
      <c r="P68" s="31">
        <f t="shared" si="16"/>
        <v>125.54249499777126</v>
      </c>
      <c r="Q68" s="44">
        <f t="shared" si="17"/>
        <v>5523.8697799019355</v>
      </c>
      <c r="R68" s="45">
        <v>1.33</v>
      </c>
      <c r="S68" s="40">
        <v>1</v>
      </c>
      <c r="T68" s="12"/>
    </row>
    <row r="69" spans="1:22" ht="15.75" customHeight="1" x14ac:dyDescent="0.25">
      <c r="B69" s="71" t="s">
        <v>32</v>
      </c>
      <c r="C69" s="36" t="s">
        <v>17</v>
      </c>
      <c r="D69" s="30">
        <v>101</v>
      </c>
      <c r="E69" s="57">
        <v>2000</v>
      </c>
      <c r="F69" s="51">
        <v>45</v>
      </c>
      <c r="G69" s="52">
        <f t="shared" si="18"/>
        <v>2004</v>
      </c>
      <c r="H69" s="53">
        <v>44</v>
      </c>
      <c r="I69" s="51" t="s">
        <v>3</v>
      </c>
      <c r="J69" s="54" t="s">
        <v>21</v>
      </c>
      <c r="K69" s="55" t="s">
        <v>22</v>
      </c>
      <c r="L69" s="56">
        <v>1935</v>
      </c>
      <c r="M69" s="42">
        <v>3.93</v>
      </c>
      <c r="N69" s="42">
        <v>2.68</v>
      </c>
      <c r="O69" s="43">
        <v>187.21</v>
      </c>
      <c r="P69" s="31">
        <f t="shared" si="16"/>
        <v>139.51597401932403</v>
      </c>
      <c r="Q69" s="44">
        <f t="shared" si="17"/>
        <v>6138.7028568502574</v>
      </c>
      <c r="R69" s="45">
        <v>1.3177700000000001</v>
      </c>
      <c r="S69" s="40">
        <v>1</v>
      </c>
      <c r="T69" s="12"/>
    </row>
    <row r="70" spans="1:22" ht="15.75" customHeight="1" x14ac:dyDescent="0.25">
      <c r="B70" s="71" t="s">
        <v>32</v>
      </c>
      <c r="C70" s="36" t="s">
        <v>17</v>
      </c>
      <c r="D70" s="30">
        <v>101</v>
      </c>
      <c r="E70" s="37">
        <v>2200</v>
      </c>
      <c r="F70" s="51">
        <v>45</v>
      </c>
      <c r="G70" s="52">
        <f t="shared" si="18"/>
        <v>2004</v>
      </c>
      <c r="H70" s="53">
        <v>44</v>
      </c>
      <c r="I70" s="51" t="s">
        <v>3</v>
      </c>
      <c r="J70" s="54" t="s">
        <v>21</v>
      </c>
      <c r="K70" s="55" t="s">
        <v>22</v>
      </c>
      <c r="L70" s="30">
        <v>2135</v>
      </c>
      <c r="M70" s="42">
        <v>4.32</v>
      </c>
      <c r="N70" s="42">
        <v>2.92</v>
      </c>
      <c r="O70" s="43">
        <v>205.67</v>
      </c>
      <c r="P70" s="31">
        <f t="shared" si="16"/>
        <v>153.52773779771675</v>
      </c>
      <c r="Q70" s="44">
        <f t="shared" si="17"/>
        <v>6755.2204630995375</v>
      </c>
      <c r="R70" s="45">
        <v>1.31033</v>
      </c>
      <c r="S70" s="40">
        <v>1</v>
      </c>
      <c r="T70" s="12"/>
    </row>
    <row r="71" spans="1:22" ht="15.75" customHeight="1" x14ac:dyDescent="0.25">
      <c r="B71" s="71" t="s">
        <v>32</v>
      </c>
      <c r="C71" s="36" t="s">
        <v>17</v>
      </c>
      <c r="D71" s="30">
        <v>101</v>
      </c>
      <c r="E71" s="57">
        <v>2500</v>
      </c>
      <c r="F71" s="51">
        <v>45</v>
      </c>
      <c r="G71" s="52">
        <f t="shared" si="18"/>
        <v>2004</v>
      </c>
      <c r="H71" s="53">
        <v>44</v>
      </c>
      <c r="I71" s="51" t="s">
        <v>3</v>
      </c>
      <c r="J71" s="54" t="s">
        <v>21</v>
      </c>
      <c r="K71" s="55" t="s">
        <v>22</v>
      </c>
      <c r="L71" s="56">
        <v>2435</v>
      </c>
      <c r="M71" s="42">
        <v>4.9000000000000004</v>
      </c>
      <c r="N71" s="42">
        <v>3.29</v>
      </c>
      <c r="O71" s="43">
        <v>233.72</v>
      </c>
      <c r="P71" s="31">
        <f t="shared" si="16"/>
        <v>174.90101383969679</v>
      </c>
      <c r="Q71" s="44">
        <f t="shared" si="17"/>
        <v>7695.644608946659</v>
      </c>
      <c r="R71" s="45">
        <v>1.29918</v>
      </c>
      <c r="S71" s="40">
        <v>1</v>
      </c>
      <c r="T71" s="12"/>
    </row>
    <row r="72" spans="1:22" ht="13.8" thickBot="1" x14ac:dyDescent="0.3">
      <c r="C72" s="2"/>
      <c r="D72" s="2"/>
      <c r="E72" s="2"/>
      <c r="F72" s="46"/>
      <c r="G72" s="46"/>
      <c r="H72" s="47"/>
      <c r="I72" s="46"/>
      <c r="J72" s="46"/>
      <c r="K72" s="46"/>
      <c r="L72" s="46"/>
      <c r="M72" s="46"/>
      <c r="N72" s="46"/>
      <c r="O72" s="43"/>
      <c r="P72" s="43"/>
      <c r="Q72" s="49"/>
      <c r="R72" s="50"/>
      <c r="S72" s="46"/>
      <c r="T72" s="2"/>
    </row>
    <row r="73" spans="1:22" ht="30.6" customHeight="1" x14ac:dyDescent="0.25">
      <c r="A73" s="25"/>
      <c r="B73" s="74" t="s">
        <v>1</v>
      </c>
      <c r="C73" s="74" t="s">
        <v>0</v>
      </c>
      <c r="D73" s="74" t="s">
        <v>15</v>
      </c>
      <c r="E73" s="74" t="s">
        <v>14</v>
      </c>
      <c r="F73" s="74" t="s">
        <v>13</v>
      </c>
      <c r="G73" s="88" t="s">
        <v>12</v>
      </c>
      <c r="H73" s="90" t="s">
        <v>11</v>
      </c>
      <c r="I73" s="74" t="s">
        <v>16</v>
      </c>
      <c r="J73" s="74" t="s">
        <v>10</v>
      </c>
      <c r="K73" s="74" t="s">
        <v>9</v>
      </c>
      <c r="L73" s="76" t="s">
        <v>26</v>
      </c>
      <c r="M73" s="78" t="s">
        <v>24</v>
      </c>
      <c r="N73" s="80" t="s">
        <v>25</v>
      </c>
      <c r="O73" s="86" t="s">
        <v>20</v>
      </c>
      <c r="P73" s="86" t="s">
        <v>23</v>
      </c>
      <c r="Q73" s="84" t="s">
        <v>36</v>
      </c>
      <c r="R73" s="82" t="s">
        <v>6</v>
      </c>
      <c r="S73" s="74" t="s">
        <v>8</v>
      </c>
      <c r="T73" s="12"/>
    </row>
    <row r="74" spans="1:22" ht="28.8" customHeight="1" thickBot="1" x14ac:dyDescent="0.3">
      <c r="A74" s="25"/>
      <c r="B74" s="75"/>
      <c r="C74" s="75"/>
      <c r="D74" s="75"/>
      <c r="E74" s="75"/>
      <c r="F74" s="75"/>
      <c r="G74" s="89"/>
      <c r="H74" s="91"/>
      <c r="I74" s="75"/>
      <c r="J74" s="75"/>
      <c r="K74" s="75"/>
      <c r="L74" s="77"/>
      <c r="M74" s="79"/>
      <c r="N74" s="81"/>
      <c r="O74" s="87"/>
      <c r="P74" s="87"/>
      <c r="Q74" s="85"/>
      <c r="R74" s="83"/>
      <c r="S74" s="75"/>
      <c r="T74" s="12"/>
    </row>
    <row r="75" spans="1:22" ht="11.25" customHeight="1" x14ac:dyDescent="0.25">
      <c r="A75" s="25"/>
      <c r="B75" s="27"/>
      <c r="C75" s="27"/>
      <c r="D75" s="27"/>
      <c r="E75" s="27"/>
      <c r="F75" s="27"/>
      <c r="G75" s="28"/>
      <c r="H75" s="29"/>
      <c r="I75" s="27"/>
      <c r="J75" s="27"/>
      <c r="K75" s="27"/>
      <c r="L75" s="30"/>
      <c r="M75" s="31"/>
      <c r="N75" s="32"/>
      <c r="O75" s="6"/>
      <c r="P75" s="33"/>
      <c r="Q75" s="34"/>
      <c r="R75" s="35"/>
      <c r="S75" s="27"/>
      <c r="T75" s="12"/>
    </row>
    <row r="76" spans="1:22" ht="15.75" customHeight="1" x14ac:dyDescent="0.25">
      <c r="B76" s="71" t="s">
        <v>33</v>
      </c>
      <c r="C76" s="36" t="s">
        <v>19</v>
      </c>
      <c r="D76" s="30">
        <v>139</v>
      </c>
      <c r="E76" s="37">
        <v>200</v>
      </c>
      <c r="F76" s="51">
        <v>45</v>
      </c>
      <c r="G76" s="52">
        <f t="shared" ref="G76" si="32">(F76*H76)+12+12</f>
        <v>2004</v>
      </c>
      <c r="H76" s="53">
        <v>44</v>
      </c>
      <c r="I76" s="51" t="s">
        <v>3</v>
      </c>
      <c r="J76" s="54" t="s">
        <v>21</v>
      </c>
      <c r="K76" s="55" t="s">
        <v>22</v>
      </c>
      <c r="L76" s="30">
        <v>127</v>
      </c>
      <c r="M76" s="42">
        <v>0.56999999999999995</v>
      </c>
      <c r="N76" s="42">
        <v>0.6</v>
      </c>
      <c r="O76" s="43">
        <v>25.98</v>
      </c>
      <c r="P76" s="31">
        <f t="shared" ref="P76:P102" si="33">O76*($P$10/50)^R76</f>
        <v>19.323900747950937</v>
      </c>
      <c r="Q76" s="44">
        <f t="shared" ref="Q76:Q102" si="34">H76*P76</f>
        <v>850.25163290984119</v>
      </c>
      <c r="R76" s="45">
        <v>1.32643</v>
      </c>
      <c r="S76" s="40">
        <v>1</v>
      </c>
      <c r="T76" s="12"/>
      <c r="U76" s="73" t="s">
        <v>41</v>
      </c>
      <c r="V76" s="73"/>
    </row>
    <row r="77" spans="1:22" ht="15.75" customHeight="1" x14ac:dyDescent="0.25">
      <c r="B77" s="71" t="s">
        <v>33</v>
      </c>
      <c r="C77" s="36" t="s">
        <v>19</v>
      </c>
      <c r="D77" s="30">
        <v>139</v>
      </c>
      <c r="E77" s="37">
        <v>300</v>
      </c>
      <c r="F77" s="51">
        <v>45</v>
      </c>
      <c r="G77" s="52">
        <f t="shared" ref="G77:G102" si="35">(F77*H77)+12+12</f>
        <v>2004</v>
      </c>
      <c r="H77" s="53">
        <v>44</v>
      </c>
      <c r="I77" s="51" t="s">
        <v>3</v>
      </c>
      <c r="J77" s="54" t="s">
        <v>21</v>
      </c>
      <c r="K77" s="55" t="s">
        <v>22</v>
      </c>
      <c r="L77" s="30">
        <v>235</v>
      </c>
      <c r="M77" s="42">
        <v>0.83</v>
      </c>
      <c r="N77" s="42">
        <v>0.78</v>
      </c>
      <c r="O77" s="43">
        <v>42.08</v>
      </c>
      <c r="P77" s="31">
        <f t="shared" si="33"/>
        <v>31.779810672531266</v>
      </c>
      <c r="Q77" s="44">
        <f t="shared" si="34"/>
        <v>1398.3116695913757</v>
      </c>
      <c r="R77" s="45">
        <v>1.2581199999999999</v>
      </c>
      <c r="S77" s="40">
        <v>1</v>
      </c>
      <c r="T77" s="12"/>
    </row>
    <row r="78" spans="1:22" ht="15.75" customHeight="1" x14ac:dyDescent="0.25">
      <c r="B78" s="71" t="s">
        <v>33</v>
      </c>
      <c r="C78" s="36" t="s">
        <v>19</v>
      </c>
      <c r="D78" s="30">
        <v>139</v>
      </c>
      <c r="E78" s="37">
        <v>350</v>
      </c>
      <c r="F78" s="51">
        <v>45</v>
      </c>
      <c r="G78" s="52">
        <f t="shared" si="35"/>
        <v>2004</v>
      </c>
      <c r="H78" s="53">
        <v>44</v>
      </c>
      <c r="I78" s="51" t="s">
        <v>3</v>
      </c>
      <c r="J78" s="54" t="s">
        <v>21</v>
      </c>
      <c r="K78" s="55" t="s">
        <v>22</v>
      </c>
      <c r="L78" s="30">
        <v>285</v>
      </c>
      <c r="M78" s="42">
        <v>0.95</v>
      </c>
      <c r="N78" s="42">
        <v>0.86</v>
      </c>
      <c r="O78" s="43">
        <v>48.39</v>
      </c>
      <c r="P78" s="31">
        <f t="shared" si="33"/>
        <v>36.487825389999301</v>
      </c>
      <c r="Q78" s="44">
        <f t="shared" si="34"/>
        <v>1605.4643171599691</v>
      </c>
      <c r="R78" s="45">
        <v>1.2651699999999999</v>
      </c>
      <c r="S78" s="40">
        <v>1</v>
      </c>
      <c r="T78" s="12"/>
    </row>
    <row r="79" spans="1:22" ht="15.75" customHeight="1" x14ac:dyDescent="0.25">
      <c r="B79" s="71" t="s">
        <v>33</v>
      </c>
      <c r="C79" s="36" t="s">
        <v>19</v>
      </c>
      <c r="D79" s="30">
        <v>139</v>
      </c>
      <c r="E79" s="37">
        <v>365</v>
      </c>
      <c r="F79" s="51">
        <v>45</v>
      </c>
      <c r="G79" s="52">
        <f t="shared" si="35"/>
        <v>2004</v>
      </c>
      <c r="H79" s="53">
        <v>44</v>
      </c>
      <c r="I79" s="51" t="s">
        <v>3</v>
      </c>
      <c r="J79" s="54" t="s">
        <v>21</v>
      </c>
      <c r="K79" s="55" t="s">
        <v>22</v>
      </c>
      <c r="L79" s="30">
        <v>300</v>
      </c>
      <c r="M79" s="42">
        <v>0.98</v>
      </c>
      <c r="N79" s="42">
        <v>0.89</v>
      </c>
      <c r="O79" s="43">
        <v>50.3</v>
      </c>
      <c r="P79" s="31">
        <f t="shared" si="33"/>
        <v>37.912550218016698</v>
      </c>
      <c r="Q79" s="44">
        <f t="shared" si="34"/>
        <v>1668.1522095927346</v>
      </c>
      <c r="R79" s="45">
        <v>1.2669999999999999</v>
      </c>
      <c r="S79" s="40">
        <v>1</v>
      </c>
      <c r="T79" s="12"/>
    </row>
    <row r="80" spans="1:22" ht="15.75" customHeight="1" x14ac:dyDescent="0.25">
      <c r="B80" s="71" t="s">
        <v>33</v>
      </c>
      <c r="C80" s="36" t="s">
        <v>19</v>
      </c>
      <c r="D80" s="30">
        <v>139</v>
      </c>
      <c r="E80" s="37">
        <v>400</v>
      </c>
      <c r="F80" s="51">
        <v>45</v>
      </c>
      <c r="G80" s="52">
        <f t="shared" si="35"/>
        <v>2004</v>
      </c>
      <c r="H80" s="53">
        <v>44</v>
      </c>
      <c r="I80" s="51" t="s">
        <v>3</v>
      </c>
      <c r="J80" s="54" t="s">
        <v>21</v>
      </c>
      <c r="K80" s="55" t="s">
        <v>22</v>
      </c>
      <c r="L80" s="30">
        <v>335</v>
      </c>
      <c r="M80" s="42">
        <v>1.07</v>
      </c>
      <c r="N80" s="42">
        <v>0.95</v>
      </c>
      <c r="O80" s="43">
        <v>54.62</v>
      </c>
      <c r="P80" s="31">
        <f t="shared" si="33"/>
        <v>41.120640432957515</v>
      </c>
      <c r="Q80" s="44">
        <f t="shared" si="34"/>
        <v>1809.3081790501305</v>
      </c>
      <c r="R80" s="45">
        <v>1.27223</v>
      </c>
      <c r="S80" s="40">
        <v>1</v>
      </c>
      <c r="T80" s="12"/>
    </row>
    <row r="81" spans="2:20" ht="15.75" customHeight="1" x14ac:dyDescent="0.25">
      <c r="B81" s="71" t="s">
        <v>33</v>
      </c>
      <c r="C81" s="36" t="s">
        <v>19</v>
      </c>
      <c r="D81" s="30">
        <v>139</v>
      </c>
      <c r="E81" s="37">
        <v>450</v>
      </c>
      <c r="F81" s="51">
        <v>45</v>
      </c>
      <c r="G81" s="52">
        <f t="shared" si="35"/>
        <v>2004</v>
      </c>
      <c r="H81" s="53">
        <v>44</v>
      </c>
      <c r="I81" s="51" t="s">
        <v>3</v>
      </c>
      <c r="J81" s="54" t="s">
        <v>21</v>
      </c>
      <c r="K81" s="55" t="s">
        <v>22</v>
      </c>
      <c r="L81" s="30">
        <v>385</v>
      </c>
      <c r="M81" s="42">
        <v>1.18</v>
      </c>
      <c r="N81" s="42">
        <v>1.03</v>
      </c>
      <c r="O81" s="43">
        <v>60.79</v>
      </c>
      <c r="P81" s="31">
        <f t="shared" si="33"/>
        <v>45.693781637262227</v>
      </c>
      <c r="Q81" s="44">
        <f t="shared" si="34"/>
        <v>2010.526392039538</v>
      </c>
      <c r="R81" s="45">
        <v>1.27928</v>
      </c>
      <c r="S81" s="40">
        <v>1</v>
      </c>
      <c r="T81" s="12"/>
    </row>
    <row r="82" spans="2:20" ht="15.75" customHeight="1" x14ac:dyDescent="0.25">
      <c r="B82" s="71" t="s">
        <v>33</v>
      </c>
      <c r="C82" s="36" t="s">
        <v>19</v>
      </c>
      <c r="D82" s="30">
        <v>139</v>
      </c>
      <c r="E82" s="37">
        <v>500</v>
      </c>
      <c r="F82" s="51">
        <v>45</v>
      </c>
      <c r="G82" s="52">
        <f t="shared" si="35"/>
        <v>2004</v>
      </c>
      <c r="H82" s="53">
        <v>44</v>
      </c>
      <c r="I82" s="51" t="s">
        <v>3</v>
      </c>
      <c r="J82" s="54" t="s">
        <v>21</v>
      </c>
      <c r="K82" s="55" t="s">
        <v>22</v>
      </c>
      <c r="L82" s="30">
        <v>435</v>
      </c>
      <c r="M82" s="42">
        <v>1.3</v>
      </c>
      <c r="N82" s="42">
        <v>1.1100000000000001</v>
      </c>
      <c r="O82" s="43">
        <v>66.900000000000006</v>
      </c>
      <c r="P82" s="31">
        <f t="shared" si="33"/>
        <v>50.207414890501127</v>
      </c>
      <c r="Q82" s="44">
        <f t="shared" si="34"/>
        <v>2209.1262551820496</v>
      </c>
      <c r="R82" s="45">
        <v>1.28633</v>
      </c>
      <c r="S82" s="40">
        <v>1</v>
      </c>
      <c r="T82" s="12"/>
    </row>
    <row r="83" spans="2:20" ht="15.75" customHeight="1" x14ac:dyDescent="0.25">
      <c r="B83" s="71" t="s">
        <v>33</v>
      </c>
      <c r="C83" s="36" t="s">
        <v>19</v>
      </c>
      <c r="D83" s="30">
        <v>139</v>
      </c>
      <c r="E83" s="37">
        <v>535</v>
      </c>
      <c r="F83" s="51">
        <v>45</v>
      </c>
      <c r="G83" s="52">
        <f t="shared" si="35"/>
        <v>2004</v>
      </c>
      <c r="H83" s="53">
        <v>44</v>
      </c>
      <c r="I83" s="51" t="s">
        <v>3</v>
      </c>
      <c r="J83" s="54" t="s">
        <v>21</v>
      </c>
      <c r="K83" s="55" t="s">
        <v>22</v>
      </c>
      <c r="L83" s="30">
        <v>470</v>
      </c>
      <c r="M83" s="42">
        <v>1.38</v>
      </c>
      <c r="N83" s="42">
        <v>1.17</v>
      </c>
      <c r="O83" s="43">
        <v>71.2</v>
      </c>
      <c r="P83" s="31">
        <f t="shared" si="33"/>
        <v>53.378844319224619</v>
      </c>
      <c r="Q83" s="44">
        <f t="shared" si="34"/>
        <v>2348.6691500458833</v>
      </c>
      <c r="R83" s="45">
        <v>1.2909999999999999</v>
      </c>
      <c r="S83" s="40">
        <v>1</v>
      </c>
      <c r="T83" s="12"/>
    </row>
    <row r="84" spans="2:20" ht="15.75" customHeight="1" x14ac:dyDescent="0.25">
      <c r="B84" s="71" t="s">
        <v>33</v>
      </c>
      <c r="C84" s="36" t="s">
        <v>19</v>
      </c>
      <c r="D84" s="30">
        <v>139</v>
      </c>
      <c r="E84" s="37">
        <v>550</v>
      </c>
      <c r="F84" s="51">
        <v>45</v>
      </c>
      <c r="G84" s="52">
        <f t="shared" si="35"/>
        <v>2004</v>
      </c>
      <c r="H84" s="53">
        <v>44</v>
      </c>
      <c r="I84" s="51" t="s">
        <v>3</v>
      </c>
      <c r="J84" s="54" t="s">
        <v>21</v>
      </c>
      <c r="K84" s="55" t="s">
        <v>22</v>
      </c>
      <c r="L84" s="30">
        <v>485</v>
      </c>
      <c r="M84" s="42">
        <v>1.42</v>
      </c>
      <c r="N84" s="42">
        <v>1.2</v>
      </c>
      <c r="O84" s="43">
        <v>72.959999999999994</v>
      </c>
      <c r="P84" s="31">
        <f t="shared" si="33"/>
        <v>54.673915660831071</v>
      </c>
      <c r="Q84" s="44">
        <f t="shared" si="34"/>
        <v>2405.6522890765673</v>
      </c>
      <c r="R84" s="45">
        <v>1.2929999999999999</v>
      </c>
      <c r="S84" s="40">
        <v>1</v>
      </c>
      <c r="T84" s="12"/>
    </row>
    <row r="85" spans="2:20" ht="15.75" customHeight="1" x14ac:dyDescent="0.25">
      <c r="B85" s="71" t="s">
        <v>33</v>
      </c>
      <c r="C85" s="36" t="s">
        <v>19</v>
      </c>
      <c r="D85" s="30">
        <v>139</v>
      </c>
      <c r="E85" s="37">
        <v>565</v>
      </c>
      <c r="F85" s="51">
        <v>45</v>
      </c>
      <c r="G85" s="52">
        <f t="shared" ref="G85" si="36">(F85*H85)+12+12</f>
        <v>2004</v>
      </c>
      <c r="H85" s="53">
        <v>44</v>
      </c>
      <c r="I85" s="51" t="s">
        <v>3</v>
      </c>
      <c r="J85" s="54" t="s">
        <v>21</v>
      </c>
      <c r="K85" s="55" t="s">
        <v>22</v>
      </c>
      <c r="L85" s="30">
        <v>500</v>
      </c>
      <c r="M85" s="42">
        <v>1.76</v>
      </c>
      <c r="N85" s="42">
        <v>1.17</v>
      </c>
      <c r="O85" s="1">
        <v>74.77</v>
      </c>
      <c r="P85" s="31">
        <f t="shared" si="33"/>
        <v>55.992776565228858</v>
      </c>
      <c r="Q85" s="44">
        <f t="shared" ref="Q85" si="37">H85*P85</f>
        <v>2463.6821688700697</v>
      </c>
      <c r="R85" s="1">
        <v>1.296</v>
      </c>
      <c r="S85" s="40">
        <v>1</v>
      </c>
      <c r="T85" s="12"/>
    </row>
    <row r="86" spans="2:20" ht="15.75" customHeight="1" x14ac:dyDescent="0.25">
      <c r="B86" s="71" t="s">
        <v>33</v>
      </c>
      <c r="C86" s="36" t="s">
        <v>19</v>
      </c>
      <c r="D86" s="30">
        <v>139</v>
      </c>
      <c r="E86" s="37">
        <v>600</v>
      </c>
      <c r="F86" s="51">
        <v>45</v>
      </c>
      <c r="G86" s="52">
        <f t="shared" si="35"/>
        <v>2004</v>
      </c>
      <c r="H86" s="53">
        <v>44</v>
      </c>
      <c r="I86" s="51" t="s">
        <v>3</v>
      </c>
      <c r="J86" s="54" t="s">
        <v>21</v>
      </c>
      <c r="K86" s="55" t="s">
        <v>22</v>
      </c>
      <c r="L86" s="30">
        <v>535</v>
      </c>
      <c r="M86" s="42">
        <v>1.54</v>
      </c>
      <c r="N86" s="42">
        <v>1.28</v>
      </c>
      <c r="O86" s="43">
        <v>78.98</v>
      </c>
      <c r="P86" s="31">
        <f t="shared" si="33"/>
        <v>59.086936300145119</v>
      </c>
      <c r="Q86" s="44">
        <f t="shared" si="34"/>
        <v>2599.8251972063854</v>
      </c>
      <c r="R86" s="45">
        <v>1.30044</v>
      </c>
      <c r="S86" s="40">
        <v>1</v>
      </c>
      <c r="T86" s="12"/>
    </row>
    <row r="87" spans="2:20" ht="15.75" customHeight="1" x14ac:dyDescent="0.25">
      <c r="B87" s="71" t="s">
        <v>33</v>
      </c>
      <c r="C87" s="36" t="s">
        <v>19</v>
      </c>
      <c r="D87" s="30">
        <v>139</v>
      </c>
      <c r="E87" s="37">
        <v>650</v>
      </c>
      <c r="F87" s="51">
        <v>45</v>
      </c>
      <c r="G87" s="52">
        <f t="shared" si="35"/>
        <v>2004</v>
      </c>
      <c r="H87" s="53">
        <v>44</v>
      </c>
      <c r="I87" s="51" t="s">
        <v>3</v>
      </c>
      <c r="J87" s="54" t="s">
        <v>21</v>
      </c>
      <c r="K87" s="55" t="s">
        <v>22</v>
      </c>
      <c r="L87" s="30">
        <v>585</v>
      </c>
      <c r="M87" s="42">
        <v>1.66</v>
      </c>
      <c r="N87" s="42">
        <v>1.36</v>
      </c>
      <c r="O87" s="43">
        <v>84.95</v>
      </c>
      <c r="P87" s="31">
        <f t="shared" si="33"/>
        <v>63.45334339863976</v>
      </c>
      <c r="Q87" s="44">
        <f t="shared" si="34"/>
        <v>2791.9471095401495</v>
      </c>
      <c r="R87" s="45">
        <v>1.30749</v>
      </c>
      <c r="S87" s="40">
        <v>1</v>
      </c>
      <c r="T87" s="12"/>
    </row>
    <row r="88" spans="2:20" ht="15.75" customHeight="1" x14ac:dyDescent="0.25">
      <c r="B88" s="71" t="s">
        <v>33</v>
      </c>
      <c r="C88" s="36" t="s">
        <v>19</v>
      </c>
      <c r="D88" s="30">
        <v>139</v>
      </c>
      <c r="E88" s="37">
        <v>665</v>
      </c>
      <c r="F88" s="51">
        <v>45</v>
      </c>
      <c r="G88" s="52">
        <f t="shared" ref="G88" si="38">(F88*H88)+12+12</f>
        <v>2004</v>
      </c>
      <c r="H88" s="53">
        <v>44</v>
      </c>
      <c r="I88" s="51" t="s">
        <v>3</v>
      </c>
      <c r="J88" s="54" t="s">
        <v>21</v>
      </c>
      <c r="K88" s="55" t="s">
        <v>22</v>
      </c>
      <c r="L88" s="30">
        <v>585</v>
      </c>
      <c r="M88" s="42">
        <v>1.66</v>
      </c>
      <c r="N88" s="42">
        <v>1.36</v>
      </c>
      <c r="O88" s="43">
        <v>86.7</v>
      </c>
      <c r="P88" s="31">
        <f t="shared" si="33"/>
        <v>64.724243105568803</v>
      </c>
      <c r="Q88" s="44">
        <f t="shared" ref="Q88" si="39">H88*P88</f>
        <v>2847.8666966450273</v>
      </c>
      <c r="R88" s="45">
        <v>1.31</v>
      </c>
      <c r="S88" s="40">
        <v>1</v>
      </c>
      <c r="T88" s="12"/>
    </row>
    <row r="89" spans="2:20" ht="15.75" customHeight="1" x14ac:dyDescent="0.25">
      <c r="B89" s="71" t="s">
        <v>33</v>
      </c>
      <c r="C89" s="36" t="s">
        <v>19</v>
      </c>
      <c r="D89" s="30">
        <v>139</v>
      </c>
      <c r="E89" s="37">
        <v>685</v>
      </c>
      <c r="F89" s="51">
        <v>45</v>
      </c>
      <c r="G89" s="52">
        <f t="shared" ref="G89" si="40">(F89*H89)+12+12</f>
        <v>2004</v>
      </c>
      <c r="H89" s="53">
        <v>44</v>
      </c>
      <c r="I89" s="51" t="s">
        <v>3</v>
      </c>
      <c r="J89" s="54" t="s">
        <v>21</v>
      </c>
      <c r="K89" s="55" t="s">
        <v>22</v>
      </c>
      <c r="L89" s="30">
        <v>585</v>
      </c>
      <c r="M89" s="42">
        <v>1.66</v>
      </c>
      <c r="N89" s="42">
        <v>1.36</v>
      </c>
      <c r="O89" s="43">
        <v>89.1</v>
      </c>
      <c r="P89" s="31">
        <f t="shared" si="33"/>
        <v>66.486239082109705</v>
      </c>
      <c r="Q89" s="44">
        <f t="shared" ref="Q89" si="41">H89*P89</f>
        <v>2925.394519612827</v>
      </c>
      <c r="R89" s="45">
        <v>1.3120000000000001</v>
      </c>
      <c r="S89" s="40">
        <v>1</v>
      </c>
      <c r="T89" s="12"/>
    </row>
    <row r="90" spans="2:20" ht="15.75" customHeight="1" x14ac:dyDescent="0.25">
      <c r="B90" s="71" t="s">
        <v>33</v>
      </c>
      <c r="C90" s="36" t="s">
        <v>19</v>
      </c>
      <c r="D90" s="30">
        <v>139</v>
      </c>
      <c r="E90" s="37">
        <v>750</v>
      </c>
      <c r="F90" s="51">
        <v>45</v>
      </c>
      <c r="G90" s="52">
        <f t="shared" si="35"/>
        <v>2004</v>
      </c>
      <c r="H90" s="53">
        <v>44</v>
      </c>
      <c r="I90" s="51" t="s">
        <v>3</v>
      </c>
      <c r="J90" s="54" t="s">
        <v>21</v>
      </c>
      <c r="K90" s="55" t="s">
        <v>22</v>
      </c>
      <c r="L90" s="30">
        <v>685</v>
      </c>
      <c r="M90" s="42">
        <v>1.89</v>
      </c>
      <c r="N90" s="42">
        <v>1.53</v>
      </c>
      <c r="O90" s="43">
        <v>96.79</v>
      </c>
      <c r="P90" s="31">
        <f t="shared" si="33"/>
        <v>72.069949320955104</v>
      </c>
      <c r="Q90" s="44">
        <f t="shared" si="34"/>
        <v>3171.0777701220245</v>
      </c>
      <c r="R90" s="45">
        <v>1.3216000000000001</v>
      </c>
      <c r="S90" s="40">
        <v>1</v>
      </c>
      <c r="T90" s="12"/>
    </row>
    <row r="91" spans="2:20" ht="15.75" customHeight="1" x14ac:dyDescent="0.25">
      <c r="B91" s="71" t="s">
        <v>33</v>
      </c>
      <c r="C91" s="36" t="s">
        <v>19</v>
      </c>
      <c r="D91" s="30">
        <v>139</v>
      </c>
      <c r="E91" s="37">
        <v>765</v>
      </c>
      <c r="F91" s="51">
        <v>45</v>
      </c>
      <c r="G91" s="52">
        <f t="shared" ref="G91" si="42">(F91*H91)+12+12</f>
        <v>2004</v>
      </c>
      <c r="H91" s="53">
        <v>44</v>
      </c>
      <c r="I91" s="51" t="s">
        <v>3</v>
      </c>
      <c r="J91" s="54" t="s">
        <v>21</v>
      </c>
      <c r="K91" s="55" t="s">
        <v>22</v>
      </c>
      <c r="L91" s="30">
        <v>685</v>
      </c>
      <c r="M91" s="42">
        <v>1.89</v>
      </c>
      <c r="N91" s="42">
        <v>1.53</v>
      </c>
      <c r="O91" s="43">
        <v>98.6</v>
      </c>
      <c r="P91" s="31">
        <f t="shared" si="33"/>
        <v>73.378369568920419</v>
      </c>
      <c r="Q91" s="44">
        <f t="shared" ref="Q91" si="43">H91*P91</f>
        <v>3228.6482610324983</v>
      </c>
      <c r="R91" s="45">
        <v>1.3240000000000001</v>
      </c>
      <c r="S91" s="40">
        <v>1</v>
      </c>
      <c r="T91" s="12"/>
    </row>
    <row r="92" spans="2:20" ht="15.75" customHeight="1" x14ac:dyDescent="0.25">
      <c r="B92" s="71" t="s">
        <v>33</v>
      </c>
      <c r="C92" s="36" t="s">
        <v>19</v>
      </c>
      <c r="D92" s="30">
        <v>139</v>
      </c>
      <c r="E92" s="37">
        <v>815</v>
      </c>
      <c r="F92" s="51">
        <v>45</v>
      </c>
      <c r="G92" s="52">
        <f t="shared" si="35"/>
        <v>2004</v>
      </c>
      <c r="H92" s="53">
        <v>44</v>
      </c>
      <c r="I92" s="51" t="s">
        <v>3</v>
      </c>
      <c r="J92" s="54" t="s">
        <v>21</v>
      </c>
      <c r="K92" s="55" t="s">
        <v>22</v>
      </c>
      <c r="L92" s="30">
        <v>750</v>
      </c>
      <c r="M92" s="42">
        <v>2.0499999999999998</v>
      </c>
      <c r="N92" s="42">
        <v>1.64</v>
      </c>
      <c r="O92" s="43">
        <v>104.4</v>
      </c>
      <c r="P92" s="31">
        <f t="shared" si="33"/>
        <v>77.573479414179985</v>
      </c>
      <c r="Q92" s="44">
        <f t="shared" si="34"/>
        <v>3413.2330942239196</v>
      </c>
      <c r="R92" s="45">
        <v>1.331</v>
      </c>
      <c r="S92" s="40">
        <v>1</v>
      </c>
      <c r="T92" s="12"/>
    </row>
    <row r="93" spans="2:20" ht="15.75" customHeight="1" x14ac:dyDescent="0.25">
      <c r="B93" s="71" t="s">
        <v>33</v>
      </c>
      <c r="C93" s="36" t="s">
        <v>19</v>
      </c>
      <c r="D93" s="30">
        <v>139</v>
      </c>
      <c r="E93" s="37">
        <v>865</v>
      </c>
      <c r="F93" s="51">
        <v>45</v>
      </c>
      <c r="G93" s="52">
        <f t="shared" ref="G93" si="44">(F93*H93)+12+12</f>
        <v>2004</v>
      </c>
      <c r="H93" s="53">
        <v>44</v>
      </c>
      <c r="I93" s="51" t="s">
        <v>3</v>
      </c>
      <c r="J93" s="54" t="s">
        <v>21</v>
      </c>
      <c r="K93" s="55" t="s">
        <v>22</v>
      </c>
      <c r="L93" s="30">
        <v>750</v>
      </c>
      <c r="M93" s="42">
        <v>2.0499999999999998</v>
      </c>
      <c r="N93" s="42">
        <v>1.64</v>
      </c>
      <c r="O93" s="43">
        <v>110.3</v>
      </c>
      <c r="P93" s="31">
        <f t="shared" si="33"/>
        <v>81.829503298460793</v>
      </c>
      <c r="Q93" s="44">
        <f t="shared" ref="Q93" si="45">H93*P93</f>
        <v>3600.4981451322747</v>
      </c>
      <c r="R93" s="45">
        <v>1.3380000000000001</v>
      </c>
      <c r="S93" s="40">
        <v>1</v>
      </c>
      <c r="T93" s="12"/>
    </row>
    <row r="94" spans="2:20" ht="15.75" customHeight="1" x14ac:dyDescent="0.25">
      <c r="B94" s="71" t="s">
        <v>33</v>
      </c>
      <c r="C94" s="36" t="s">
        <v>19</v>
      </c>
      <c r="D94" s="30">
        <v>139</v>
      </c>
      <c r="E94" s="37">
        <v>885</v>
      </c>
      <c r="F94" s="51">
        <v>45</v>
      </c>
      <c r="G94" s="52">
        <f t="shared" ref="G94" si="46">(F94*H94)+12+12</f>
        <v>2004</v>
      </c>
      <c r="H94" s="53">
        <v>44</v>
      </c>
      <c r="I94" s="51" t="s">
        <v>3</v>
      </c>
      <c r="J94" s="54" t="s">
        <v>21</v>
      </c>
      <c r="K94" s="55" t="s">
        <v>22</v>
      </c>
      <c r="L94" s="30">
        <v>750</v>
      </c>
      <c r="M94" s="42">
        <v>2.0499999999999998</v>
      </c>
      <c r="N94" s="42">
        <v>1.64</v>
      </c>
      <c r="O94" s="43">
        <v>112.6</v>
      </c>
      <c r="P94" s="31">
        <f t="shared" si="33"/>
        <v>83.479927471291418</v>
      </c>
      <c r="Q94" s="44">
        <f t="shared" ref="Q94" si="47">H94*P94</f>
        <v>3673.1168087368223</v>
      </c>
      <c r="R94" s="45">
        <v>1.341</v>
      </c>
      <c r="S94" s="40">
        <v>1</v>
      </c>
      <c r="T94" s="12"/>
    </row>
    <row r="95" spans="2:20" ht="15.75" customHeight="1" x14ac:dyDescent="0.25">
      <c r="B95" s="71" t="s">
        <v>33</v>
      </c>
      <c r="C95" s="36" t="s">
        <v>19</v>
      </c>
      <c r="D95" s="30">
        <v>139</v>
      </c>
      <c r="E95" s="37">
        <v>900</v>
      </c>
      <c r="F95" s="51">
        <v>45</v>
      </c>
      <c r="G95" s="52">
        <f t="shared" si="35"/>
        <v>2004</v>
      </c>
      <c r="H95" s="53">
        <v>44</v>
      </c>
      <c r="I95" s="51" t="s">
        <v>3</v>
      </c>
      <c r="J95" s="54" t="s">
        <v>21</v>
      </c>
      <c r="K95" s="55" t="s">
        <v>22</v>
      </c>
      <c r="L95" s="30">
        <v>835</v>
      </c>
      <c r="M95" s="42">
        <v>2.25</v>
      </c>
      <c r="N95" s="42">
        <v>1.78</v>
      </c>
      <c r="O95" s="43">
        <v>114.33</v>
      </c>
      <c r="P95" s="31">
        <f t="shared" si="33"/>
        <v>84.729240685410716</v>
      </c>
      <c r="Q95" s="44">
        <f t="shared" si="34"/>
        <v>3728.0865901580714</v>
      </c>
      <c r="R95" s="45">
        <v>1.34276</v>
      </c>
      <c r="S95" s="40">
        <v>1</v>
      </c>
      <c r="T95" s="12"/>
    </row>
    <row r="96" spans="2:20" ht="15.75" customHeight="1" x14ac:dyDescent="0.25">
      <c r="B96" s="71" t="s">
        <v>33</v>
      </c>
      <c r="C96" s="36" t="s">
        <v>19</v>
      </c>
      <c r="D96" s="30">
        <v>139</v>
      </c>
      <c r="E96" s="37">
        <v>1000</v>
      </c>
      <c r="F96" s="51">
        <v>45</v>
      </c>
      <c r="G96" s="52">
        <f t="shared" si="35"/>
        <v>2004</v>
      </c>
      <c r="H96" s="53">
        <v>44</v>
      </c>
      <c r="I96" s="51" t="s">
        <v>3</v>
      </c>
      <c r="J96" s="54" t="s">
        <v>21</v>
      </c>
      <c r="K96" s="55" t="s">
        <v>22</v>
      </c>
      <c r="L96" s="30">
        <v>935</v>
      </c>
      <c r="M96" s="42">
        <v>2.67</v>
      </c>
      <c r="N96" s="42">
        <v>1.92</v>
      </c>
      <c r="O96" s="43">
        <v>125.9</v>
      </c>
      <c r="P96" s="31">
        <f t="shared" si="33"/>
        <v>93.356384358037587</v>
      </c>
      <c r="Q96" s="44">
        <f t="shared" si="34"/>
        <v>4107.6809117536541</v>
      </c>
      <c r="R96" s="45">
        <v>1.34023</v>
      </c>
      <c r="S96" s="40">
        <v>1</v>
      </c>
      <c r="T96" s="12"/>
    </row>
    <row r="97" spans="1:22" ht="15.75" customHeight="1" x14ac:dyDescent="0.25">
      <c r="B97" s="71" t="s">
        <v>33</v>
      </c>
      <c r="C97" s="36" t="s">
        <v>19</v>
      </c>
      <c r="D97" s="30">
        <v>139</v>
      </c>
      <c r="E97" s="37">
        <v>1200</v>
      </c>
      <c r="F97" s="51">
        <v>45</v>
      </c>
      <c r="G97" s="52">
        <f t="shared" si="35"/>
        <v>2004</v>
      </c>
      <c r="H97" s="53">
        <v>44</v>
      </c>
      <c r="I97" s="51" t="s">
        <v>3</v>
      </c>
      <c r="J97" s="54" t="s">
        <v>21</v>
      </c>
      <c r="K97" s="55" t="s">
        <v>22</v>
      </c>
      <c r="L97" s="30">
        <v>1135</v>
      </c>
      <c r="M97" s="42">
        <v>3.19</v>
      </c>
      <c r="N97" s="42">
        <v>2.25</v>
      </c>
      <c r="O97" s="43">
        <v>148.80000000000001</v>
      </c>
      <c r="P97" s="31">
        <f t="shared" si="33"/>
        <v>110.46585640438958</v>
      </c>
      <c r="Q97" s="44">
        <f t="shared" si="34"/>
        <v>4860.497681793142</v>
      </c>
      <c r="R97" s="45">
        <v>1.335</v>
      </c>
      <c r="S97" s="40">
        <v>1</v>
      </c>
      <c r="T97" s="12"/>
    </row>
    <row r="98" spans="1:22" ht="15.75" customHeight="1" x14ac:dyDescent="0.25">
      <c r="B98" s="71" t="s">
        <v>33</v>
      </c>
      <c r="C98" s="36" t="s">
        <v>19</v>
      </c>
      <c r="D98" s="30">
        <v>139</v>
      </c>
      <c r="E98" s="37">
        <v>1500</v>
      </c>
      <c r="F98" s="51">
        <v>45</v>
      </c>
      <c r="G98" s="52">
        <f t="shared" si="35"/>
        <v>2004</v>
      </c>
      <c r="H98" s="53">
        <v>44</v>
      </c>
      <c r="I98" s="51" t="s">
        <v>3</v>
      </c>
      <c r="J98" s="54" t="s">
        <v>21</v>
      </c>
      <c r="K98" s="55" t="s">
        <v>22</v>
      </c>
      <c r="L98" s="30">
        <v>1435</v>
      </c>
      <c r="M98" s="42">
        <v>3.96</v>
      </c>
      <c r="N98" s="42">
        <v>2.74</v>
      </c>
      <c r="O98" s="43">
        <v>182.63</v>
      </c>
      <c r="P98" s="31">
        <f t="shared" si="33"/>
        <v>135.80608554241965</v>
      </c>
      <c r="Q98" s="44">
        <f t="shared" si="34"/>
        <v>5975.4677638664643</v>
      </c>
      <c r="R98" s="45">
        <v>1.32755</v>
      </c>
      <c r="S98" s="40">
        <v>1</v>
      </c>
      <c r="T98" s="12"/>
    </row>
    <row r="99" spans="1:22" ht="15.75" customHeight="1" x14ac:dyDescent="0.25">
      <c r="B99" s="71" t="s">
        <v>33</v>
      </c>
      <c r="C99" s="36" t="s">
        <v>19</v>
      </c>
      <c r="D99" s="30">
        <v>139</v>
      </c>
      <c r="E99" s="37">
        <v>1800</v>
      </c>
      <c r="F99" s="51">
        <v>45</v>
      </c>
      <c r="G99" s="52">
        <f t="shared" si="35"/>
        <v>2004</v>
      </c>
      <c r="H99" s="53">
        <v>44</v>
      </c>
      <c r="I99" s="51" t="s">
        <v>3</v>
      </c>
      <c r="J99" s="54" t="s">
        <v>21</v>
      </c>
      <c r="K99" s="55" t="s">
        <v>22</v>
      </c>
      <c r="L99" s="30">
        <v>1735</v>
      </c>
      <c r="M99" s="42">
        <v>4.74</v>
      </c>
      <c r="N99" s="42">
        <v>3.23</v>
      </c>
      <c r="O99" s="43">
        <v>216.03</v>
      </c>
      <c r="P99" s="31">
        <f t="shared" si="33"/>
        <v>160.88563118165166</v>
      </c>
      <c r="Q99" s="44">
        <f t="shared" si="34"/>
        <v>7078.9677719926731</v>
      </c>
      <c r="R99" s="45">
        <v>1.3207800000000001</v>
      </c>
      <c r="S99" s="40">
        <v>1</v>
      </c>
      <c r="T99" s="12"/>
    </row>
    <row r="100" spans="1:22" ht="15.75" customHeight="1" x14ac:dyDescent="0.25">
      <c r="B100" s="71" t="s">
        <v>33</v>
      </c>
      <c r="C100" s="36" t="s">
        <v>19</v>
      </c>
      <c r="D100" s="56">
        <v>139</v>
      </c>
      <c r="E100" s="57">
        <v>2000</v>
      </c>
      <c r="F100" s="51">
        <v>45</v>
      </c>
      <c r="G100" s="52">
        <f t="shared" si="35"/>
        <v>2004</v>
      </c>
      <c r="H100" s="53">
        <v>44</v>
      </c>
      <c r="I100" s="51" t="s">
        <v>3</v>
      </c>
      <c r="J100" s="54" t="s">
        <v>21</v>
      </c>
      <c r="K100" s="55" t="s">
        <v>22</v>
      </c>
      <c r="L100" s="56">
        <v>1935</v>
      </c>
      <c r="M100" s="42">
        <v>5.26</v>
      </c>
      <c r="N100" s="42">
        <v>3.55</v>
      </c>
      <c r="O100" s="43">
        <v>238.1</v>
      </c>
      <c r="P100" s="31">
        <f t="shared" si="33"/>
        <v>177.49023155020885</v>
      </c>
      <c r="Q100" s="44">
        <f t="shared" si="34"/>
        <v>7809.5701882091889</v>
      </c>
      <c r="R100" s="45">
        <v>1.31653</v>
      </c>
      <c r="S100" s="40">
        <v>1</v>
      </c>
      <c r="T100" s="12"/>
    </row>
    <row r="101" spans="1:22" ht="15.75" customHeight="1" x14ac:dyDescent="0.25">
      <c r="B101" s="71" t="s">
        <v>33</v>
      </c>
      <c r="C101" s="36" t="s">
        <v>19</v>
      </c>
      <c r="D101" s="30">
        <v>139</v>
      </c>
      <c r="E101" s="37">
        <v>2200</v>
      </c>
      <c r="F101" s="51">
        <v>45</v>
      </c>
      <c r="G101" s="52">
        <f t="shared" si="35"/>
        <v>2004</v>
      </c>
      <c r="H101" s="53">
        <v>44</v>
      </c>
      <c r="I101" s="51" t="s">
        <v>3</v>
      </c>
      <c r="J101" s="54" t="s">
        <v>21</v>
      </c>
      <c r="K101" s="55" t="s">
        <v>22</v>
      </c>
      <c r="L101" s="30">
        <v>2135</v>
      </c>
      <c r="M101" s="42">
        <v>5.78</v>
      </c>
      <c r="N101" s="42">
        <v>3.88</v>
      </c>
      <c r="O101" s="43">
        <v>260.04000000000002</v>
      </c>
      <c r="P101" s="31">
        <f t="shared" si="33"/>
        <v>194.02876366398064</v>
      </c>
      <c r="Q101" s="44">
        <f t="shared" si="34"/>
        <v>8537.2656012151474</v>
      </c>
      <c r="R101" s="45">
        <v>1.31229</v>
      </c>
      <c r="S101" s="40">
        <v>1</v>
      </c>
      <c r="T101" s="12"/>
    </row>
    <row r="102" spans="1:22" ht="15.75" customHeight="1" x14ac:dyDescent="0.25">
      <c r="B102" s="71" t="s">
        <v>33</v>
      </c>
      <c r="C102" s="36" t="s">
        <v>19</v>
      </c>
      <c r="D102" s="56">
        <v>139</v>
      </c>
      <c r="E102" s="57">
        <v>2500</v>
      </c>
      <c r="F102" s="51">
        <v>45</v>
      </c>
      <c r="G102" s="52">
        <f t="shared" si="35"/>
        <v>2004</v>
      </c>
      <c r="H102" s="53">
        <v>44</v>
      </c>
      <c r="I102" s="51" t="s">
        <v>3</v>
      </c>
      <c r="J102" s="54" t="s">
        <v>21</v>
      </c>
      <c r="K102" s="55" t="s">
        <v>22</v>
      </c>
      <c r="L102" s="56">
        <v>2435</v>
      </c>
      <c r="M102" s="42">
        <v>6.55</v>
      </c>
      <c r="N102" s="42">
        <v>4.37</v>
      </c>
      <c r="O102" s="43">
        <v>292.76</v>
      </c>
      <c r="P102" s="31">
        <f t="shared" si="33"/>
        <v>218.75350198869867</v>
      </c>
      <c r="Q102" s="44">
        <f t="shared" si="34"/>
        <v>9625.1540875027422</v>
      </c>
      <c r="R102" s="45">
        <v>1.30592</v>
      </c>
      <c r="S102" s="40">
        <v>1</v>
      </c>
      <c r="T102" s="12"/>
    </row>
    <row r="103" spans="1:22" ht="13.8" thickBot="1" x14ac:dyDescent="0.3">
      <c r="C103" s="2"/>
      <c r="D103" s="2"/>
      <c r="E103" s="2"/>
      <c r="F103" s="46"/>
      <c r="G103" s="46"/>
      <c r="H103" s="47"/>
      <c r="I103" s="46"/>
      <c r="J103" s="46"/>
      <c r="K103" s="46"/>
      <c r="L103" s="46"/>
      <c r="M103" s="46"/>
      <c r="N103" s="46"/>
      <c r="O103" s="43"/>
      <c r="P103" s="48"/>
      <c r="Q103" s="49"/>
      <c r="R103" s="50"/>
      <c r="S103" s="46"/>
      <c r="T103" s="2"/>
    </row>
    <row r="104" spans="1:22" ht="30.6" customHeight="1" x14ac:dyDescent="0.25">
      <c r="A104" s="25"/>
      <c r="B104" s="74" t="s">
        <v>1</v>
      </c>
      <c r="C104" s="74" t="s">
        <v>0</v>
      </c>
      <c r="D104" s="74" t="s">
        <v>15</v>
      </c>
      <c r="E104" s="74" t="s">
        <v>14</v>
      </c>
      <c r="F104" s="74" t="s">
        <v>13</v>
      </c>
      <c r="G104" s="88" t="s">
        <v>12</v>
      </c>
      <c r="H104" s="90" t="s">
        <v>11</v>
      </c>
      <c r="I104" s="74" t="s">
        <v>16</v>
      </c>
      <c r="J104" s="74" t="s">
        <v>10</v>
      </c>
      <c r="K104" s="74" t="s">
        <v>9</v>
      </c>
      <c r="L104" s="76" t="s">
        <v>26</v>
      </c>
      <c r="M104" s="78" t="s">
        <v>24</v>
      </c>
      <c r="N104" s="80" t="s">
        <v>25</v>
      </c>
      <c r="O104" s="86" t="s">
        <v>20</v>
      </c>
      <c r="P104" s="86" t="s">
        <v>23</v>
      </c>
      <c r="Q104" s="84" t="s">
        <v>36</v>
      </c>
      <c r="R104" s="82" t="s">
        <v>6</v>
      </c>
      <c r="S104" s="74" t="s">
        <v>8</v>
      </c>
      <c r="T104" s="12"/>
    </row>
    <row r="105" spans="1:22" ht="30.6" customHeight="1" thickBot="1" x14ac:dyDescent="0.3">
      <c r="A105" s="25"/>
      <c r="B105" s="75"/>
      <c r="C105" s="75"/>
      <c r="D105" s="75"/>
      <c r="E105" s="75"/>
      <c r="F105" s="75"/>
      <c r="G105" s="89"/>
      <c r="H105" s="91"/>
      <c r="I105" s="75"/>
      <c r="J105" s="75"/>
      <c r="K105" s="75"/>
      <c r="L105" s="77"/>
      <c r="M105" s="79"/>
      <c r="N105" s="81"/>
      <c r="O105" s="87"/>
      <c r="P105" s="87"/>
      <c r="Q105" s="85"/>
      <c r="R105" s="83"/>
      <c r="S105" s="75"/>
      <c r="T105" s="12"/>
    </row>
    <row r="106" spans="1:22" ht="10.5" customHeight="1" x14ac:dyDescent="0.25">
      <c r="A106" s="25"/>
      <c r="B106" s="27"/>
      <c r="C106" s="27"/>
      <c r="D106" s="27"/>
      <c r="E106" s="27"/>
      <c r="F106" s="27"/>
      <c r="G106" s="28"/>
      <c r="H106" s="29"/>
      <c r="I106" s="27"/>
      <c r="J106" s="27"/>
      <c r="K106" s="27"/>
      <c r="L106" s="30"/>
      <c r="M106" s="31"/>
      <c r="N106" s="32"/>
      <c r="O106" s="6"/>
      <c r="P106" s="33"/>
      <c r="Q106" s="34"/>
      <c r="R106" s="35"/>
      <c r="S106" s="27"/>
      <c r="T106" s="12"/>
    </row>
    <row r="107" spans="1:22" ht="15.75" customHeight="1" x14ac:dyDescent="0.25">
      <c r="B107" s="71" t="s">
        <v>34</v>
      </c>
      <c r="C107" s="36" t="s">
        <v>18</v>
      </c>
      <c r="D107" s="30">
        <v>177</v>
      </c>
      <c r="E107" s="37">
        <v>200</v>
      </c>
      <c r="F107" s="51">
        <v>45</v>
      </c>
      <c r="G107" s="52">
        <f t="shared" ref="G107:G114" si="48">(F107*H107)+12+12</f>
        <v>2004</v>
      </c>
      <c r="H107" s="53">
        <v>44</v>
      </c>
      <c r="I107" s="51" t="s">
        <v>3</v>
      </c>
      <c r="J107" s="54" t="s">
        <v>21</v>
      </c>
      <c r="K107" s="55" t="s">
        <v>22</v>
      </c>
      <c r="L107" s="30">
        <v>127</v>
      </c>
      <c r="M107" s="42">
        <v>0.81</v>
      </c>
      <c r="N107" s="42">
        <v>0.73</v>
      </c>
      <c r="O107" s="43">
        <v>31.68</v>
      </c>
      <c r="P107" s="31">
        <f t="shared" ref="P107:P133" si="49">O107*($P$10/50)^R107</f>
        <v>23.438641036842728</v>
      </c>
      <c r="Q107" s="58">
        <f t="shared" ref="Q107:Q133" si="50">H107*P107</f>
        <v>1031.3002056210801</v>
      </c>
      <c r="R107" s="45">
        <v>1.35025</v>
      </c>
      <c r="S107" s="40">
        <v>1</v>
      </c>
      <c r="T107" s="12"/>
      <c r="U107" s="73" t="s">
        <v>40</v>
      </c>
      <c r="V107" s="73"/>
    </row>
    <row r="108" spans="1:22" ht="15.75" customHeight="1" x14ac:dyDescent="0.25">
      <c r="B108" s="71" t="s">
        <v>34</v>
      </c>
      <c r="C108" s="36" t="s">
        <v>18</v>
      </c>
      <c r="D108" s="30">
        <v>177</v>
      </c>
      <c r="E108" s="37">
        <v>300</v>
      </c>
      <c r="F108" s="51">
        <v>45</v>
      </c>
      <c r="G108" s="52">
        <f t="shared" si="48"/>
        <v>2004</v>
      </c>
      <c r="H108" s="53">
        <v>44</v>
      </c>
      <c r="I108" s="51" t="s">
        <v>3</v>
      </c>
      <c r="J108" s="54" t="s">
        <v>21</v>
      </c>
      <c r="K108" s="55" t="s">
        <v>22</v>
      </c>
      <c r="L108" s="30">
        <v>235</v>
      </c>
      <c r="M108" s="42">
        <v>1.1299999999999999</v>
      </c>
      <c r="N108" s="42">
        <v>0.95</v>
      </c>
      <c r="O108" s="43">
        <v>51.4</v>
      </c>
      <c r="P108" s="31">
        <f t="shared" si="49"/>
        <v>38.667980428233349</v>
      </c>
      <c r="Q108" s="58">
        <f t="shared" si="50"/>
        <v>1701.3911388422673</v>
      </c>
      <c r="R108" s="45">
        <v>1.2755300000000001</v>
      </c>
      <c r="S108" s="40">
        <v>1</v>
      </c>
      <c r="T108" s="12"/>
    </row>
    <row r="109" spans="1:22" ht="15.75" customHeight="1" x14ac:dyDescent="0.25">
      <c r="B109" s="71" t="s">
        <v>34</v>
      </c>
      <c r="C109" s="36" t="s">
        <v>18</v>
      </c>
      <c r="D109" s="30">
        <v>177</v>
      </c>
      <c r="E109" s="37">
        <v>350</v>
      </c>
      <c r="F109" s="51">
        <v>45</v>
      </c>
      <c r="G109" s="52">
        <f t="shared" si="48"/>
        <v>2004</v>
      </c>
      <c r="H109" s="53">
        <v>44</v>
      </c>
      <c r="I109" s="51" t="s">
        <v>3</v>
      </c>
      <c r="J109" s="54" t="s">
        <v>21</v>
      </c>
      <c r="K109" s="55" t="s">
        <v>22</v>
      </c>
      <c r="L109" s="30">
        <v>285</v>
      </c>
      <c r="M109" s="42">
        <v>1.28</v>
      </c>
      <c r="N109" s="42">
        <v>1.05</v>
      </c>
      <c r="O109" s="43">
        <v>59.02</v>
      </c>
      <c r="P109" s="31">
        <f t="shared" si="49"/>
        <v>44.323060423673262</v>
      </c>
      <c r="Q109" s="58">
        <f t="shared" si="50"/>
        <v>1950.2146586416236</v>
      </c>
      <c r="R109" s="45">
        <v>1.28335</v>
      </c>
      <c r="S109" s="40">
        <v>1</v>
      </c>
      <c r="T109" s="12"/>
    </row>
    <row r="110" spans="1:22" ht="15.75" customHeight="1" x14ac:dyDescent="0.25">
      <c r="B110" s="71" t="s">
        <v>34</v>
      </c>
      <c r="C110" s="36" t="s">
        <v>18</v>
      </c>
      <c r="D110" s="30">
        <v>177</v>
      </c>
      <c r="E110" s="37">
        <v>365</v>
      </c>
      <c r="F110" s="51">
        <v>45</v>
      </c>
      <c r="G110" s="52">
        <f t="shared" si="48"/>
        <v>2004</v>
      </c>
      <c r="H110" s="53">
        <v>44</v>
      </c>
      <c r="I110" s="51" t="s">
        <v>3</v>
      </c>
      <c r="J110" s="54" t="s">
        <v>21</v>
      </c>
      <c r="K110" s="55" t="s">
        <v>22</v>
      </c>
      <c r="L110" s="30">
        <v>300</v>
      </c>
      <c r="M110" s="42">
        <v>1.32</v>
      </c>
      <c r="N110" s="42">
        <v>1.08</v>
      </c>
      <c r="O110" s="43">
        <v>61.3</v>
      </c>
      <c r="P110" s="31">
        <f t="shared" si="49"/>
        <v>46.008089326488431</v>
      </c>
      <c r="Q110" s="58">
        <f t="shared" si="50"/>
        <v>2024.3559303654911</v>
      </c>
      <c r="R110" s="45">
        <v>1.286</v>
      </c>
      <c r="S110" s="40">
        <v>1</v>
      </c>
      <c r="T110" s="12"/>
    </row>
    <row r="111" spans="1:22" ht="15.75" customHeight="1" x14ac:dyDescent="0.25">
      <c r="B111" s="71" t="s">
        <v>34</v>
      </c>
      <c r="C111" s="36" t="s">
        <v>18</v>
      </c>
      <c r="D111" s="30">
        <v>177</v>
      </c>
      <c r="E111" s="37">
        <v>400</v>
      </c>
      <c r="F111" s="51">
        <v>45</v>
      </c>
      <c r="G111" s="52">
        <f t="shared" si="48"/>
        <v>2004</v>
      </c>
      <c r="H111" s="53">
        <v>44</v>
      </c>
      <c r="I111" s="51" t="s">
        <v>3</v>
      </c>
      <c r="J111" s="54" t="s">
        <v>21</v>
      </c>
      <c r="K111" s="55" t="s">
        <v>22</v>
      </c>
      <c r="L111" s="30">
        <v>335</v>
      </c>
      <c r="M111" s="42">
        <v>1.43</v>
      </c>
      <c r="N111" s="42">
        <v>1.1599999999999999</v>
      </c>
      <c r="O111" s="43">
        <v>66.540000000000006</v>
      </c>
      <c r="P111" s="31">
        <f t="shared" si="49"/>
        <v>49.883225304799254</v>
      </c>
      <c r="Q111" s="58">
        <f t="shared" si="50"/>
        <v>2194.8619134111673</v>
      </c>
      <c r="R111" s="45">
        <v>1.29118</v>
      </c>
      <c r="S111" s="40">
        <v>1</v>
      </c>
      <c r="T111" s="12"/>
    </row>
    <row r="112" spans="1:22" ht="15.75" customHeight="1" x14ac:dyDescent="0.25">
      <c r="B112" s="71" t="s">
        <v>34</v>
      </c>
      <c r="C112" s="36" t="s">
        <v>18</v>
      </c>
      <c r="D112" s="30">
        <v>177</v>
      </c>
      <c r="E112" s="37">
        <v>450</v>
      </c>
      <c r="F112" s="51">
        <v>45</v>
      </c>
      <c r="G112" s="52">
        <f t="shared" si="48"/>
        <v>2004</v>
      </c>
      <c r="H112" s="53">
        <v>44</v>
      </c>
      <c r="I112" s="51" t="s">
        <v>3</v>
      </c>
      <c r="J112" s="54" t="s">
        <v>21</v>
      </c>
      <c r="K112" s="55" t="s">
        <v>22</v>
      </c>
      <c r="L112" s="30">
        <v>385</v>
      </c>
      <c r="M112" s="42">
        <v>1.58</v>
      </c>
      <c r="N112" s="42">
        <v>1.25</v>
      </c>
      <c r="O112" s="43">
        <v>73.98</v>
      </c>
      <c r="P112" s="31">
        <f t="shared" si="49"/>
        <v>55.364096898860396</v>
      </c>
      <c r="Q112" s="58">
        <f t="shared" si="50"/>
        <v>2436.0202635498572</v>
      </c>
      <c r="R112" s="45">
        <v>1.2989999999999999</v>
      </c>
      <c r="S112" s="40">
        <v>1</v>
      </c>
      <c r="T112" s="12"/>
    </row>
    <row r="113" spans="2:20" ht="15.75" customHeight="1" x14ac:dyDescent="0.25">
      <c r="B113" s="71" t="s">
        <v>34</v>
      </c>
      <c r="C113" s="36" t="s">
        <v>18</v>
      </c>
      <c r="D113" s="30">
        <v>177</v>
      </c>
      <c r="E113" s="37">
        <v>500</v>
      </c>
      <c r="F113" s="51">
        <v>45</v>
      </c>
      <c r="G113" s="52">
        <f t="shared" si="48"/>
        <v>2004</v>
      </c>
      <c r="H113" s="53">
        <v>44</v>
      </c>
      <c r="I113" s="51" t="s">
        <v>3</v>
      </c>
      <c r="J113" s="54" t="s">
        <v>21</v>
      </c>
      <c r="K113" s="55" t="s">
        <v>22</v>
      </c>
      <c r="L113" s="30">
        <v>435</v>
      </c>
      <c r="M113" s="42">
        <v>1.72</v>
      </c>
      <c r="N113" s="42">
        <v>1.36</v>
      </c>
      <c r="O113" s="43">
        <v>81.34</v>
      </c>
      <c r="P113" s="31">
        <f t="shared" si="49"/>
        <v>60.765805019588569</v>
      </c>
      <c r="Q113" s="58">
        <f t="shared" si="50"/>
        <v>2673.6954208618972</v>
      </c>
      <c r="R113" s="45">
        <v>1.3068299999999999</v>
      </c>
      <c r="S113" s="40">
        <v>1</v>
      </c>
      <c r="T113" s="12"/>
    </row>
    <row r="114" spans="2:20" ht="15.75" customHeight="1" x14ac:dyDescent="0.25">
      <c r="B114" s="71" t="s">
        <v>34</v>
      </c>
      <c r="C114" s="36" t="s">
        <v>18</v>
      </c>
      <c r="D114" s="30">
        <v>177</v>
      </c>
      <c r="E114" s="37">
        <v>535</v>
      </c>
      <c r="F114" s="51">
        <v>45</v>
      </c>
      <c r="G114" s="52">
        <f t="shared" si="48"/>
        <v>2004</v>
      </c>
      <c r="H114" s="53">
        <v>44</v>
      </c>
      <c r="I114" s="51" t="s">
        <v>3</v>
      </c>
      <c r="J114" s="54" t="s">
        <v>21</v>
      </c>
      <c r="K114" s="55" t="s">
        <v>22</v>
      </c>
      <c r="L114" s="30">
        <v>470</v>
      </c>
      <c r="M114" s="42">
        <v>1.83</v>
      </c>
      <c r="N114" s="42">
        <v>1.44</v>
      </c>
      <c r="O114" s="43">
        <v>86.5</v>
      </c>
      <c r="P114" s="31">
        <f t="shared" si="49"/>
        <v>64.546124361419643</v>
      </c>
      <c r="Q114" s="58">
        <f t="shared" si="50"/>
        <v>2840.0294719024641</v>
      </c>
      <c r="R114" s="45">
        <v>1.3120000000000001</v>
      </c>
      <c r="S114" s="40">
        <v>1</v>
      </c>
      <c r="T114" s="12"/>
    </row>
    <row r="115" spans="2:20" ht="15.75" customHeight="1" x14ac:dyDescent="0.25">
      <c r="B115" s="71" t="s">
        <v>34</v>
      </c>
      <c r="C115" s="36" t="s">
        <v>18</v>
      </c>
      <c r="D115" s="30">
        <v>177</v>
      </c>
      <c r="E115" s="37">
        <v>550</v>
      </c>
      <c r="F115" s="51">
        <v>45</v>
      </c>
      <c r="G115" s="52">
        <f t="shared" ref="G115" si="51">(F115*H115)+12+12</f>
        <v>2004</v>
      </c>
      <c r="H115" s="53">
        <v>44</v>
      </c>
      <c r="I115" s="51" t="s">
        <v>3</v>
      </c>
      <c r="J115" s="54" t="s">
        <v>21</v>
      </c>
      <c r="K115" s="55" t="s">
        <v>22</v>
      </c>
      <c r="L115" s="30">
        <v>485</v>
      </c>
      <c r="M115" s="42">
        <v>1.87</v>
      </c>
      <c r="N115" s="42">
        <v>1.47</v>
      </c>
      <c r="O115" s="43">
        <v>88.65</v>
      </c>
      <c r="P115" s="31">
        <f t="shared" si="49"/>
        <v>66.106181675775531</v>
      </c>
      <c r="Q115" s="58">
        <f t="shared" si="50"/>
        <v>2908.6719937341231</v>
      </c>
      <c r="R115" s="45">
        <v>1.3149999999999999</v>
      </c>
      <c r="S115" s="40">
        <v>1</v>
      </c>
      <c r="T115" s="12"/>
    </row>
    <row r="116" spans="2:20" ht="15.75" customHeight="1" x14ac:dyDescent="0.25">
      <c r="B116" s="71" t="s">
        <v>34</v>
      </c>
      <c r="C116" s="36" t="s">
        <v>18</v>
      </c>
      <c r="D116" s="30">
        <v>177</v>
      </c>
      <c r="E116" s="37">
        <v>565</v>
      </c>
      <c r="F116" s="51">
        <v>45</v>
      </c>
      <c r="G116" s="52">
        <f t="shared" ref="G116:G133" si="52">(F116*H116)+12+12</f>
        <v>2004</v>
      </c>
      <c r="H116" s="53">
        <v>44</v>
      </c>
      <c r="I116" s="51" t="s">
        <v>3</v>
      </c>
      <c r="J116" s="54" t="s">
        <v>21</v>
      </c>
      <c r="K116" s="55" t="s">
        <v>22</v>
      </c>
      <c r="L116" s="30">
        <v>500</v>
      </c>
      <c r="M116" s="42">
        <v>1.92</v>
      </c>
      <c r="N116" s="42">
        <v>1.5</v>
      </c>
      <c r="O116" s="1">
        <v>90.8</v>
      </c>
      <c r="P116" s="31">
        <f t="shared" si="49"/>
        <v>67.679222579767583</v>
      </c>
      <c r="Q116" s="58">
        <f t="shared" si="50"/>
        <v>2977.8857935097735</v>
      </c>
      <c r="R116" s="1">
        <v>1.3169999999999999</v>
      </c>
      <c r="S116" s="40">
        <v>1</v>
      </c>
      <c r="T116" s="12"/>
    </row>
    <row r="117" spans="2:20" ht="15.75" customHeight="1" x14ac:dyDescent="0.25">
      <c r="B117" s="71" t="s">
        <v>34</v>
      </c>
      <c r="C117" s="36" t="s">
        <v>18</v>
      </c>
      <c r="D117" s="30">
        <v>177</v>
      </c>
      <c r="E117" s="37">
        <v>600</v>
      </c>
      <c r="F117" s="51">
        <v>45</v>
      </c>
      <c r="G117" s="52">
        <f t="shared" si="52"/>
        <v>2004</v>
      </c>
      <c r="H117" s="53">
        <v>44</v>
      </c>
      <c r="I117" s="51" t="s">
        <v>3</v>
      </c>
      <c r="J117" s="54" t="s">
        <v>21</v>
      </c>
      <c r="K117" s="55" t="s">
        <v>22</v>
      </c>
      <c r="L117" s="30">
        <v>535</v>
      </c>
      <c r="M117" s="42">
        <v>2.02</v>
      </c>
      <c r="N117" s="42">
        <v>1.57</v>
      </c>
      <c r="O117" s="43">
        <v>95.89</v>
      </c>
      <c r="P117" s="31">
        <f t="shared" si="49"/>
        <v>71.385789107171391</v>
      </c>
      <c r="Q117" s="58">
        <f t="shared" si="50"/>
        <v>3140.974720715541</v>
      </c>
      <c r="R117" s="45">
        <v>1.3224800000000001</v>
      </c>
      <c r="S117" s="40">
        <v>1</v>
      </c>
      <c r="T117" s="12"/>
    </row>
    <row r="118" spans="2:20" ht="15.75" customHeight="1" x14ac:dyDescent="0.25">
      <c r="B118" s="71" t="s">
        <v>34</v>
      </c>
      <c r="C118" s="36" t="s">
        <v>18</v>
      </c>
      <c r="D118" s="30">
        <v>177</v>
      </c>
      <c r="E118" s="37">
        <v>650</v>
      </c>
      <c r="F118" s="51">
        <v>45</v>
      </c>
      <c r="G118" s="52">
        <f t="shared" si="52"/>
        <v>2004</v>
      </c>
      <c r="H118" s="53">
        <v>44</v>
      </c>
      <c r="I118" s="51" t="s">
        <v>3</v>
      </c>
      <c r="J118" s="54" t="s">
        <v>21</v>
      </c>
      <c r="K118" s="55" t="s">
        <v>22</v>
      </c>
      <c r="L118" s="30">
        <v>585</v>
      </c>
      <c r="M118" s="42">
        <v>2.17</v>
      </c>
      <c r="N118" s="42">
        <v>1.68</v>
      </c>
      <c r="O118" s="43">
        <v>103.09</v>
      </c>
      <c r="P118" s="31">
        <f t="shared" si="49"/>
        <v>76.611890668553983</v>
      </c>
      <c r="Q118" s="58">
        <f t="shared" si="50"/>
        <v>3370.9231894163754</v>
      </c>
      <c r="R118" s="45">
        <v>1.3303100000000001</v>
      </c>
      <c r="S118" s="40">
        <v>1</v>
      </c>
      <c r="T118" s="12"/>
    </row>
    <row r="119" spans="2:20" ht="15.75" customHeight="1" x14ac:dyDescent="0.25">
      <c r="B119" s="71" t="s">
        <v>34</v>
      </c>
      <c r="C119" s="36" t="s">
        <v>18</v>
      </c>
      <c r="D119" s="30">
        <v>177</v>
      </c>
      <c r="E119" s="37">
        <v>665</v>
      </c>
      <c r="F119" s="51">
        <v>45</v>
      </c>
      <c r="G119" s="52">
        <f t="shared" si="52"/>
        <v>2004</v>
      </c>
      <c r="H119" s="53">
        <v>44</v>
      </c>
      <c r="I119" s="51" t="s">
        <v>3</v>
      </c>
      <c r="J119" s="54" t="s">
        <v>21</v>
      </c>
      <c r="K119" s="55" t="s">
        <v>22</v>
      </c>
      <c r="L119" s="30">
        <v>585</v>
      </c>
      <c r="M119" s="42">
        <v>2.17</v>
      </c>
      <c r="N119" s="42">
        <v>1.68</v>
      </c>
      <c r="O119" s="43">
        <v>105.2</v>
      </c>
      <c r="P119" s="31">
        <f t="shared" si="49"/>
        <v>78.133034658847365</v>
      </c>
      <c r="Q119" s="58">
        <f t="shared" si="50"/>
        <v>3437.8535249892839</v>
      </c>
      <c r="R119" s="45">
        <v>1.333</v>
      </c>
      <c r="S119" s="40">
        <v>1</v>
      </c>
      <c r="T119" s="12"/>
    </row>
    <row r="120" spans="2:20" ht="15.75" customHeight="1" x14ac:dyDescent="0.25">
      <c r="B120" s="71" t="s">
        <v>34</v>
      </c>
      <c r="C120" s="36" t="s">
        <v>18</v>
      </c>
      <c r="D120" s="30">
        <v>177</v>
      </c>
      <c r="E120" s="37">
        <v>685</v>
      </c>
      <c r="F120" s="51">
        <v>45</v>
      </c>
      <c r="G120" s="52">
        <f t="shared" si="52"/>
        <v>2004</v>
      </c>
      <c r="H120" s="53">
        <v>44</v>
      </c>
      <c r="I120" s="51" t="s">
        <v>3</v>
      </c>
      <c r="J120" s="54" t="s">
        <v>21</v>
      </c>
      <c r="K120" s="55" t="s">
        <v>22</v>
      </c>
      <c r="L120" s="30">
        <v>585</v>
      </c>
      <c r="M120" s="42">
        <v>2.17</v>
      </c>
      <c r="N120" s="42">
        <v>1.68</v>
      </c>
      <c r="O120" s="43">
        <v>108.1</v>
      </c>
      <c r="P120" s="31">
        <f t="shared" si="49"/>
        <v>80.233163557249213</v>
      </c>
      <c r="Q120" s="58">
        <f t="shared" si="50"/>
        <v>3530.2591965189654</v>
      </c>
      <c r="R120" s="45">
        <v>1.3360000000000001</v>
      </c>
      <c r="S120" s="40">
        <v>1</v>
      </c>
      <c r="T120" s="12"/>
    </row>
    <row r="121" spans="2:20" ht="15.75" customHeight="1" x14ac:dyDescent="0.25">
      <c r="B121" s="71" t="s">
        <v>34</v>
      </c>
      <c r="C121" s="36" t="s">
        <v>18</v>
      </c>
      <c r="D121" s="30">
        <v>177</v>
      </c>
      <c r="E121" s="37">
        <v>750</v>
      </c>
      <c r="F121" s="51">
        <v>45</v>
      </c>
      <c r="G121" s="52">
        <f t="shared" si="52"/>
        <v>2004</v>
      </c>
      <c r="H121" s="53">
        <v>44</v>
      </c>
      <c r="I121" s="51" t="s">
        <v>3</v>
      </c>
      <c r="J121" s="54" t="s">
        <v>21</v>
      </c>
      <c r="K121" s="55" t="s">
        <v>22</v>
      </c>
      <c r="L121" s="30">
        <v>685</v>
      </c>
      <c r="M121" s="42">
        <v>2.46</v>
      </c>
      <c r="N121" s="42">
        <v>1.88</v>
      </c>
      <c r="O121" s="43">
        <v>117.3</v>
      </c>
      <c r="P121" s="31">
        <f t="shared" si="49"/>
        <v>86.868237691461317</v>
      </c>
      <c r="Q121" s="58">
        <f t="shared" si="50"/>
        <v>3822.2024584242981</v>
      </c>
      <c r="R121" s="45">
        <v>1.34596</v>
      </c>
      <c r="S121" s="40">
        <v>1</v>
      </c>
      <c r="T121" s="12"/>
    </row>
    <row r="122" spans="2:20" ht="15.75" customHeight="1" x14ac:dyDescent="0.25">
      <c r="B122" s="71" t="s">
        <v>34</v>
      </c>
      <c r="C122" s="36" t="s">
        <v>18</v>
      </c>
      <c r="D122" s="30">
        <v>177</v>
      </c>
      <c r="E122" s="37">
        <v>765</v>
      </c>
      <c r="F122" s="51">
        <v>45</v>
      </c>
      <c r="G122" s="52">
        <f t="shared" si="52"/>
        <v>2004</v>
      </c>
      <c r="H122" s="53">
        <v>44</v>
      </c>
      <c r="I122" s="51" t="s">
        <v>3</v>
      </c>
      <c r="J122" s="54" t="s">
        <v>21</v>
      </c>
      <c r="K122" s="55" t="s">
        <v>22</v>
      </c>
      <c r="L122" s="30">
        <v>685</v>
      </c>
      <c r="M122" s="42">
        <v>2.46</v>
      </c>
      <c r="N122" s="42">
        <v>1.88</v>
      </c>
      <c r="O122" s="43">
        <v>119.5</v>
      </c>
      <c r="P122" s="31">
        <f t="shared" si="49"/>
        <v>88.45720397926344</v>
      </c>
      <c r="Q122" s="58">
        <f t="shared" si="50"/>
        <v>3892.1169750875915</v>
      </c>
      <c r="R122" s="45">
        <v>1.3480000000000001</v>
      </c>
      <c r="S122" s="40">
        <v>1</v>
      </c>
      <c r="T122" s="12"/>
    </row>
    <row r="123" spans="2:20" ht="15.75" customHeight="1" x14ac:dyDescent="0.25">
      <c r="B123" s="71" t="s">
        <v>34</v>
      </c>
      <c r="C123" s="36" t="s">
        <v>18</v>
      </c>
      <c r="D123" s="30">
        <v>177</v>
      </c>
      <c r="E123" s="37">
        <v>815</v>
      </c>
      <c r="F123" s="51">
        <v>45</v>
      </c>
      <c r="G123" s="52">
        <f t="shared" si="52"/>
        <v>2004</v>
      </c>
      <c r="H123" s="53">
        <v>44</v>
      </c>
      <c r="I123" s="51" t="s">
        <v>3</v>
      </c>
      <c r="J123" s="54" t="s">
        <v>21</v>
      </c>
      <c r="K123" s="55" t="s">
        <v>22</v>
      </c>
      <c r="L123" s="30">
        <v>750</v>
      </c>
      <c r="M123" s="42">
        <v>2.66</v>
      </c>
      <c r="N123" s="42">
        <v>2.02</v>
      </c>
      <c r="O123" s="43">
        <v>126.5</v>
      </c>
      <c r="P123" s="31">
        <f t="shared" si="49"/>
        <v>93.471787480449407</v>
      </c>
      <c r="Q123" s="58">
        <f t="shared" si="50"/>
        <v>4112.7586491397742</v>
      </c>
      <c r="R123" s="45">
        <v>1.3560000000000001</v>
      </c>
      <c r="S123" s="40">
        <v>1</v>
      </c>
      <c r="T123" s="12"/>
    </row>
    <row r="124" spans="2:20" ht="15.75" customHeight="1" x14ac:dyDescent="0.25">
      <c r="B124" s="71" t="s">
        <v>34</v>
      </c>
      <c r="C124" s="36" t="s">
        <v>18</v>
      </c>
      <c r="D124" s="30">
        <v>177</v>
      </c>
      <c r="E124" s="37">
        <v>865</v>
      </c>
      <c r="F124" s="51">
        <v>45</v>
      </c>
      <c r="G124" s="52">
        <f t="shared" si="52"/>
        <v>2004</v>
      </c>
      <c r="H124" s="53">
        <v>44</v>
      </c>
      <c r="I124" s="51" t="s">
        <v>3</v>
      </c>
      <c r="J124" s="54" t="s">
        <v>21</v>
      </c>
      <c r="K124" s="55" t="s">
        <v>22</v>
      </c>
      <c r="L124" s="30">
        <v>750</v>
      </c>
      <c r="M124" s="42">
        <v>2.66</v>
      </c>
      <c r="N124" s="42">
        <v>2.02</v>
      </c>
      <c r="O124" s="43">
        <v>133.6</v>
      </c>
      <c r="P124" s="31">
        <f t="shared" si="49"/>
        <v>98.541960964934688</v>
      </c>
      <c r="Q124" s="58">
        <f t="shared" si="50"/>
        <v>4335.8462824571261</v>
      </c>
      <c r="R124" s="45">
        <v>1.3640000000000001</v>
      </c>
      <c r="S124" s="40">
        <v>1</v>
      </c>
      <c r="T124" s="12"/>
    </row>
    <row r="125" spans="2:20" ht="15.75" customHeight="1" x14ac:dyDescent="0.25">
      <c r="B125" s="71" t="s">
        <v>34</v>
      </c>
      <c r="C125" s="36" t="s">
        <v>18</v>
      </c>
      <c r="D125" s="30">
        <v>177</v>
      </c>
      <c r="E125" s="37">
        <v>885</v>
      </c>
      <c r="F125" s="51">
        <v>45</v>
      </c>
      <c r="G125" s="52">
        <f t="shared" si="52"/>
        <v>2004</v>
      </c>
      <c r="H125" s="53">
        <v>44</v>
      </c>
      <c r="I125" s="51" t="s">
        <v>3</v>
      </c>
      <c r="J125" s="54" t="s">
        <v>21</v>
      </c>
      <c r="K125" s="55" t="s">
        <v>22</v>
      </c>
      <c r="L125" s="30">
        <v>750</v>
      </c>
      <c r="M125" s="42">
        <v>2.66</v>
      </c>
      <c r="N125" s="42">
        <v>2.02</v>
      </c>
      <c r="O125" s="43">
        <v>136.4</v>
      </c>
      <c r="P125" s="31">
        <f t="shared" si="49"/>
        <v>100.53988463025613</v>
      </c>
      <c r="Q125" s="58">
        <f t="shared" si="50"/>
        <v>4423.7549237312696</v>
      </c>
      <c r="R125" s="45">
        <v>1.367</v>
      </c>
      <c r="S125" s="40">
        <v>1</v>
      </c>
      <c r="T125" s="12"/>
    </row>
    <row r="126" spans="2:20" ht="15.75" customHeight="1" x14ac:dyDescent="0.25">
      <c r="B126" s="71" t="s">
        <v>34</v>
      </c>
      <c r="C126" s="36" t="s">
        <v>18</v>
      </c>
      <c r="D126" s="30">
        <v>177</v>
      </c>
      <c r="E126" s="37">
        <v>900</v>
      </c>
      <c r="F126" s="51">
        <v>45</v>
      </c>
      <c r="G126" s="52">
        <f t="shared" si="52"/>
        <v>2004</v>
      </c>
      <c r="H126" s="53">
        <v>44</v>
      </c>
      <c r="I126" s="51" t="s">
        <v>3</v>
      </c>
      <c r="J126" s="54" t="s">
        <v>21</v>
      </c>
      <c r="K126" s="55" t="s">
        <v>22</v>
      </c>
      <c r="L126" s="30">
        <v>835</v>
      </c>
      <c r="M126" s="42">
        <v>2.91</v>
      </c>
      <c r="N126" s="42">
        <v>2.2000000000000002</v>
      </c>
      <c r="O126" s="43">
        <v>138.5</v>
      </c>
      <c r="P126" s="31">
        <f t="shared" si="49"/>
        <v>102.03221744498836</v>
      </c>
      <c r="Q126" s="58">
        <f t="shared" si="50"/>
        <v>4489.4175675794877</v>
      </c>
      <c r="R126" s="45">
        <v>1.36944</v>
      </c>
      <c r="S126" s="40">
        <v>1</v>
      </c>
      <c r="T126" s="12"/>
    </row>
    <row r="127" spans="2:20" ht="15.75" customHeight="1" x14ac:dyDescent="0.25">
      <c r="B127" s="71" t="s">
        <v>34</v>
      </c>
      <c r="C127" s="36" t="s">
        <v>18</v>
      </c>
      <c r="D127" s="30">
        <v>177</v>
      </c>
      <c r="E127" s="37">
        <v>1000</v>
      </c>
      <c r="F127" s="51">
        <v>45</v>
      </c>
      <c r="G127" s="52">
        <f t="shared" si="52"/>
        <v>2004</v>
      </c>
      <c r="H127" s="53">
        <v>44</v>
      </c>
      <c r="I127" s="51" t="s">
        <v>3</v>
      </c>
      <c r="J127" s="54" t="s">
        <v>21</v>
      </c>
      <c r="K127" s="55" t="s">
        <v>22</v>
      </c>
      <c r="L127" s="30">
        <v>935</v>
      </c>
      <c r="M127" s="42">
        <v>3.2</v>
      </c>
      <c r="N127" s="42">
        <v>2.4</v>
      </c>
      <c r="O127" s="43">
        <v>152.41</v>
      </c>
      <c r="P127" s="31">
        <f t="shared" si="49"/>
        <v>112.41677253982937</v>
      </c>
      <c r="Q127" s="58">
        <f t="shared" si="50"/>
        <v>4946.3379917524926</v>
      </c>
      <c r="R127" s="45">
        <v>1.3639699999999999</v>
      </c>
      <c r="S127" s="40">
        <v>1</v>
      </c>
      <c r="T127" s="12"/>
    </row>
    <row r="128" spans="2:20" ht="15.75" customHeight="1" x14ac:dyDescent="0.25">
      <c r="B128" s="71" t="s">
        <v>34</v>
      </c>
      <c r="C128" s="36" t="s">
        <v>18</v>
      </c>
      <c r="D128" s="30">
        <v>177</v>
      </c>
      <c r="E128" s="37">
        <v>1200</v>
      </c>
      <c r="F128" s="51">
        <v>45</v>
      </c>
      <c r="G128" s="52">
        <f t="shared" si="52"/>
        <v>2004</v>
      </c>
      <c r="H128" s="53">
        <v>44</v>
      </c>
      <c r="I128" s="51" t="s">
        <v>3</v>
      </c>
      <c r="J128" s="54" t="s">
        <v>21</v>
      </c>
      <c r="K128" s="55" t="s">
        <v>22</v>
      </c>
      <c r="L128" s="30">
        <v>1135</v>
      </c>
      <c r="M128" s="42">
        <v>4.08</v>
      </c>
      <c r="N128" s="42">
        <v>2.78</v>
      </c>
      <c r="O128" s="43">
        <v>180</v>
      </c>
      <c r="P128" s="31">
        <f t="shared" si="49"/>
        <v>133.09240028164348</v>
      </c>
      <c r="Q128" s="58">
        <f t="shared" si="50"/>
        <v>5856.0656123923127</v>
      </c>
      <c r="R128" s="45">
        <v>1.353</v>
      </c>
      <c r="S128" s="40">
        <v>1</v>
      </c>
      <c r="T128" s="12"/>
    </row>
    <row r="129" spans="1:22" ht="15.75" customHeight="1" x14ac:dyDescent="0.25">
      <c r="B129" s="71" t="s">
        <v>34</v>
      </c>
      <c r="C129" s="36" t="s">
        <v>18</v>
      </c>
      <c r="D129" s="30">
        <v>177</v>
      </c>
      <c r="E129" s="37">
        <v>1500</v>
      </c>
      <c r="F129" s="51">
        <v>45</v>
      </c>
      <c r="G129" s="52">
        <f t="shared" si="52"/>
        <v>2004</v>
      </c>
      <c r="H129" s="53">
        <v>44</v>
      </c>
      <c r="I129" s="51" t="s">
        <v>3</v>
      </c>
      <c r="J129" s="54" t="s">
        <v>21</v>
      </c>
      <c r="K129" s="55" t="s">
        <v>22</v>
      </c>
      <c r="L129" s="30">
        <v>1435</v>
      </c>
      <c r="M129" s="42">
        <v>5.05</v>
      </c>
      <c r="N129" s="42">
        <v>3.4</v>
      </c>
      <c r="O129" s="43">
        <v>220.8</v>
      </c>
      <c r="P129" s="31">
        <f t="shared" si="49"/>
        <v>163.85600497052167</v>
      </c>
      <c r="Q129" s="58">
        <f t="shared" si="50"/>
        <v>7209.6642187029538</v>
      </c>
      <c r="R129" s="45">
        <v>1.33667</v>
      </c>
      <c r="S129" s="40">
        <v>1</v>
      </c>
      <c r="T129" s="12"/>
    </row>
    <row r="130" spans="1:22" ht="15.75" customHeight="1" x14ac:dyDescent="0.25">
      <c r="B130" s="71" t="s">
        <v>34</v>
      </c>
      <c r="C130" s="36" t="s">
        <v>18</v>
      </c>
      <c r="D130" s="30">
        <v>177</v>
      </c>
      <c r="E130" s="37">
        <v>1800</v>
      </c>
      <c r="F130" s="51">
        <v>45</v>
      </c>
      <c r="G130" s="52">
        <f t="shared" si="52"/>
        <v>2004</v>
      </c>
      <c r="H130" s="53">
        <v>44</v>
      </c>
      <c r="I130" s="51" t="s">
        <v>3</v>
      </c>
      <c r="J130" s="54" t="s">
        <v>21</v>
      </c>
      <c r="K130" s="55" t="s">
        <v>22</v>
      </c>
      <c r="L130" s="30">
        <v>1735</v>
      </c>
      <c r="M130" s="42">
        <v>6.02</v>
      </c>
      <c r="N130" s="42">
        <v>4.01</v>
      </c>
      <c r="O130" s="43">
        <v>261.2</v>
      </c>
      <c r="P130" s="31">
        <f t="shared" si="49"/>
        <v>194.24131298239223</v>
      </c>
      <c r="Q130" s="58">
        <f t="shared" si="50"/>
        <v>8546.6177712252575</v>
      </c>
      <c r="R130" s="45">
        <v>1.3273299999999999</v>
      </c>
      <c r="S130" s="40">
        <v>1</v>
      </c>
      <c r="T130" s="12"/>
    </row>
    <row r="131" spans="1:22" ht="15.75" customHeight="1" x14ac:dyDescent="0.25">
      <c r="B131" s="71" t="s">
        <v>34</v>
      </c>
      <c r="C131" s="36" t="s">
        <v>18</v>
      </c>
      <c r="D131" s="56">
        <v>177</v>
      </c>
      <c r="E131" s="57">
        <v>2000</v>
      </c>
      <c r="F131" s="51">
        <v>45</v>
      </c>
      <c r="G131" s="52">
        <f t="shared" si="52"/>
        <v>2004</v>
      </c>
      <c r="H131" s="53">
        <v>44</v>
      </c>
      <c r="I131" s="51" t="s">
        <v>3</v>
      </c>
      <c r="J131" s="54" t="s">
        <v>21</v>
      </c>
      <c r="K131" s="55" t="s">
        <v>22</v>
      </c>
      <c r="L131" s="56">
        <v>1935</v>
      </c>
      <c r="M131" s="42">
        <v>6.67</v>
      </c>
      <c r="N131" s="42">
        <v>4.42</v>
      </c>
      <c r="O131" s="43">
        <v>288</v>
      </c>
      <c r="P131" s="31">
        <f t="shared" si="49"/>
        <v>214.35663511513448</v>
      </c>
      <c r="Q131" s="58">
        <f t="shared" si="50"/>
        <v>9431.691945065917</v>
      </c>
      <c r="R131" s="45">
        <v>1.32345</v>
      </c>
      <c r="S131" s="40">
        <v>1</v>
      </c>
      <c r="T131" s="12"/>
    </row>
    <row r="132" spans="1:22" ht="15.75" customHeight="1" x14ac:dyDescent="0.25">
      <c r="B132" s="71" t="s">
        <v>34</v>
      </c>
      <c r="C132" s="36" t="s">
        <v>18</v>
      </c>
      <c r="D132" s="30">
        <v>177</v>
      </c>
      <c r="E132" s="37">
        <v>2200</v>
      </c>
      <c r="F132" s="51">
        <v>45</v>
      </c>
      <c r="G132" s="52">
        <f t="shared" si="52"/>
        <v>2004</v>
      </c>
      <c r="H132" s="53">
        <v>44</v>
      </c>
      <c r="I132" s="51" t="s">
        <v>3</v>
      </c>
      <c r="J132" s="54" t="s">
        <v>21</v>
      </c>
      <c r="K132" s="55" t="s">
        <v>22</v>
      </c>
      <c r="L132" s="30">
        <v>2135</v>
      </c>
      <c r="M132" s="42">
        <v>7.32</v>
      </c>
      <c r="N132" s="42">
        <v>4.82</v>
      </c>
      <c r="O132" s="59">
        <v>314.64999999999998</v>
      </c>
      <c r="P132" s="31">
        <f t="shared" si="49"/>
        <v>234.39491738701022</v>
      </c>
      <c r="Q132" s="58">
        <f t="shared" si="50"/>
        <v>10313.376365028449</v>
      </c>
      <c r="R132" s="45">
        <v>1.3195699999999999</v>
      </c>
      <c r="S132" s="40">
        <v>1</v>
      </c>
      <c r="T132" s="12"/>
    </row>
    <row r="133" spans="1:22" ht="15.75" customHeight="1" x14ac:dyDescent="0.25">
      <c r="B133" s="71" t="s">
        <v>34</v>
      </c>
      <c r="C133" s="36" t="s">
        <v>18</v>
      </c>
      <c r="D133" s="56">
        <v>177</v>
      </c>
      <c r="E133" s="57">
        <v>2500</v>
      </c>
      <c r="F133" s="51">
        <v>45</v>
      </c>
      <c r="G133" s="52">
        <f t="shared" si="52"/>
        <v>2004</v>
      </c>
      <c r="H133" s="53">
        <v>44</v>
      </c>
      <c r="I133" s="51" t="s">
        <v>3</v>
      </c>
      <c r="J133" s="54" t="s">
        <v>21</v>
      </c>
      <c r="K133" s="55" t="s">
        <v>22</v>
      </c>
      <c r="L133" s="56">
        <v>2435</v>
      </c>
      <c r="M133" s="42">
        <v>8.2899999999999991</v>
      </c>
      <c r="N133" s="42">
        <v>5.44</v>
      </c>
      <c r="O133" s="43">
        <v>354.48</v>
      </c>
      <c r="P133" s="31">
        <f t="shared" si="49"/>
        <v>264.40839402395198</v>
      </c>
      <c r="Q133" s="58">
        <f t="shared" si="50"/>
        <v>11633.969337053888</v>
      </c>
      <c r="R133" s="45">
        <v>1.31376</v>
      </c>
      <c r="S133" s="40">
        <v>1</v>
      </c>
      <c r="T133" s="12"/>
    </row>
    <row r="134" spans="1:22" ht="13.8" thickBot="1" x14ac:dyDescent="0.3">
      <c r="B134" s="13"/>
      <c r="C134" s="2"/>
      <c r="D134" s="2"/>
      <c r="E134" s="2"/>
      <c r="F134" s="2"/>
      <c r="G134" s="2"/>
      <c r="H134" s="60"/>
      <c r="I134" s="2"/>
      <c r="J134" s="2"/>
      <c r="K134" s="2"/>
      <c r="L134" s="2"/>
      <c r="M134" s="2"/>
      <c r="N134" s="2"/>
      <c r="O134" s="61"/>
      <c r="P134" s="61"/>
      <c r="Q134" s="62"/>
      <c r="R134" s="2"/>
      <c r="S134" s="2"/>
      <c r="T134" s="2"/>
    </row>
    <row r="135" spans="1:22" ht="30.6" customHeight="1" x14ac:dyDescent="0.25">
      <c r="A135" s="25"/>
      <c r="B135" s="74" t="s">
        <v>1</v>
      </c>
      <c r="C135" s="74" t="s">
        <v>0</v>
      </c>
      <c r="D135" s="74" t="s">
        <v>15</v>
      </c>
      <c r="E135" s="74" t="s">
        <v>14</v>
      </c>
      <c r="F135" s="74" t="s">
        <v>13</v>
      </c>
      <c r="G135" s="88" t="s">
        <v>12</v>
      </c>
      <c r="H135" s="90" t="s">
        <v>11</v>
      </c>
      <c r="I135" s="74" t="s">
        <v>16</v>
      </c>
      <c r="J135" s="74" t="s">
        <v>10</v>
      </c>
      <c r="K135" s="74" t="s">
        <v>9</v>
      </c>
      <c r="L135" s="76" t="s">
        <v>37</v>
      </c>
      <c r="M135" s="78" t="s">
        <v>24</v>
      </c>
      <c r="N135" s="80" t="s">
        <v>25</v>
      </c>
      <c r="O135" s="86" t="s">
        <v>20</v>
      </c>
      <c r="P135" s="86" t="s">
        <v>23</v>
      </c>
      <c r="Q135" s="84" t="s">
        <v>36</v>
      </c>
      <c r="R135" s="82" t="s">
        <v>6</v>
      </c>
      <c r="S135" s="74" t="s">
        <v>8</v>
      </c>
      <c r="T135" s="12"/>
    </row>
    <row r="136" spans="1:22" ht="28.8" customHeight="1" thickBot="1" x14ac:dyDescent="0.3">
      <c r="A136" s="25"/>
      <c r="B136" s="75"/>
      <c r="C136" s="75"/>
      <c r="D136" s="75"/>
      <c r="E136" s="75"/>
      <c r="F136" s="75"/>
      <c r="G136" s="89"/>
      <c r="H136" s="91"/>
      <c r="I136" s="75"/>
      <c r="J136" s="75"/>
      <c r="K136" s="75"/>
      <c r="L136" s="77"/>
      <c r="M136" s="79"/>
      <c r="N136" s="81"/>
      <c r="O136" s="87"/>
      <c r="P136" s="87"/>
      <c r="Q136" s="85"/>
      <c r="R136" s="83"/>
      <c r="S136" s="75"/>
      <c r="T136" s="12"/>
    </row>
    <row r="137" spans="1:22" ht="10.5" customHeight="1" x14ac:dyDescent="0.25">
      <c r="A137" s="25"/>
      <c r="B137" s="27"/>
      <c r="C137" s="27"/>
      <c r="D137" s="27"/>
      <c r="E137" s="27"/>
      <c r="F137" s="27"/>
      <c r="G137" s="28"/>
      <c r="H137" s="29"/>
      <c r="I137" s="27"/>
      <c r="J137" s="27"/>
      <c r="K137" s="27"/>
      <c r="L137" s="30"/>
      <c r="M137" s="31"/>
      <c r="N137" s="32"/>
      <c r="O137" s="6"/>
      <c r="P137" s="33"/>
      <c r="Q137" s="34"/>
      <c r="R137" s="35"/>
      <c r="S137" s="27"/>
      <c r="T137" s="12"/>
    </row>
    <row r="138" spans="1:22" ht="15.75" customHeight="1" x14ac:dyDescent="0.25">
      <c r="B138" s="71" t="s">
        <v>35</v>
      </c>
      <c r="C138" s="36" t="s">
        <v>2</v>
      </c>
      <c r="D138" s="30">
        <v>215</v>
      </c>
      <c r="E138" s="30">
        <v>200</v>
      </c>
      <c r="F138" s="51">
        <v>45</v>
      </c>
      <c r="G138" s="52">
        <f t="shared" ref="G138:G164" si="53">(F138*H138)+12+12</f>
        <v>2004</v>
      </c>
      <c r="H138" s="53">
        <v>44</v>
      </c>
      <c r="I138" s="51" t="s">
        <v>3</v>
      </c>
      <c r="J138" s="54" t="s">
        <v>21</v>
      </c>
      <c r="K138" s="55" t="s">
        <v>22</v>
      </c>
      <c r="L138" s="30">
        <v>127</v>
      </c>
      <c r="M138" s="42">
        <v>0.97</v>
      </c>
      <c r="N138" s="42">
        <v>0.86</v>
      </c>
      <c r="O138" s="43">
        <v>37.369999999999997</v>
      </c>
      <c r="P138" s="31">
        <f t="shared" ref="P138:P164" si="54">O138*($P$10/50)^R138</f>
        <v>27.501852992366079</v>
      </c>
      <c r="Q138" s="58">
        <f t="shared" ref="Q138:Q146" si="55">H138*P138</f>
        <v>1210.0815316641074</v>
      </c>
      <c r="R138" s="45">
        <v>1.3740699999999999</v>
      </c>
      <c r="S138" s="40">
        <v>1</v>
      </c>
      <c r="T138" s="12"/>
      <c r="U138" s="73" t="s">
        <v>39</v>
      </c>
      <c r="V138" s="73"/>
    </row>
    <row r="139" spans="1:22" ht="15.75" customHeight="1" x14ac:dyDescent="0.25">
      <c r="B139" s="71" t="s">
        <v>35</v>
      </c>
      <c r="C139" s="36" t="s">
        <v>2</v>
      </c>
      <c r="D139" s="30">
        <v>215</v>
      </c>
      <c r="E139" s="30">
        <v>300</v>
      </c>
      <c r="F139" s="51">
        <v>45</v>
      </c>
      <c r="G139" s="52">
        <f t="shared" si="53"/>
        <v>2004</v>
      </c>
      <c r="H139" s="53">
        <v>44</v>
      </c>
      <c r="I139" s="51" t="s">
        <v>3</v>
      </c>
      <c r="J139" s="54" t="s">
        <v>21</v>
      </c>
      <c r="K139" s="55" t="s">
        <v>22</v>
      </c>
      <c r="L139" s="30">
        <v>235</v>
      </c>
      <c r="M139" s="42">
        <v>1.35</v>
      </c>
      <c r="N139" s="42">
        <v>1.1299999999999999</v>
      </c>
      <c r="O139" s="43">
        <v>60.71</v>
      </c>
      <c r="P139" s="31">
        <f t="shared" si="54"/>
        <v>45.494863857917871</v>
      </c>
      <c r="Q139" s="58">
        <f t="shared" si="55"/>
        <v>2001.7740097483863</v>
      </c>
      <c r="R139" s="45">
        <v>1.2929299999999999</v>
      </c>
      <c r="S139" s="40">
        <v>1</v>
      </c>
      <c r="T139" s="12"/>
    </row>
    <row r="140" spans="1:22" ht="15.75" customHeight="1" x14ac:dyDescent="0.25">
      <c r="B140" s="71" t="s">
        <v>35</v>
      </c>
      <c r="C140" s="36" t="s">
        <v>2</v>
      </c>
      <c r="D140" s="30">
        <v>215</v>
      </c>
      <c r="E140" s="30">
        <v>350</v>
      </c>
      <c r="F140" s="51">
        <v>45</v>
      </c>
      <c r="G140" s="52">
        <f t="shared" si="53"/>
        <v>2004</v>
      </c>
      <c r="H140" s="53">
        <v>44</v>
      </c>
      <c r="I140" s="51" t="s">
        <v>3</v>
      </c>
      <c r="J140" s="54" t="s">
        <v>21</v>
      </c>
      <c r="K140" s="55" t="s">
        <v>22</v>
      </c>
      <c r="L140" s="30">
        <v>285</v>
      </c>
      <c r="M140" s="42">
        <v>1.53</v>
      </c>
      <c r="N140" s="42">
        <v>1.25</v>
      </c>
      <c r="O140" s="43">
        <v>69.64</v>
      </c>
      <c r="P140" s="31">
        <f t="shared" si="54"/>
        <v>52.086775562161669</v>
      </c>
      <c r="Q140" s="58">
        <f t="shared" si="55"/>
        <v>2291.8181247351135</v>
      </c>
      <c r="R140" s="45">
        <v>1.3015300000000001</v>
      </c>
      <c r="S140" s="40">
        <v>1</v>
      </c>
      <c r="T140" s="12"/>
    </row>
    <row r="141" spans="1:22" ht="15.75" customHeight="1" x14ac:dyDescent="0.25">
      <c r="B141" s="71" t="s">
        <v>35</v>
      </c>
      <c r="C141" s="36" t="s">
        <v>2</v>
      </c>
      <c r="D141" s="30">
        <v>215</v>
      </c>
      <c r="E141" s="30">
        <v>365</v>
      </c>
      <c r="F141" s="51">
        <v>45</v>
      </c>
      <c r="G141" s="52">
        <f t="shared" si="53"/>
        <v>2004</v>
      </c>
      <c r="H141" s="53">
        <v>44</v>
      </c>
      <c r="I141" s="51" t="s">
        <v>3</v>
      </c>
      <c r="J141" s="54" t="s">
        <v>21</v>
      </c>
      <c r="K141" s="55" t="s">
        <v>22</v>
      </c>
      <c r="L141" s="30">
        <v>300</v>
      </c>
      <c r="M141" s="42">
        <v>1.58</v>
      </c>
      <c r="N141" s="42">
        <v>1.29</v>
      </c>
      <c r="O141" s="43">
        <v>72.3</v>
      </c>
      <c r="P141" s="31">
        <f t="shared" si="54"/>
        <v>54.046508167457581</v>
      </c>
      <c r="Q141" s="58">
        <f t="shared" si="55"/>
        <v>2378.0463593681334</v>
      </c>
      <c r="R141" s="45">
        <v>1.304</v>
      </c>
      <c r="S141" s="40">
        <v>1</v>
      </c>
      <c r="T141" s="12"/>
    </row>
    <row r="142" spans="1:22" ht="15.75" customHeight="1" x14ac:dyDescent="0.25">
      <c r="B142" s="71" t="s">
        <v>35</v>
      </c>
      <c r="C142" s="36" t="s">
        <v>2</v>
      </c>
      <c r="D142" s="30">
        <v>215</v>
      </c>
      <c r="E142" s="30">
        <v>400</v>
      </c>
      <c r="F142" s="51">
        <v>45</v>
      </c>
      <c r="G142" s="52">
        <f t="shared" si="53"/>
        <v>2004</v>
      </c>
      <c r="H142" s="53">
        <v>44</v>
      </c>
      <c r="I142" s="51" t="s">
        <v>3</v>
      </c>
      <c r="J142" s="54" t="s">
        <v>21</v>
      </c>
      <c r="K142" s="55" t="s">
        <v>22</v>
      </c>
      <c r="L142" s="30">
        <v>335</v>
      </c>
      <c r="M142" s="42">
        <v>1.71</v>
      </c>
      <c r="N142" s="42">
        <v>1.38</v>
      </c>
      <c r="O142" s="43">
        <v>78.459999999999994</v>
      </c>
      <c r="P142" s="31">
        <f t="shared" si="54"/>
        <v>58.571128057139944</v>
      </c>
      <c r="Q142" s="58">
        <f t="shared" si="55"/>
        <v>2577.1296345141577</v>
      </c>
      <c r="R142" s="45">
        <v>1.31013</v>
      </c>
      <c r="S142" s="40">
        <v>1</v>
      </c>
      <c r="T142" s="12"/>
    </row>
    <row r="143" spans="1:22" ht="15.75" customHeight="1" x14ac:dyDescent="0.25">
      <c r="B143" s="71" t="s">
        <v>35</v>
      </c>
      <c r="C143" s="36" t="s">
        <v>2</v>
      </c>
      <c r="D143" s="30">
        <v>215</v>
      </c>
      <c r="E143" s="30">
        <v>450</v>
      </c>
      <c r="F143" s="51">
        <v>45</v>
      </c>
      <c r="G143" s="52">
        <f t="shared" si="53"/>
        <v>2004</v>
      </c>
      <c r="H143" s="53">
        <v>44</v>
      </c>
      <c r="I143" s="51" t="s">
        <v>3</v>
      </c>
      <c r="J143" s="54" t="s">
        <v>21</v>
      </c>
      <c r="K143" s="55" t="s">
        <v>22</v>
      </c>
      <c r="L143" s="30">
        <v>385</v>
      </c>
      <c r="M143" s="42">
        <v>1.89</v>
      </c>
      <c r="N143" s="42">
        <v>1.5</v>
      </c>
      <c r="O143" s="43">
        <v>87.17</v>
      </c>
      <c r="P143" s="31">
        <f t="shared" si="54"/>
        <v>64.948466969617158</v>
      </c>
      <c r="Q143" s="58">
        <f t="shared" si="55"/>
        <v>2857.7325466631551</v>
      </c>
      <c r="R143" s="45">
        <v>1.31873</v>
      </c>
      <c r="S143" s="40">
        <v>1</v>
      </c>
      <c r="T143" s="12"/>
    </row>
    <row r="144" spans="1:22" ht="15.75" customHeight="1" x14ac:dyDescent="0.25">
      <c r="B144" s="71" t="s">
        <v>35</v>
      </c>
      <c r="C144" s="36" t="s">
        <v>2</v>
      </c>
      <c r="D144" s="30">
        <v>215</v>
      </c>
      <c r="E144" s="30">
        <v>500</v>
      </c>
      <c r="F144" s="51">
        <v>45</v>
      </c>
      <c r="G144" s="52">
        <f t="shared" si="53"/>
        <v>2004</v>
      </c>
      <c r="H144" s="53">
        <v>44</v>
      </c>
      <c r="I144" s="51" t="s">
        <v>3</v>
      </c>
      <c r="J144" s="54" t="s">
        <v>21</v>
      </c>
      <c r="K144" s="55" t="s">
        <v>22</v>
      </c>
      <c r="L144" s="30">
        <v>435</v>
      </c>
      <c r="M144" s="42">
        <v>2.06</v>
      </c>
      <c r="N144" s="42">
        <v>1.63</v>
      </c>
      <c r="O144" s="43">
        <v>95.79</v>
      </c>
      <c r="P144" s="31">
        <f t="shared" si="54"/>
        <v>71.234367877321787</v>
      </c>
      <c r="Q144" s="58">
        <f t="shared" si="55"/>
        <v>3134.3121866021588</v>
      </c>
      <c r="R144" s="45">
        <v>1.3273200000000001</v>
      </c>
      <c r="S144" s="40">
        <v>1</v>
      </c>
      <c r="T144" s="12"/>
    </row>
    <row r="145" spans="2:20" ht="15.75" customHeight="1" x14ac:dyDescent="0.25">
      <c r="B145" s="71" t="s">
        <v>35</v>
      </c>
      <c r="C145" s="36" t="s">
        <v>2</v>
      </c>
      <c r="D145" s="30">
        <v>215</v>
      </c>
      <c r="E145" s="30">
        <v>535</v>
      </c>
      <c r="F145" s="51">
        <v>45</v>
      </c>
      <c r="G145" s="52">
        <f t="shared" si="53"/>
        <v>2004</v>
      </c>
      <c r="H145" s="53">
        <v>44</v>
      </c>
      <c r="I145" s="51" t="s">
        <v>3</v>
      </c>
      <c r="J145" s="54" t="s">
        <v>21</v>
      </c>
      <c r="K145" s="55" t="s">
        <v>22</v>
      </c>
      <c r="L145" s="30">
        <v>470</v>
      </c>
      <c r="M145" s="42">
        <v>2.19</v>
      </c>
      <c r="N145" s="42">
        <v>1.71</v>
      </c>
      <c r="O145" s="43">
        <v>101.8</v>
      </c>
      <c r="P145" s="31">
        <f t="shared" si="54"/>
        <v>75.607822512078528</v>
      </c>
      <c r="Q145" s="58">
        <f t="shared" si="55"/>
        <v>3326.7441905314554</v>
      </c>
      <c r="R145" s="45">
        <v>1.333</v>
      </c>
      <c r="S145" s="40">
        <v>1</v>
      </c>
      <c r="T145" s="12"/>
    </row>
    <row r="146" spans="2:20" ht="15.75" customHeight="1" x14ac:dyDescent="0.25">
      <c r="B146" s="71" t="s">
        <v>35</v>
      </c>
      <c r="C146" s="36" t="s">
        <v>2</v>
      </c>
      <c r="D146" s="30">
        <v>215</v>
      </c>
      <c r="E146" s="30">
        <v>550</v>
      </c>
      <c r="F146" s="51">
        <v>45</v>
      </c>
      <c r="G146" s="52">
        <f t="shared" si="53"/>
        <v>2004</v>
      </c>
      <c r="H146" s="53">
        <v>44</v>
      </c>
      <c r="I146" s="51" t="s">
        <v>3</v>
      </c>
      <c r="J146" s="54" t="s">
        <v>21</v>
      </c>
      <c r="K146" s="55" t="s">
        <v>22</v>
      </c>
      <c r="L146" s="30">
        <v>485</v>
      </c>
      <c r="M146" s="42">
        <v>2.2400000000000002</v>
      </c>
      <c r="N146" s="42">
        <v>1.75</v>
      </c>
      <c r="O146" s="43">
        <v>104.33</v>
      </c>
      <c r="P146" s="31">
        <f t="shared" si="54"/>
        <v>77.436405042950099</v>
      </c>
      <c r="Q146" s="58">
        <f t="shared" si="55"/>
        <v>3407.2018218898043</v>
      </c>
      <c r="R146" s="45">
        <v>1.33592</v>
      </c>
      <c r="S146" s="40">
        <v>1</v>
      </c>
      <c r="T146" s="12"/>
    </row>
    <row r="147" spans="2:20" ht="15.75" customHeight="1" x14ac:dyDescent="0.25">
      <c r="B147" s="71" t="s">
        <v>35</v>
      </c>
      <c r="C147" s="36" t="s">
        <v>2</v>
      </c>
      <c r="D147" s="30">
        <v>215</v>
      </c>
      <c r="E147" s="37">
        <v>565</v>
      </c>
      <c r="F147" s="51">
        <v>45</v>
      </c>
      <c r="G147" s="52">
        <f t="shared" si="53"/>
        <v>2004</v>
      </c>
      <c r="H147" s="53">
        <v>44</v>
      </c>
      <c r="I147" s="51" t="s">
        <v>3</v>
      </c>
      <c r="J147" s="54" t="s">
        <v>21</v>
      </c>
      <c r="K147" s="55" t="s">
        <v>22</v>
      </c>
      <c r="L147" s="30">
        <v>500</v>
      </c>
      <c r="M147" s="42">
        <v>2.29</v>
      </c>
      <c r="N147" s="42">
        <v>1.79</v>
      </c>
      <c r="O147" s="1">
        <v>106.9</v>
      </c>
      <c r="P147" s="31">
        <f t="shared" si="54"/>
        <v>79.289412109405433</v>
      </c>
      <c r="Q147" s="58">
        <f>H147*P147</f>
        <v>3488.7341328138391</v>
      </c>
      <c r="R147" s="1">
        <v>1.339</v>
      </c>
      <c r="S147" s="40">
        <v>1</v>
      </c>
      <c r="T147" s="12"/>
    </row>
    <row r="148" spans="2:20" ht="15.75" customHeight="1" x14ac:dyDescent="0.25">
      <c r="B148" s="71" t="s">
        <v>35</v>
      </c>
      <c r="C148" s="36" t="s">
        <v>2</v>
      </c>
      <c r="D148" s="30">
        <v>215</v>
      </c>
      <c r="E148" s="30">
        <v>600</v>
      </c>
      <c r="F148" s="51">
        <v>45</v>
      </c>
      <c r="G148" s="52">
        <f t="shared" si="53"/>
        <v>2004</v>
      </c>
      <c r="H148" s="53">
        <v>44</v>
      </c>
      <c r="I148" s="51" t="s">
        <v>3</v>
      </c>
      <c r="J148" s="54" t="s">
        <v>21</v>
      </c>
      <c r="K148" s="55" t="s">
        <v>22</v>
      </c>
      <c r="L148" s="30">
        <v>535</v>
      </c>
      <c r="M148" s="42">
        <v>2.42</v>
      </c>
      <c r="N148" s="42">
        <v>1.88</v>
      </c>
      <c r="O148" s="43">
        <v>112.81</v>
      </c>
      <c r="P148" s="31">
        <f t="shared" si="54"/>
        <v>83.569951194340575</v>
      </c>
      <c r="Q148" s="58">
        <f t="shared" ref="Q148:Q164" si="56">H148*P148</f>
        <v>3677.0778525509854</v>
      </c>
      <c r="R148" s="45">
        <v>1.3445199999999999</v>
      </c>
      <c r="S148" s="40">
        <v>1</v>
      </c>
      <c r="T148" s="12"/>
    </row>
    <row r="149" spans="2:20" ht="15.75" customHeight="1" x14ac:dyDescent="0.25">
      <c r="B149" s="71" t="s">
        <v>35</v>
      </c>
      <c r="C149" s="36" t="s">
        <v>2</v>
      </c>
      <c r="D149" s="30">
        <v>215</v>
      </c>
      <c r="E149" s="30">
        <v>650</v>
      </c>
      <c r="F149" s="51">
        <v>45</v>
      </c>
      <c r="G149" s="52">
        <f t="shared" si="53"/>
        <v>2004</v>
      </c>
      <c r="H149" s="53">
        <v>44</v>
      </c>
      <c r="I149" s="51" t="s">
        <v>3</v>
      </c>
      <c r="J149" s="54" t="s">
        <v>21</v>
      </c>
      <c r="K149" s="55" t="s">
        <v>22</v>
      </c>
      <c r="L149" s="30">
        <v>585</v>
      </c>
      <c r="M149" s="42">
        <v>2.6</v>
      </c>
      <c r="N149" s="42">
        <v>2</v>
      </c>
      <c r="O149" s="43">
        <v>121.23</v>
      </c>
      <c r="P149" s="31">
        <f t="shared" si="54"/>
        <v>89.635331372011578</v>
      </c>
      <c r="Q149" s="58">
        <f t="shared" si="56"/>
        <v>3943.9545803685096</v>
      </c>
      <c r="R149" s="45">
        <v>1.3531200000000001</v>
      </c>
      <c r="S149" s="40">
        <v>1</v>
      </c>
      <c r="T149" s="12"/>
    </row>
    <row r="150" spans="2:20" ht="15.75" customHeight="1" x14ac:dyDescent="0.25">
      <c r="B150" s="71" t="s">
        <v>35</v>
      </c>
      <c r="C150" s="36" t="s">
        <v>2</v>
      </c>
      <c r="D150" s="30">
        <v>215</v>
      </c>
      <c r="E150" s="30">
        <v>665</v>
      </c>
      <c r="F150" s="51">
        <v>45</v>
      </c>
      <c r="G150" s="52">
        <f t="shared" si="53"/>
        <v>2004</v>
      </c>
      <c r="H150" s="53">
        <v>44</v>
      </c>
      <c r="I150" s="51" t="s">
        <v>3</v>
      </c>
      <c r="J150" s="54" t="s">
        <v>21</v>
      </c>
      <c r="K150" s="55" t="s">
        <v>22</v>
      </c>
      <c r="L150" s="30">
        <v>585</v>
      </c>
      <c r="M150" s="42">
        <v>2.6</v>
      </c>
      <c r="N150" s="42">
        <v>2</v>
      </c>
      <c r="O150" s="43">
        <v>123.7</v>
      </c>
      <c r="P150" s="31">
        <f t="shared" si="54"/>
        <v>91.402846729894009</v>
      </c>
      <c r="Q150" s="58">
        <f t="shared" si="56"/>
        <v>4021.7252561153364</v>
      </c>
      <c r="R150" s="45">
        <v>1.3560000000000001</v>
      </c>
      <c r="S150" s="40">
        <v>1</v>
      </c>
      <c r="T150" s="12"/>
    </row>
    <row r="151" spans="2:20" ht="15.75" customHeight="1" x14ac:dyDescent="0.25">
      <c r="B151" s="71" t="s">
        <v>35</v>
      </c>
      <c r="C151" s="36" t="s">
        <v>2</v>
      </c>
      <c r="D151" s="30">
        <v>215</v>
      </c>
      <c r="E151" s="30">
        <v>685</v>
      </c>
      <c r="F151" s="51">
        <v>45</v>
      </c>
      <c r="G151" s="52">
        <f t="shared" si="53"/>
        <v>2004</v>
      </c>
      <c r="H151" s="53">
        <v>44</v>
      </c>
      <c r="I151" s="51" t="s">
        <v>3</v>
      </c>
      <c r="J151" s="54" t="s">
        <v>21</v>
      </c>
      <c r="K151" s="55" t="s">
        <v>22</v>
      </c>
      <c r="L151" s="30">
        <v>585</v>
      </c>
      <c r="M151" s="42">
        <v>2.6</v>
      </c>
      <c r="N151" s="42">
        <v>2</v>
      </c>
      <c r="O151" s="43">
        <v>127.1</v>
      </c>
      <c r="P151" s="31">
        <f t="shared" si="54"/>
        <v>93.852283297562622</v>
      </c>
      <c r="Q151" s="58">
        <f t="shared" si="56"/>
        <v>4129.5004650927549</v>
      </c>
      <c r="R151" s="45">
        <v>1.359</v>
      </c>
      <c r="S151" s="40">
        <v>1</v>
      </c>
      <c r="T151" s="12"/>
    </row>
    <row r="152" spans="2:20" ht="15.75" customHeight="1" x14ac:dyDescent="0.25">
      <c r="B152" s="71" t="s">
        <v>35</v>
      </c>
      <c r="C152" s="36" t="s">
        <v>2</v>
      </c>
      <c r="D152" s="30">
        <v>215</v>
      </c>
      <c r="E152" s="30">
        <v>750</v>
      </c>
      <c r="F152" s="51">
        <v>45</v>
      </c>
      <c r="G152" s="52">
        <f t="shared" si="53"/>
        <v>2004</v>
      </c>
      <c r="H152" s="53">
        <v>44</v>
      </c>
      <c r="I152" s="51" t="s">
        <v>3</v>
      </c>
      <c r="J152" s="54" t="s">
        <v>21</v>
      </c>
      <c r="K152" s="55" t="s">
        <v>22</v>
      </c>
      <c r="L152" s="30">
        <v>685</v>
      </c>
      <c r="M152" s="42">
        <v>2.95</v>
      </c>
      <c r="N152" s="42">
        <v>2.25</v>
      </c>
      <c r="O152" s="43">
        <v>137.91</v>
      </c>
      <c r="P152" s="31">
        <f t="shared" si="54"/>
        <v>101.57761918329149</v>
      </c>
      <c r="Q152" s="58">
        <f t="shared" si="56"/>
        <v>4469.4152440648259</v>
      </c>
      <c r="R152" s="45">
        <v>1.37032</v>
      </c>
      <c r="S152" s="40">
        <v>1</v>
      </c>
      <c r="T152" s="12"/>
    </row>
    <row r="153" spans="2:20" ht="15.75" customHeight="1" x14ac:dyDescent="0.25">
      <c r="B153" s="71" t="s">
        <v>35</v>
      </c>
      <c r="C153" s="36" t="s">
        <v>2</v>
      </c>
      <c r="D153" s="30">
        <v>215</v>
      </c>
      <c r="E153" s="30">
        <v>765</v>
      </c>
      <c r="F153" s="51">
        <v>45</v>
      </c>
      <c r="G153" s="52">
        <f t="shared" si="53"/>
        <v>2004</v>
      </c>
      <c r="H153" s="53">
        <v>44</v>
      </c>
      <c r="I153" s="51" t="s">
        <v>3</v>
      </c>
      <c r="J153" s="54" t="s">
        <v>21</v>
      </c>
      <c r="K153" s="55" t="s">
        <v>22</v>
      </c>
      <c r="L153" s="30">
        <v>685</v>
      </c>
      <c r="M153" s="42">
        <v>2.95</v>
      </c>
      <c r="N153" s="42">
        <v>2.25</v>
      </c>
      <c r="O153" s="43">
        <v>140.4</v>
      </c>
      <c r="P153" s="31">
        <f t="shared" si="54"/>
        <v>103.34980461799395</v>
      </c>
      <c r="Q153" s="58">
        <f t="shared" si="56"/>
        <v>4547.3914031917338</v>
      </c>
      <c r="R153" s="45">
        <v>1.373</v>
      </c>
      <c r="S153" s="40">
        <v>1</v>
      </c>
      <c r="T153" s="12"/>
    </row>
    <row r="154" spans="2:20" ht="15.75" customHeight="1" x14ac:dyDescent="0.25">
      <c r="B154" s="71" t="s">
        <v>35</v>
      </c>
      <c r="C154" s="36" t="s">
        <v>2</v>
      </c>
      <c r="D154" s="30">
        <v>215</v>
      </c>
      <c r="E154" s="30">
        <v>815</v>
      </c>
      <c r="F154" s="51">
        <v>45</v>
      </c>
      <c r="G154" s="52">
        <f t="shared" si="53"/>
        <v>2004</v>
      </c>
      <c r="H154" s="53">
        <v>44</v>
      </c>
      <c r="I154" s="51" t="s">
        <v>3</v>
      </c>
      <c r="J154" s="54" t="s">
        <v>21</v>
      </c>
      <c r="K154" s="55" t="s">
        <v>22</v>
      </c>
      <c r="L154" s="30">
        <v>750</v>
      </c>
      <c r="M154" s="42">
        <v>3.18</v>
      </c>
      <c r="N154" s="42">
        <v>2.41</v>
      </c>
      <c r="O154" s="43">
        <v>148.69999999999999</v>
      </c>
      <c r="P154" s="31">
        <f t="shared" si="54"/>
        <v>109.26428811670414</v>
      </c>
      <c r="Q154" s="58">
        <f t="shared" si="56"/>
        <v>4807.6286771349824</v>
      </c>
      <c r="R154" s="45">
        <v>1.381</v>
      </c>
      <c r="S154" s="40">
        <v>1</v>
      </c>
      <c r="T154" s="12"/>
    </row>
    <row r="155" spans="2:20" ht="15.75" customHeight="1" x14ac:dyDescent="0.25">
      <c r="B155" s="71" t="s">
        <v>35</v>
      </c>
      <c r="C155" s="36" t="s">
        <v>2</v>
      </c>
      <c r="D155" s="30">
        <v>215</v>
      </c>
      <c r="E155" s="30">
        <v>865</v>
      </c>
      <c r="F155" s="51">
        <v>45</v>
      </c>
      <c r="G155" s="52">
        <f t="shared" si="53"/>
        <v>2004</v>
      </c>
      <c r="H155" s="53">
        <v>44</v>
      </c>
      <c r="I155" s="51" t="s">
        <v>3</v>
      </c>
      <c r="J155" s="54" t="s">
        <v>21</v>
      </c>
      <c r="K155" s="55" t="s">
        <v>22</v>
      </c>
      <c r="L155" s="30">
        <v>750</v>
      </c>
      <c r="M155" s="42">
        <v>3.18</v>
      </c>
      <c r="N155" s="42">
        <v>2.41</v>
      </c>
      <c r="O155" s="43">
        <v>156.9</v>
      </c>
      <c r="P155" s="31">
        <f t="shared" si="54"/>
        <v>115.05831921316026</v>
      </c>
      <c r="Q155" s="58">
        <f t="shared" si="56"/>
        <v>5062.5660453790515</v>
      </c>
      <c r="R155" s="45">
        <v>1.39</v>
      </c>
      <c r="S155" s="40">
        <v>1</v>
      </c>
      <c r="T155" s="12"/>
    </row>
    <row r="156" spans="2:20" ht="15.75" customHeight="1" x14ac:dyDescent="0.25">
      <c r="B156" s="71" t="s">
        <v>35</v>
      </c>
      <c r="C156" s="36" t="s">
        <v>2</v>
      </c>
      <c r="D156" s="30">
        <v>215</v>
      </c>
      <c r="E156" s="30">
        <v>885</v>
      </c>
      <c r="F156" s="51">
        <v>45</v>
      </c>
      <c r="G156" s="52">
        <f t="shared" si="53"/>
        <v>2004</v>
      </c>
      <c r="H156" s="53">
        <v>44</v>
      </c>
      <c r="I156" s="51" t="s">
        <v>3</v>
      </c>
      <c r="J156" s="54" t="s">
        <v>21</v>
      </c>
      <c r="K156" s="55" t="s">
        <v>22</v>
      </c>
      <c r="L156" s="30">
        <v>750</v>
      </c>
      <c r="M156" s="42">
        <v>3.18</v>
      </c>
      <c r="N156" s="42">
        <v>2.41</v>
      </c>
      <c r="O156" s="43">
        <v>160.19999999999999</v>
      </c>
      <c r="P156" s="31">
        <f t="shared" si="54"/>
        <v>117.37347255904118</v>
      </c>
      <c r="Q156" s="58">
        <f t="shared" si="56"/>
        <v>5164.4327925978114</v>
      </c>
      <c r="R156" s="45">
        <v>1.3939999999999999</v>
      </c>
      <c r="S156" s="40">
        <v>1</v>
      </c>
      <c r="T156" s="12"/>
    </row>
    <row r="157" spans="2:20" ht="15.75" customHeight="1" x14ac:dyDescent="0.25">
      <c r="B157" s="71" t="s">
        <v>35</v>
      </c>
      <c r="C157" s="36" t="s">
        <v>2</v>
      </c>
      <c r="D157" s="30">
        <v>215</v>
      </c>
      <c r="E157" s="30">
        <v>900</v>
      </c>
      <c r="F157" s="51">
        <v>45</v>
      </c>
      <c r="G157" s="52">
        <f t="shared" si="53"/>
        <v>2004</v>
      </c>
      <c r="H157" s="53">
        <v>44</v>
      </c>
      <c r="I157" s="51" t="s">
        <v>3</v>
      </c>
      <c r="J157" s="54" t="s">
        <v>21</v>
      </c>
      <c r="K157" s="55" t="s">
        <v>22</v>
      </c>
      <c r="L157" s="30">
        <v>835</v>
      </c>
      <c r="M157" s="42">
        <v>3.48</v>
      </c>
      <c r="N157" s="42">
        <v>2.62</v>
      </c>
      <c r="O157" s="43">
        <v>162.62</v>
      </c>
      <c r="P157" s="31">
        <f t="shared" si="54"/>
        <v>119.0904451085797</v>
      </c>
      <c r="Q157" s="58">
        <f t="shared" si="56"/>
        <v>5239.9795847775067</v>
      </c>
      <c r="R157" s="45">
        <v>1.39611</v>
      </c>
      <c r="S157" s="40">
        <v>1</v>
      </c>
      <c r="T157" s="12"/>
    </row>
    <row r="158" spans="2:20" ht="15.75" customHeight="1" x14ac:dyDescent="0.25">
      <c r="B158" s="71" t="s">
        <v>35</v>
      </c>
      <c r="C158" s="36" t="s">
        <v>2</v>
      </c>
      <c r="D158" s="30">
        <v>215</v>
      </c>
      <c r="E158" s="30">
        <v>1000</v>
      </c>
      <c r="F158" s="51">
        <v>45</v>
      </c>
      <c r="G158" s="52">
        <f t="shared" si="53"/>
        <v>2004</v>
      </c>
      <c r="H158" s="53">
        <v>44</v>
      </c>
      <c r="I158" s="51" t="s">
        <v>3</v>
      </c>
      <c r="J158" s="54" t="s">
        <v>21</v>
      </c>
      <c r="K158" s="55" t="s">
        <v>22</v>
      </c>
      <c r="L158" s="30">
        <v>935</v>
      </c>
      <c r="M158" s="42">
        <v>3.84</v>
      </c>
      <c r="N158" s="42">
        <v>2.87</v>
      </c>
      <c r="O158" s="43">
        <v>178.92</v>
      </c>
      <c r="P158" s="31">
        <f t="shared" si="54"/>
        <v>131.27285367273623</v>
      </c>
      <c r="Q158" s="58">
        <f t="shared" si="56"/>
        <v>5776.0055616003938</v>
      </c>
      <c r="R158" s="45">
        <v>1.3877200000000001</v>
      </c>
      <c r="S158" s="40">
        <v>1</v>
      </c>
      <c r="T158" s="12"/>
    </row>
    <row r="159" spans="2:20" ht="15.75" customHeight="1" x14ac:dyDescent="0.25">
      <c r="B159" s="71" t="s">
        <v>35</v>
      </c>
      <c r="C159" s="36" t="s">
        <v>2</v>
      </c>
      <c r="D159" s="30">
        <v>215</v>
      </c>
      <c r="E159" s="30">
        <v>1200</v>
      </c>
      <c r="F159" s="51">
        <v>45</v>
      </c>
      <c r="G159" s="52">
        <f t="shared" si="53"/>
        <v>2004</v>
      </c>
      <c r="H159" s="53">
        <v>44</v>
      </c>
      <c r="I159" s="51" t="s">
        <v>3</v>
      </c>
      <c r="J159" s="54" t="s">
        <v>21</v>
      </c>
      <c r="K159" s="55" t="s">
        <v>22</v>
      </c>
      <c r="L159" s="30">
        <v>1135</v>
      </c>
      <c r="M159" s="42">
        <v>4.8899999999999997</v>
      </c>
      <c r="N159" s="42">
        <v>3.33</v>
      </c>
      <c r="O159" s="43">
        <v>211.2</v>
      </c>
      <c r="P159" s="31">
        <f t="shared" si="54"/>
        <v>155.53577088033785</v>
      </c>
      <c r="Q159" s="58">
        <f t="shared" si="56"/>
        <v>6843.5739187348654</v>
      </c>
      <c r="R159" s="45">
        <v>1.371</v>
      </c>
      <c r="S159" s="40">
        <v>1</v>
      </c>
      <c r="T159" s="12"/>
    </row>
    <row r="160" spans="2:20" ht="15.75" customHeight="1" x14ac:dyDescent="0.25">
      <c r="B160" s="71" t="s">
        <v>35</v>
      </c>
      <c r="C160" s="36" t="s">
        <v>2</v>
      </c>
      <c r="D160" s="30">
        <v>215</v>
      </c>
      <c r="E160" s="30">
        <v>1500</v>
      </c>
      <c r="F160" s="51">
        <v>45</v>
      </c>
      <c r="G160" s="52">
        <f t="shared" si="53"/>
        <v>2004</v>
      </c>
      <c r="H160" s="53">
        <v>44</v>
      </c>
      <c r="I160" s="51" t="s">
        <v>3</v>
      </c>
      <c r="J160" s="54" t="s">
        <v>21</v>
      </c>
      <c r="K160" s="55" t="s">
        <v>22</v>
      </c>
      <c r="L160" s="30">
        <v>1435</v>
      </c>
      <c r="M160" s="42">
        <v>6.06</v>
      </c>
      <c r="N160" s="42">
        <v>4.0599999999999996</v>
      </c>
      <c r="O160" s="43">
        <v>259.07</v>
      </c>
      <c r="P160" s="31">
        <f t="shared" si="54"/>
        <v>191.86537141469123</v>
      </c>
      <c r="Q160" s="58">
        <f t="shared" si="56"/>
        <v>8442.0763422464133</v>
      </c>
      <c r="R160" s="45">
        <v>1.34579</v>
      </c>
      <c r="S160" s="40">
        <v>1</v>
      </c>
      <c r="T160" s="12"/>
    </row>
    <row r="161" spans="2:20" ht="15.75" customHeight="1" x14ac:dyDescent="0.25">
      <c r="B161" s="71" t="s">
        <v>35</v>
      </c>
      <c r="C161" s="36" t="s">
        <v>2</v>
      </c>
      <c r="D161" s="30">
        <v>215</v>
      </c>
      <c r="E161" s="30">
        <v>1800</v>
      </c>
      <c r="F161" s="51">
        <v>45</v>
      </c>
      <c r="G161" s="52">
        <f t="shared" si="53"/>
        <v>2004</v>
      </c>
      <c r="H161" s="53">
        <v>44</v>
      </c>
      <c r="I161" s="51" t="s">
        <v>3</v>
      </c>
      <c r="J161" s="54" t="s">
        <v>21</v>
      </c>
      <c r="K161" s="55" t="s">
        <v>22</v>
      </c>
      <c r="L161" s="30">
        <v>1735</v>
      </c>
      <c r="M161" s="42">
        <v>7.22</v>
      </c>
      <c r="N161" s="42">
        <v>4.8</v>
      </c>
      <c r="O161" s="43">
        <v>306.47000000000003</v>
      </c>
      <c r="P161" s="31">
        <f t="shared" si="54"/>
        <v>227.5729666832828</v>
      </c>
      <c r="Q161" s="58">
        <f t="shared" si="56"/>
        <v>10013.210534064443</v>
      </c>
      <c r="R161" s="45">
        <v>1.33389</v>
      </c>
      <c r="S161" s="40">
        <v>1</v>
      </c>
      <c r="T161" s="12"/>
    </row>
    <row r="162" spans="2:20" ht="15.75" customHeight="1" x14ac:dyDescent="0.25">
      <c r="B162" s="71" t="s">
        <v>35</v>
      </c>
      <c r="C162" s="36" t="s">
        <v>2</v>
      </c>
      <c r="D162" s="56">
        <v>215</v>
      </c>
      <c r="E162" s="56">
        <v>2000</v>
      </c>
      <c r="F162" s="51">
        <v>45</v>
      </c>
      <c r="G162" s="52">
        <f t="shared" si="53"/>
        <v>2004</v>
      </c>
      <c r="H162" s="53">
        <v>44</v>
      </c>
      <c r="I162" s="51" t="s">
        <v>3</v>
      </c>
      <c r="J162" s="54" t="s">
        <v>21</v>
      </c>
      <c r="K162" s="55" t="s">
        <v>22</v>
      </c>
      <c r="L162" s="56">
        <v>1935</v>
      </c>
      <c r="M162" s="42">
        <v>8</v>
      </c>
      <c r="N162" s="42">
        <v>5.29</v>
      </c>
      <c r="O162" s="43">
        <v>337.91</v>
      </c>
      <c r="P162" s="31">
        <f t="shared" si="54"/>
        <v>251.11628067449615</v>
      </c>
      <c r="Q162" s="58">
        <f t="shared" si="56"/>
        <v>11049.11634967783</v>
      </c>
      <c r="R162" s="45">
        <v>1.3303700000000001</v>
      </c>
      <c r="S162" s="40">
        <v>1</v>
      </c>
      <c r="T162" s="12"/>
    </row>
    <row r="163" spans="2:20" ht="15.75" customHeight="1" x14ac:dyDescent="0.25">
      <c r="B163" s="71" t="s">
        <v>35</v>
      </c>
      <c r="C163" s="36" t="s">
        <v>2</v>
      </c>
      <c r="D163" s="30">
        <v>215</v>
      </c>
      <c r="E163" s="30">
        <v>2200</v>
      </c>
      <c r="F163" s="51">
        <v>45</v>
      </c>
      <c r="G163" s="52">
        <f t="shared" si="53"/>
        <v>2004</v>
      </c>
      <c r="H163" s="53">
        <v>44</v>
      </c>
      <c r="I163" s="51" t="s">
        <v>3</v>
      </c>
      <c r="J163" s="54" t="s">
        <v>21</v>
      </c>
      <c r="K163" s="55" t="s">
        <v>22</v>
      </c>
      <c r="L163" s="30">
        <v>2135</v>
      </c>
      <c r="M163" s="42">
        <v>8.7799999999999994</v>
      </c>
      <c r="N163" s="42">
        <v>5.78</v>
      </c>
      <c r="O163" s="43">
        <v>369.26</v>
      </c>
      <c r="P163" s="31">
        <f t="shared" si="54"/>
        <v>274.62645387518887</v>
      </c>
      <c r="Q163" s="58">
        <f t="shared" si="56"/>
        <v>12083.56397050831</v>
      </c>
      <c r="R163" s="45">
        <v>1.3269</v>
      </c>
      <c r="S163" s="40">
        <v>1</v>
      </c>
      <c r="T163" s="12"/>
    </row>
    <row r="164" spans="2:20" ht="15.75" customHeight="1" x14ac:dyDescent="0.25">
      <c r="B164" s="71" t="s">
        <v>35</v>
      </c>
      <c r="C164" s="36" t="s">
        <v>2</v>
      </c>
      <c r="D164" s="56">
        <v>215</v>
      </c>
      <c r="E164" s="56">
        <v>2500</v>
      </c>
      <c r="F164" s="51">
        <v>45</v>
      </c>
      <c r="G164" s="52">
        <f t="shared" si="53"/>
        <v>2004</v>
      </c>
      <c r="H164" s="53">
        <v>44</v>
      </c>
      <c r="I164" s="51" t="s">
        <v>3</v>
      </c>
      <c r="J164" s="54" t="s">
        <v>21</v>
      </c>
      <c r="K164" s="55" t="s">
        <v>22</v>
      </c>
      <c r="L164" s="56">
        <v>2435</v>
      </c>
      <c r="M164" s="42">
        <v>9.94</v>
      </c>
      <c r="N164" s="42">
        <v>6.51</v>
      </c>
      <c r="O164" s="43">
        <v>416.2</v>
      </c>
      <c r="P164" s="31">
        <f t="shared" si="54"/>
        <v>309.9037074130481</v>
      </c>
      <c r="Q164" s="58">
        <f t="shared" si="56"/>
        <v>13635.763126174115</v>
      </c>
      <c r="R164" s="45">
        <v>1.32159</v>
      </c>
      <c r="S164" s="40">
        <v>1</v>
      </c>
      <c r="T164" s="12"/>
    </row>
    <row r="165" spans="2:20" x14ac:dyDescent="0.25">
      <c r="H165" s="15"/>
      <c r="O165" s="64"/>
      <c r="P165" s="65"/>
      <c r="Q165" s="17"/>
    </row>
    <row r="166" spans="2:20" x14ac:dyDescent="0.25">
      <c r="H166" s="15"/>
      <c r="O166" s="64"/>
      <c r="P166" s="65"/>
      <c r="Q166" s="17"/>
    </row>
    <row r="167" spans="2:20" x14ac:dyDescent="0.25">
      <c r="H167" s="15"/>
      <c r="K167" s="16"/>
      <c r="O167" s="94"/>
      <c r="P167" s="67"/>
      <c r="Q167" s="17"/>
    </row>
    <row r="168" spans="2:20" x14ac:dyDescent="0.25">
      <c r="H168" s="15"/>
      <c r="K168" s="92"/>
      <c r="L168" s="93"/>
      <c r="M168" s="93"/>
      <c r="N168" s="93"/>
      <c r="O168" s="94"/>
      <c r="P168" s="68"/>
      <c r="Q168" s="17"/>
    </row>
    <row r="169" spans="2:20" x14ac:dyDescent="0.25">
      <c r="H169" s="15"/>
      <c r="P169" s="16"/>
      <c r="Q169" s="17"/>
    </row>
    <row r="170" spans="2:20" x14ac:dyDescent="0.25">
      <c r="H170" s="15"/>
      <c r="N170" s="95"/>
      <c r="Q170" s="17"/>
    </row>
    <row r="171" spans="2:20" x14ac:dyDescent="0.25">
      <c r="H171" s="15"/>
      <c r="Q171" s="17"/>
    </row>
    <row r="172" spans="2:20" x14ac:dyDescent="0.25">
      <c r="H172" s="15"/>
      <c r="Q172" s="17"/>
    </row>
    <row r="173" spans="2:20" x14ac:dyDescent="0.25">
      <c r="H173" s="15"/>
      <c r="Q173" s="17"/>
    </row>
    <row r="174" spans="2:20" x14ac:dyDescent="0.25">
      <c r="H174" s="15"/>
      <c r="Q174" s="17"/>
    </row>
    <row r="175" spans="2:20" x14ac:dyDescent="0.25">
      <c r="H175" s="15"/>
      <c r="Q175" s="17"/>
    </row>
    <row r="176" spans="2:20" x14ac:dyDescent="0.25">
      <c r="H176" s="15"/>
      <c r="Q176" s="17"/>
    </row>
    <row r="177" spans="8:17" x14ac:dyDescent="0.25">
      <c r="H177" s="15"/>
      <c r="Q177" s="17"/>
    </row>
    <row r="178" spans="8:17" x14ac:dyDescent="0.25">
      <c r="H178" s="15"/>
      <c r="Q178" s="17"/>
    </row>
    <row r="179" spans="8:17" x14ac:dyDescent="0.25">
      <c r="H179" s="15"/>
      <c r="Q179" s="17"/>
    </row>
    <row r="180" spans="8:17" x14ac:dyDescent="0.25">
      <c r="H180" s="15"/>
      <c r="Q180" s="17"/>
    </row>
    <row r="181" spans="8:17" x14ac:dyDescent="0.25">
      <c r="H181" s="15"/>
      <c r="Q181" s="17"/>
    </row>
    <row r="182" spans="8:17" x14ac:dyDescent="0.25">
      <c r="H182" s="15"/>
      <c r="Q182" s="17"/>
    </row>
    <row r="183" spans="8:17" x14ac:dyDescent="0.25">
      <c r="H183" s="15"/>
      <c r="Q183" s="17"/>
    </row>
    <row r="184" spans="8:17" x14ac:dyDescent="0.25">
      <c r="H184" s="15"/>
      <c r="Q184" s="17"/>
    </row>
    <row r="185" spans="8:17" x14ac:dyDescent="0.25">
      <c r="H185" s="15"/>
      <c r="Q185" s="17"/>
    </row>
    <row r="186" spans="8:17" x14ac:dyDescent="0.25">
      <c r="H186" s="15"/>
      <c r="Q186" s="17"/>
    </row>
    <row r="187" spans="8:17" x14ac:dyDescent="0.25">
      <c r="H187" s="15"/>
      <c r="Q187" s="17"/>
    </row>
    <row r="188" spans="8:17" x14ac:dyDescent="0.25">
      <c r="H188" s="15"/>
      <c r="Q188" s="17"/>
    </row>
    <row r="189" spans="8:17" x14ac:dyDescent="0.25">
      <c r="H189" s="15"/>
      <c r="Q189" s="17"/>
    </row>
    <row r="190" spans="8:17" x14ac:dyDescent="0.25">
      <c r="H190" s="15"/>
      <c r="Q190" s="17"/>
    </row>
    <row r="191" spans="8:17" x14ac:dyDescent="0.25">
      <c r="H191" s="15"/>
      <c r="Q191" s="17"/>
    </row>
    <row r="192" spans="8:17" x14ac:dyDescent="0.25">
      <c r="H192" s="15"/>
      <c r="Q192" s="17"/>
    </row>
    <row r="193" spans="8:17" x14ac:dyDescent="0.25">
      <c r="H193" s="15"/>
      <c r="Q193" s="17"/>
    </row>
    <row r="194" spans="8:17" x14ac:dyDescent="0.25">
      <c r="H194" s="15"/>
      <c r="Q194" s="17"/>
    </row>
    <row r="195" spans="8:17" x14ac:dyDescent="0.25">
      <c r="H195" s="15"/>
      <c r="Q195" s="17"/>
    </row>
    <row r="196" spans="8:17" x14ac:dyDescent="0.25">
      <c r="H196" s="15"/>
      <c r="Q196" s="17"/>
    </row>
    <row r="197" spans="8:17" x14ac:dyDescent="0.25">
      <c r="H197" s="15"/>
      <c r="Q197" s="17"/>
    </row>
    <row r="198" spans="8:17" x14ac:dyDescent="0.25">
      <c r="H198" s="15"/>
      <c r="Q198" s="17"/>
    </row>
    <row r="199" spans="8:17" x14ac:dyDescent="0.25">
      <c r="H199" s="15"/>
      <c r="Q199" s="17"/>
    </row>
    <row r="200" spans="8:17" x14ac:dyDescent="0.25">
      <c r="H200" s="15"/>
      <c r="Q200" s="17"/>
    </row>
    <row r="201" spans="8:17" x14ac:dyDescent="0.25">
      <c r="H201" s="15"/>
      <c r="Q201" s="17"/>
    </row>
    <row r="202" spans="8:17" x14ac:dyDescent="0.25">
      <c r="H202" s="15"/>
      <c r="Q202" s="17"/>
    </row>
    <row r="203" spans="8:17" x14ac:dyDescent="0.25">
      <c r="H203" s="15"/>
      <c r="Q203" s="17"/>
    </row>
    <row r="204" spans="8:17" x14ac:dyDescent="0.25">
      <c r="H204" s="15"/>
      <c r="Q204" s="17"/>
    </row>
    <row r="205" spans="8:17" x14ac:dyDescent="0.25">
      <c r="H205" s="15"/>
      <c r="Q205" s="17"/>
    </row>
    <row r="206" spans="8:17" x14ac:dyDescent="0.25">
      <c r="H206" s="15"/>
      <c r="Q206" s="17"/>
    </row>
    <row r="207" spans="8:17" x14ac:dyDescent="0.25">
      <c r="H207" s="15"/>
      <c r="Q207" s="17"/>
    </row>
    <row r="208" spans="8:17" x14ac:dyDescent="0.25">
      <c r="H208" s="15"/>
      <c r="Q208" s="17"/>
    </row>
    <row r="209" spans="8:17" x14ac:dyDescent="0.25">
      <c r="H209" s="15"/>
      <c r="Q209" s="17"/>
    </row>
    <row r="210" spans="8:17" x14ac:dyDescent="0.25">
      <c r="H210" s="15"/>
      <c r="Q210" s="17"/>
    </row>
    <row r="211" spans="8:17" x14ac:dyDescent="0.25">
      <c r="H211" s="15"/>
      <c r="Q211" s="17"/>
    </row>
    <row r="212" spans="8:17" x14ac:dyDescent="0.25">
      <c r="H212" s="15"/>
      <c r="Q212" s="17"/>
    </row>
    <row r="213" spans="8:17" x14ac:dyDescent="0.25">
      <c r="H213" s="15"/>
      <c r="Q213" s="17"/>
    </row>
    <row r="214" spans="8:17" x14ac:dyDescent="0.25">
      <c r="H214" s="15"/>
      <c r="Q214" s="17"/>
    </row>
    <row r="215" spans="8:17" x14ac:dyDescent="0.25">
      <c r="H215" s="15"/>
      <c r="Q215" s="17"/>
    </row>
    <row r="216" spans="8:17" x14ac:dyDescent="0.25">
      <c r="H216" s="15"/>
      <c r="Q216" s="17"/>
    </row>
    <row r="217" spans="8:17" x14ac:dyDescent="0.25">
      <c r="H217" s="15"/>
      <c r="Q217" s="17"/>
    </row>
    <row r="218" spans="8:17" x14ac:dyDescent="0.25">
      <c r="H218" s="15"/>
      <c r="Q218" s="17"/>
    </row>
    <row r="219" spans="8:17" x14ac:dyDescent="0.25">
      <c r="H219" s="15"/>
      <c r="Q219" s="17"/>
    </row>
    <row r="220" spans="8:17" x14ac:dyDescent="0.25">
      <c r="H220" s="15"/>
      <c r="Q220" s="17"/>
    </row>
    <row r="221" spans="8:17" x14ac:dyDescent="0.25">
      <c r="H221" s="15"/>
      <c r="Q221" s="17"/>
    </row>
    <row r="222" spans="8:17" x14ac:dyDescent="0.25">
      <c r="H222" s="15"/>
      <c r="Q222" s="17"/>
    </row>
    <row r="223" spans="8:17" x14ac:dyDescent="0.25">
      <c r="H223" s="15"/>
      <c r="Q223" s="17"/>
    </row>
    <row r="224" spans="8:17" x14ac:dyDescent="0.25">
      <c r="H224" s="15"/>
      <c r="Q224" s="17"/>
    </row>
    <row r="225" spans="8:17" x14ac:dyDescent="0.25">
      <c r="H225" s="15"/>
      <c r="Q225" s="17"/>
    </row>
    <row r="226" spans="8:17" x14ac:dyDescent="0.25">
      <c r="H226" s="15"/>
      <c r="Q226" s="17"/>
    </row>
    <row r="227" spans="8:17" x14ac:dyDescent="0.25">
      <c r="H227" s="15"/>
      <c r="Q227" s="17"/>
    </row>
    <row r="228" spans="8:17" x14ac:dyDescent="0.25">
      <c r="H228" s="15"/>
      <c r="Q228" s="17"/>
    </row>
    <row r="229" spans="8:17" x14ac:dyDescent="0.25">
      <c r="H229" s="15"/>
      <c r="Q229" s="17"/>
    </row>
    <row r="230" spans="8:17" x14ac:dyDescent="0.25">
      <c r="H230" s="15"/>
      <c r="Q230" s="17"/>
    </row>
    <row r="231" spans="8:17" x14ac:dyDescent="0.25">
      <c r="H231" s="15"/>
      <c r="Q231" s="17"/>
    </row>
    <row r="232" spans="8:17" x14ac:dyDescent="0.25">
      <c r="H232" s="15"/>
      <c r="Q232" s="17"/>
    </row>
    <row r="233" spans="8:17" x14ac:dyDescent="0.25">
      <c r="H233" s="15"/>
      <c r="Q233" s="17"/>
    </row>
    <row r="234" spans="8:17" x14ac:dyDescent="0.25">
      <c r="H234" s="15"/>
      <c r="Q234" s="17"/>
    </row>
    <row r="235" spans="8:17" x14ac:dyDescent="0.25">
      <c r="H235" s="15"/>
      <c r="Q235" s="17"/>
    </row>
    <row r="236" spans="8:17" x14ac:dyDescent="0.25">
      <c r="H236" s="15"/>
      <c r="Q236" s="17"/>
    </row>
    <row r="237" spans="8:17" x14ac:dyDescent="0.25">
      <c r="H237" s="15"/>
      <c r="Q237" s="17"/>
    </row>
    <row r="238" spans="8:17" x14ac:dyDescent="0.25">
      <c r="H238" s="15"/>
      <c r="Q238" s="17"/>
    </row>
    <row r="239" spans="8:17" x14ac:dyDescent="0.25">
      <c r="H239" s="15"/>
      <c r="Q239" s="17"/>
    </row>
    <row r="240" spans="8:17" x14ac:dyDescent="0.25">
      <c r="H240" s="15"/>
      <c r="Q240" s="17"/>
    </row>
    <row r="241" spans="8:17" x14ac:dyDescent="0.25">
      <c r="H241" s="15"/>
      <c r="Q241" s="17"/>
    </row>
    <row r="242" spans="8:17" x14ac:dyDescent="0.25">
      <c r="H242" s="15"/>
      <c r="Q242" s="17"/>
    </row>
    <row r="243" spans="8:17" x14ac:dyDescent="0.25">
      <c r="H243" s="15"/>
      <c r="Q243" s="17"/>
    </row>
    <row r="244" spans="8:17" x14ac:dyDescent="0.25">
      <c r="H244" s="15"/>
      <c r="Q244" s="17"/>
    </row>
    <row r="245" spans="8:17" x14ac:dyDescent="0.25">
      <c r="H245" s="15"/>
      <c r="Q245" s="17"/>
    </row>
    <row r="246" spans="8:17" x14ac:dyDescent="0.25">
      <c r="H246" s="15"/>
      <c r="Q246" s="17"/>
    </row>
    <row r="247" spans="8:17" x14ac:dyDescent="0.25">
      <c r="H247" s="15"/>
      <c r="Q247" s="17"/>
    </row>
    <row r="248" spans="8:17" x14ac:dyDescent="0.25">
      <c r="H248" s="15"/>
      <c r="Q248" s="17"/>
    </row>
    <row r="249" spans="8:17" x14ac:dyDescent="0.25">
      <c r="H249" s="15"/>
      <c r="Q249" s="17"/>
    </row>
    <row r="250" spans="8:17" x14ac:dyDescent="0.25">
      <c r="H250" s="15"/>
      <c r="Q250" s="17"/>
    </row>
    <row r="251" spans="8:17" x14ac:dyDescent="0.25">
      <c r="H251" s="15"/>
      <c r="Q251" s="17"/>
    </row>
    <row r="252" spans="8:17" x14ac:dyDescent="0.25">
      <c r="H252" s="15"/>
      <c r="Q252" s="17"/>
    </row>
    <row r="253" spans="8:17" x14ac:dyDescent="0.25">
      <c r="H253" s="15"/>
      <c r="Q253" s="17"/>
    </row>
    <row r="254" spans="8:17" x14ac:dyDescent="0.25">
      <c r="H254" s="15"/>
      <c r="Q254" s="17"/>
    </row>
    <row r="255" spans="8:17" x14ac:dyDescent="0.25">
      <c r="H255" s="15"/>
      <c r="Q255" s="17"/>
    </row>
    <row r="256" spans="8:17" x14ac:dyDescent="0.25">
      <c r="H256" s="15"/>
      <c r="Q256" s="17"/>
    </row>
    <row r="257" spans="8:17" x14ac:dyDescent="0.25">
      <c r="H257" s="15"/>
      <c r="Q257" s="17"/>
    </row>
    <row r="258" spans="8:17" x14ac:dyDescent="0.25">
      <c r="H258" s="15"/>
      <c r="Q258" s="17"/>
    </row>
    <row r="259" spans="8:17" x14ac:dyDescent="0.25">
      <c r="H259" s="15"/>
      <c r="Q259" s="17"/>
    </row>
    <row r="260" spans="8:17" x14ac:dyDescent="0.25">
      <c r="H260" s="15"/>
      <c r="Q260" s="17"/>
    </row>
    <row r="261" spans="8:17" x14ac:dyDescent="0.25">
      <c r="H261" s="15"/>
      <c r="Q261" s="17"/>
    </row>
    <row r="262" spans="8:17" x14ac:dyDescent="0.25">
      <c r="H262" s="15"/>
      <c r="Q262" s="17"/>
    </row>
    <row r="263" spans="8:17" x14ac:dyDescent="0.25">
      <c r="H263" s="15"/>
      <c r="Q263" s="17"/>
    </row>
    <row r="264" spans="8:17" x14ac:dyDescent="0.25">
      <c r="H264" s="15"/>
      <c r="Q264" s="17"/>
    </row>
    <row r="265" spans="8:17" x14ac:dyDescent="0.25">
      <c r="H265" s="15"/>
      <c r="Q265" s="17"/>
    </row>
    <row r="266" spans="8:17" x14ac:dyDescent="0.25">
      <c r="H266" s="15"/>
      <c r="Q266" s="17"/>
    </row>
    <row r="267" spans="8:17" x14ac:dyDescent="0.25">
      <c r="H267" s="15"/>
      <c r="Q267" s="17"/>
    </row>
    <row r="268" spans="8:17" x14ac:dyDescent="0.25">
      <c r="H268" s="15"/>
      <c r="Q268" s="17"/>
    </row>
    <row r="269" spans="8:17" x14ac:dyDescent="0.25">
      <c r="H269" s="15"/>
      <c r="Q269" s="17"/>
    </row>
    <row r="270" spans="8:17" x14ac:dyDescent="0.25">
      <c r="H270" s="15"/>
      <c r="Q270" s="17"/>
    </row>
    <row r="271" spans="8:17" x14ac:dyDescent="0.25">
      <c r="H271" s="15"/>
      <c r="Q271" s="17"/>
    </row>
    <row r="272" spans="8:17" x14ac:dyDescent="0.25">
      <c r="H272" s="15"/>
      <c r="Q272" s="17"/>
    </row>
    <row r="273" spans="8:17" x14ac:dyDescent="0.25">
      <c r="H273" s="15"/>
      <c r="Q273" s="17"/>
    </row>
    <row r="274" spans="8:17" x14ac:dyDescent="0.25">
      <c r="H274" s="15"/>
      <c r="Q274" s="17"/>
    </row>
    <row r="275" spans="8:17" x14ac:dyDescent="0.25">
      <c r="H275" s="15"/>
      <c r="Q275" s="17"/>
    </row>
    <row r="276" spans="8:17" x14ac:dyDescent="0.25">
      <c r="H276" s="15"/>
      <c r="Q276" s="17"/>
    </row>
    <row r="277" spans="8:17" x14ac:dyDescent="0.25">
      <c r="H277" s="15"/>
      <c r="Q277" s="17"/>
    </row>
    <row r="278" spans="8:17" x14ac:dyDescent="0.25">
      <c r="H278" s="15"/>
      <c r="Q278" s="17"/>
    </row>
    <row r="279" spans="8:17" x14ac:dyDescent="0.25">
      <c r="H279" s="15"/>
      <c r="Q279" s="17"/>
    </row>
    <row r="280" spans="8:17" x14ac:dyDescent="0.25">
      <c r="H280" s="15"/>
      <c r="Q280" s="17"/>
    </row>
    <row r="281" spans="8:17" x14ac:dyDescent="0.25">
      <c r="H281" s="15"/>
      <c r="Q281" s="17"/>
    </row>
    <row r="282" spans="8:17" x14ac:dyDescent="0.25">
      <c r="H282" s="15"/>
      <c r="Q282" s="17"/>
    </row>
    <row r="283" spans="8:17" x14ac:dyDescent="0.25">
      <c r="H283" s="15"/>
      <c r="Q283" s="17"/>
    </row>
    <row r="284" spans="8:17" x14ac:dyDescent="0.25">
      <c r="H284" s="15"/>
      <c r="Q284" s="17"/>
    </row>
    <row r="285" spans="8:17" x14ac:dyDescent="0.25">
      <c r="H285" s="15"/>
      <c r="Q285" s="17"/>
    </row>
    <row r="286" spans="8:17" x14ac:dyDescent="0.25">
      <c r="H286" s="15"/>
      <c r="Q286" s="17"/>
    </row>
    <row r="287" spans="8:17" x14ac:dyDescent="0.25">
      <c r="H287" s="15"/>
      <c r="Q287" s="17"/>
    </row>
    <row r="288" spans="8:17" x14ac:dyDescent="0.25">
      <c r="H288" s="15"/>
      <c r="Q288" s="17"/>
    </row>
    <row r="289" spans="8:17" x14ac:dyDescent="0.25">
      <c r="H289" s="15"/>
      <c r="Q289" s="17"/>
    </row>
    <row r="290" spans="8:17" x14ac:dyDescent="0.25">
      <c r="H290" s="15"/>
      <c r="Q290" s="17"/>
    </row>
    <row r="291" spans="8:17" x14ac:dyDescent="0.25">
      <c r="H291" s="15"/>
      <c r="Q291" s="17"/>
    </row>
    <row r="292" spans="8:17" x14ac:dyDescent="0.25">
      <c r="H292" s="15"/>
      <c r="Q292" s="17"/>
    </row>
    <row r="293" spans="8:17" x14ac:dyDescent="0.25">
      <c r="H293" s="15"/>
      <c r="Q293" s="17"/>
    </row>
    <row r="294" spans="8:17" x14ac:dyDescent="0.25">
      <c r="H294" s="15"/>
      <c r="Q294" s="17"/>
    </row>
    <row r="295" spans="8:17" x14ac:dyDescent="0.25">
      <c r="H295" s="15"/>
      <c r="Q295" s="17"/>
    </row>
    <row r="296" spans="8:17" x14ac:dyDescent="0.25">
      <c r="H296" s="15"/>
      <c r="Q296" s="17"/>
    </row>
    <row r="297" spans="8:17" x14ac:dyDescent="0.25">
      <c r="H297" s="15"/>
      <c r="Q297" s="17"/>
    </row>
    <row r="298" spans="8:17" x14ac:dyDescent="0.25">
      <c r="H298" s="15"/>
      <c r="Q298" s="17"/>
    </row>
    <row r="299" spans="8:17" x14ac:dyDescent="0.25">
      <c r="H299" s="15"/>
      <c r="Q299" s="17"/>
    </row>
    <row r="300" spans="8:17" x14ac:dyDescent="0.25">
      <c r="H300" s="15"/>
      <c r="Q300" s="17"/>
    </row>
    <row r="301" spans="8:17" x14ac:dyDescent="0.25">
      <c r="H301" s="15"/>
      <c r="Q301" s="17"/>
    </row>
    <row r="302" spans="8:17" x14ac:dyDescent="0.25">
      <c r="H302" s="15"/>
      <c r="Q302" s="17"/>
    </row>
    <row r="303" spans="8:17" x14ac:dyDescent="0.25">
      <c r="H303" s="15"/>
      <c r="Q303" s="17"/>
    </row>
    <row r="304" spans="8:17" x14ac:dyDescent="0.25">
      <c r="H304" s="15"/>
      <c r="Q304" s="17"/>
    </row>
    <row r="305" spans="8:17" x14ac:dyDescent="0.25">
      <c r="H305" s="15"/>
      <c r="Q305" s="17"/>
    </row>
    <row r="306" spans="8:17" x14ac:dyDescent="0.25">
      <c r="H306" s="15"/>
      <c r="Q306" s="17"/>
    </row>
    <row r="307" spans="8:17" x14ac:dyDescent="0.25">
      <c r="H307" s="15"/>
      <c r="Q307" s="17"/>
    </row>
    <row r="308" spans="8:17" x14ac:dyDescent="0.25">
      <c r="H308" s="15"/>
      <c r="Q308" s="17"/>
    </row>
    <row r="309" spans="8:17" x14ac:dyDescent="0.25">
      <c r="H309" s="15"/>
      <c r="Q309" s="17"/>
    </row>
    <row r="310" spans="8:17" x14ac:dyDescent="0.25">
      <c r="H310" s="15"/>
      <c r="Q310" s="17"/>
    </row>
    <row r="311" spans="8:17" x14ac:dyDescent="0.25">
      <c r="H311" s="15"/>
      <c r="Q311" s="17"/>
    </row>
    <row r="312" spans="8:17" x14ac:dyDescent="0.25">
      <c r="H312" s="15"/>
      <c r="Q312" s="17"/>
    </row>
    <row r="313" spans="8:17" x14ac:dyDescent="0.25">
      <c r="H313" s="15"/>
      <c r="Q313" s="17"/>
    </row>
    <row r="314" spans="8:17" x14ac:dyDescent="0.25">
      <c r="H314" s="15"/>
      <c r="Q314" s="17"/>
    </row>
    <row r="315" spans="8:17" x14ac:dyDescent="0.25">
      <c r="H315" s="15"/>
      <c r="Q315" s="17"/>
    </row>
    <row r="316" spans="8:17" x14ac:dyDescent="0.25">
      <c r="H316" s="15"/>
      <c r="Q316" s="17"/>
    </row>
    <row r="317" spans="8:17" x14ac:dyDescent="0.25">
      <c r="H317" s="15"/>
      <c r="Q317" s="17"/>
    </row>
    <row r="318" spans="8:17" x14ac:dyDescent="0.25">
      <c r="H318" s="15"/>
      <c r="Q318" s="17"/>
    </row>
    <row r="319" spans="8:17" x14ac:dyDescent="0.25">
      <c r="H319" s="15"/>
      <c r="Q319" s="17"/>
    </row>
    <row r="320" spans="8:17" x14ac:dyDescent="0.25">
      <c r="H320" s="15"/>
      <c r="Q320" s="17"/>
    </row>
    <row r="321" spans="8:17" x14ac:dyDescent="0.25">
      <c r="H321" s="15"/>
      <c r="Q321" s="17"/>
    </row>
    <row r="322" spans="8:17" x14ac:dyDescent="0.25">
      <c r="H322" s="15"/>
      <c r="Q322" s="17"/>
    </row>
    <row r="323" spans="8:17" x14ac:dyDescent="0.25">
      <c r="H323" s="15"/>
      <c r="Q323" s="17"/>
    </row>
    <row r="324" spans="8:17" x14ac:dyDescent="0.25">
      <c r="H324" s="15"/>
      <c r="Q324" s="17"/>
    </row>
    <row r="325" spans="8:17" x14ac:dyDescent="0.25">
      <c r="H325" s="15"/>
      <c r="Q325" s="17"/>
    </row>
    <row r="326" spans="8:17" x14ac:dyDescent="0.25">
      <c r="H326" s="15"/>
      <c r="Q326" s="17"/>
    </row>
    <row r="327" spans="8:17" x14ac:dyDescent="0.25">
      <c r="H327" s="15"/>
      <c r="Q327" s="17"/>
    </row>
    <row r="328" spans="8:17" x14ac:dyDescent="0.25">
      <c r="H328" s="15"/>
      <c r="Q328" s="17"/>
    </row>
    <row r="329" spans="8:17" x14ac:dyDescent="0.25">
      <c r="H329" s="15"/>
      <c r="Q329" s="17"/>
    </row>
    <row r="330" spans="8:17" x14ac:dyDescent="0.25">
      <c r="H330" s="15"/>
      <c r="Q330" s="17"/>
    </row>
    <row r="331" spans="8:17" x14ac:dyDescent="0.25">
      <c r="H331" s="15"/>
      <c r="Q331" s="17"/>
    </row>
    <row r="332" spans="8:17" x14ac:dyDescent="0.25">
      <c r="H332" s="15"/>
      <c r="Q332" s="17"/>
    </row>
    <row r="333" spans="8:17" x14ac:dyDescent="0.25">
      <c r="H333" s="15"/>
      <c r="Q333" s="17"/>
    </row>
    <row r="334" spans="8:17" x14ac:dyDescent="0.25">
      <c r="H334" s="15"/>
      <c r="Q334" s="17"/>
    </row>
    <row r="335" spans="8:17" x14ac:dyDescent="0.25">
      <c r="H335" s="15"/>
      <c r="Q335" s="17"/>
    </row>
    <row r="336" spans="8:17" x14ac:dyDescent="0.25">
      <c r="H336" s="15"/>
      <c r="Q336" s="17"/>
    </row>
    <row r="337" spans="8:17" x14ac:dyDescent="0.25">
      <c r="H337" s="15"/>
      <c r="Q337" s="17"/>
    </row>
    <row r="338" spans="8:17" x14ac:dyDescent="0.25">
      <c r="H338" s="15"/>
      <c r="Q338" s="17"/>
    </row>
    <row r="339" spans="8:17" x14ac:dyDescent="0.25">
      <c r="H339" s="15"/>
      <c r="Q339" s="17"/>
    </row>
    <row r="340" spans="8:17" x14ac:dyDescent="0.25">
      <c r="H340" s="15"/>
      <c r="Q340" s="17"/>
    </row>
    <row r="341" spans="8:17" x14ac:dyDescent="0.25">
      <c r="H341" s="15"/>
      <c r="Q341" s="17"/>
    </row>
    <row r="342" spans="8:17" x14ac:dyDescent="0.25">
      <c r="H342" s="15"/>
      <c r="Q342" s="17"/>
    </row>
    <row r="343" spans="8:17" x14ac:dyDescent="0.25">
      <c r="H343" s="15"/>
      <c r="Q343" s="17"/>
    </row>
    <row r="344" spans="8:17" x14ac:dyDescent="0.25">
      <c r="H344" s="15"/>
      <c r="Q344" s="17"/>
    </row>
    <row r="345" spans="8:17" x14ac:dyDescent="0.25">
      <c r="H345" s="15"/>
      <c r="Q345" s="17"/>
    </row>
    <row r="346" spans="8:17" x14ac:dyDescent="0.25">
      <c r="H346" s="15"/>
      <c r="Q346" s="17"/>
    </row>
    <row r="347" spans="8:17" x14ac:dyDescent="0.25">
      <c r="H347" s="15"/>
      <c r="Q347" s="17"/>
    </row>
    <row r="348" spans="8:17" x14ac:dyDescent="0.25">
      <c r="H348" s="15"/>
      <c r="Q348" s="17"/>
    </row>
    <row r="349" spans="8:17" x14ac:dyDescent="0.25">
      <c r="H349" s="15"/>
      <c r="Q349" s="17"/>
    </row>
    <row r="350" spans="8:17" x14ac:dyDescent="0.25">
      <c r="H350" s="15"/>
      <c r="Q350" s="17"/>
    </row>
    <row r="351" spans="8:17" x14ac:dyDescent="0.25">
      <c r="H351" s="15"/>
      <c r="Q351" s="17"/>
    </row>
    <row r="352" spans="8:17" x14ac:dyDescent="0.25">
      <c r="H352" s="15"/>
      <c r="Q352" s="17"/>
    </row>
    <row r="353" spans="8:17" x14ac:dyDescent="0.25">
      <c r="H353" s="15"/>
      <c r="Q353" s="17"/>
    </row>
    <row r="354" spans="8:17" x14ac:dyDescent="0.25">
      <c r="H354" s="15"/>
      <c r="Q354" s="17"/>
    </row>
    <row r="355" spans="8:17" x14ac:dyDescent="0.25">
      <c r="H355" s="15"/>
      <c r="Q355" s="17"/>
    </row>
    <row r="356" spans="8:17" x14ac:dyDescent="0.25">
      <c r="H356" s="15"/>
      <c r="Q356" s="17"/>
    </row>
    <row r="357" spans="8:17" x14ac:dyDescent="0.25">
      <c r="H357" s="15"/>
      <c r="Q357" s="17"/>
    </row>
    <row r="358" spans="8:17" x14ac:dyDescent="0.25">
      <c r="H358" s="15"/>
      <c r="Q358" s="17"/>
    </row>
    <row r="359" spans="8:17" x14ac:dyDescent="0.25">
      <c r="H359" s="15"/>
      <c r="Q359" s="17"/>
    </row>
    <row r="360" spans="8:17" x14ac:dyDescent="0.25">
      <c r="H360" s="15"/>
      <c r="Q360" s="17"/>
    </row>
    <row r="361" spans="8:17" x14ac:dyDescent="0.25">
      <c r="H361" s="15"/>
      <c r="Q361" s="17"/>
    </row>
    <row r="362" spans="8:17" x14ac:dyDescent="0.25">
      <c r="H362" s="15"/>
      <c r="Q362" s="17"/>
    </row>
    <row r="363" spans="8:17" x14ac:dyDescent="0.25">
      <c r="H363" s="15"/>
      <c r="Q363" s="17"/>
    </row>
    <row r="364" spans="8:17" x14ac:dyDescent="0.25">
      <c r="H364" s="15"/>
      <c r="Q364" s="17"/>
    </row>
    <row r="365" spans="8:17" x14ac:dyDescent="0.25">
      <c r="H365" s="15"/>
      <c r="Q365" s="17"/>
    </row>
    <row r="366" spans="8:17" x14ac:dyDescent="0.25">
      <c r="H366" s="15"/>
      <c r="Q366" s="17"/>
    </row>
    <row r="367" spans="8:17" x14ac:dyDescent="0.25">
      <c r="H367" s="15"/>
      <c r="Q367" s="17"/>
    </row>
    <row r="368" spans="8:17" x14ac:dyDescent="0.25">
      <c r="H368" s="15"/>
      <c r="Q368" s="17"/>
    </row>
    <row r="369" spans="8:17" x14ac:dyDescent="0.25">
      <c r="H369" s="15"/>
      <c r="Q369" s="17"/>
    </row>
    <row r="370" spans="8:17" x14ac:dyDescent="0.25">
      <c r="H370" s="15"/>
      <c r="Q370" s="17"/>
    </row>
    <row r="371" spans="8:17" x14ac:dyDescent="0.25">
      <c r="H371" s="15"/>
      <c r="Q371" s="17"/>
    </row>
    <row r="372" spans="8:17" x14ac:dyDescent="0.25">
      <c r="H372" s="15"/>
      <c r="Q372" s="17"/>
    </row>
    <row r="373" spans="8:17" x14ac:dyDescent="0.25">
      <c r="H373" s="15"/>
      <c r="Q373" s="17"/>
    </row>
    <row r="374" spans="8:17" x14ac:dyDescent="0.25">
      <c r="H374" s="15"/>
      <c r="Q374" s="17"/>
    </row>
    <row r="375" spans="8:17" x14ac:dyDescent="0.25">
      <c r="H375" s="15"/>
      <c r="Q375" s="17"/>
    </row>
    <row r="376" spans="8:17" x14ac:dyDescent="0.25">
      <c r="H376" s="15"/>
      <c r="Q376" s="17"/>
    </row>
    <row r="377" spans="8:17" x14ac:dyDescent="0.25">
      <c r="H377" s="15"/>
      <c r="Q377" s="17"/>
    </row>
    <row r="378" spans="8:17" x14ac:dyDescent="0.25">
      <c r="H378" s="15"/>
      <c r="Q378" s="17"/>
    </row>
    <row r="379" spans="8:17" x14ac:dyDescent="0.25">
      <c r="H379" s="15"/>
      <c r="Q379" s="17"/>
    </row>
    <row r="380" spans="8:17" x14ac:dyDescent="0.25">
      <c r="H380" s="15"/>
      <c r="Q380" s="17"/>
    </row>
    <row r="381" spans="8:17" x14ac:dyDescent="0.25">
      <c r="H381" s="15"/>
      <c r="Q381" s="17"/>
    </row>
    <row r="382" spans="8:17" x14ac:dyDescent="0.25">
      <c r="H382" s="15"/>
      <c r="Q382" s="17"/>
    </row>
    <row r="383" spans="8:17" x14ac:dyDescent="0.25">
      <c r="H383" s="15"/>
      <c r="Q383" s="17"/>
    </row>
    <row r="384" spans="8:17" x14ac:dyDescent="0.25">
      <c r="H384" s="15"/>
      <c r="Q384" s="17"/>
    </row>
    <row r="385" spans="8:17" x14ac:dyDescent="0.25">
      <c r="H385" s="15"/>
      <c r="Q385" s="17"/>
    </row>
    <row r="386" spans="8:17" x14ac:dyDescent="0.25">
      <c r="H386" s="15"/>
      <c r="Q386" s="17"/>
    </row>
    <row r="387" spans="8:17" x14ac:dyDescent="0.25">
      <c r="H387" s="15"/>
      <c r="Q387" s="17"/>
    </row>
    <row r="388" spans="8:17" x14ac:dyDescent="0.25">
      <c r="H388" s="15"/>
      <c r="Q388" s="17"/>
    </row>
    <row r="389" spans="8:17" x14ac:dyDescent="0.25">
      <c r="H389" s="15"/>
      <c r="Q389" s="17"/>
    </row>
    <row r="390" spans="8:17" x14ac:dyDescent="0.25">
      <c r="H390" s="15"/>
      <c r="Q390" s="17"/>
    </row>
    <row r="391" spans="8:17" x14ac:dyDescent="0.25">
      <c r="H391" s="15"/>
      <c r="Q391" s="17"/>
    </row>
    <row r="392" spans="8:17" x14ac:dyDescent="0.25">
      <c r="H392" s="15"/>
      <c r="Q392" s="17"/>
    </row>
    <row r="393" spans="8:17" x14ac:dyDescent="0.25">
      <c r="H393" s="15"/>
      <c r="Q393" s="17"/>
    </row>
    <row r="394" spans="8:17" x14ac:dyDescent="0.25">
      <c r="H394" s="15"/>
      <c r="Q394" s="17"/>
    </row>
    <row r="395" spans="8:17" x14ac:dyDescent="0.25">
      <c r="H395" s="15"/>
      <c r="Q395" s="17"/>
    </row>
    <row r="396" spans="8:17" x14ac:dyDescent="0.25">
      <c r="H396" s="15"/>
      <c r="Q396" s="17"/>
    </row>
    <row r="397" spans="8:17" x14ac:dyDescent="0.25">
      <c r="H397" s="15"/>
      <c r="Q397" s="17"/>
    </row>
    <row r="398" spans="8:17" x14ac:dyDescent="0.25">
      <c r="H398" s="15"/>
      <c r="Q398" s="17"/>
    </row>
    <row r="399" spans="8:17" x14ac:dyDescent="0.25">
      <c r="H399" s="15"/>
      <c r="Q399" s="17"/>
    </row>
    <row r="400" spans="8:17" x14ac:dyDescent="0.25">
      <c r="H400" s="15"/>
      <c r="Q400" s="17"/>
    </row>
    <row r="401" spans="8:17" x14ac:dyDescent="0.25">
      <c r="H401" s="15"/>
      <c r="Q401" s="17"/>
    </row>
    <row r="402" spans="8:17" x14ac:dyDescent="0.25">
      <c r="H402" s="15"/>
      <c r="Q402" s="17"/>
    </row>
    <row r="403" spans="8:17" x14ac:dyDescent="0.25">
      <c r="H403" s="15"/>
      <c r="Q403" s="17"/>
    </row>
    <row r="404" spans="8:17" x14ac:dyDescent="0.25">
      <c r="H404" s="15"/>
      <c r="Q404" s="17"/>
    </row>
    <row r="405" spans="8:17" x14ac:dyDescent="0.25">
      <c r="H405" s="15"/>
      <c r="Q405" s="17"/>
    </row>
    <row r="406" spans="8:17" x14ac:dyDescent="0.25">
      <c r="H406" s="15"/>
      <c r="Q406" s="17"/>
    </row>
    <row r="407" spans="8:17" x14ac:dyDescent="0.25">
      <c r="H407" s="15"/>
      <c r="Q407" s="17"/>
    </row>
    <row r="408" spans="8:17" x14ac:dyDescent="0.25">
      <c r="H408" s="15"/>
      <c r="Q408" s="17"/>
    </row>
    <row r="409" spans="8:17" x14ac:dyDescent="0.25">
      <c r="H409" s="15"/>
      <c r="Q409" s="17"/>
    </row>
    <row r="410" spans="8:17" x14ac:dyDescent="0.25">
      <c r="H410" s="15"/>
      <c r="Q410" s="17"/>
    </row>
    <row r="411" spans="8:17" x14ac:dyDescent="0.25">
      <c r="H411" s="15"/>
      <c r="Q411" s="17"/>
    </row>
    <row r="412" spans="8:17" x14ac:dyDescent="0.25">
      <c r="H412" s="15"/>
      <c r="Q412" s="17"/>
    </row>
    <row r="413" spans="8:17" x14ac:dyDescent="0.25">
      <c r="H413" s="15"/>
      <c r="Q413" s="17"/>
    </row>
    <row r="414" spans="8:17" x14ac:dyDescent="0.25">
      <c r="H414" s="15"/>
      <c r="Q414" s="17"/>
    </row>
    <row r="415" spans="8:17" x14ac:dyDescent="0.25">
      <c r="H415" s="15"/>
      <c r="Q415" s="17"/>
    </row>
    <row r="416" spans="8:17" x14ac:dyDescent="0.25">
      <c r="H416" s="15"/>
      <c r="Q416" s="17"/>
    </row>
    <row r="417" spans="8:17" x14ac:dyDescent="0.25">
      <c r="H417" s="15"/>
      <c r="Q417" s="17"/>
    </row>
    <row r="418" spans="8:17" x14ac:dyDescent="0.25">
      <c r="H418" s="15"/>
      <c r="Q418" s="17"/>
    </row>
    <row r="419" spans="8:17" x14ac:dyDescent="0.25">
      <c r="H419" s="15"/>
      <c r="Q419" s="17"/>
    </row>
    <row r="420" spans="8:17" x14ac:dyDescent="0.25">
      <c r="H420" s="15"/>
      <c r="Q420" s="17"/>
    </row>
    <row r="421" spans="8:17" x14ac:dyDescent="0.25">
      <c r="H421" s="15"/>
      <c r="Q421" s="17"/>
    </row>
    <row r="422" spans="8:17" x14ac:dyDescent="0.25">
      <c r="H422" s="15"/>
      <c r="Q422" s="17"/>
    </row>
    <row r="423" spans="8:17" x14ac:dyDescent="0.25">
      <c r="H423" s="15"/>
      <c r="Q423" s="17"/>
    </row>
    <row r="424" spans="8:17" x14ac:dyDescent="0.25">
      <c r="H424" s="15"/>
      <c r="Q424" s="17"/>
    </row>
    <row r="425" spans="8:17" x14ac:dyDescent="0.25">
      <c r="H425" s="15"/>
      <c r="Q425" s="17"/>
    </row>
    <row r="426" spans="8:17" x14ac:dyDescent="0.25">
      <c r="H426" s="15"/>
      <c r="Q426" s="17"/>
    </row>
    <row r="427" spans="8:17" x14ac:dyDescent="0.25">
      <c r="H427" s="15"/>
      <c r="Q427" s="17"/>
    </row>
    <row r="428" spans="8:17" x14ac:dyDescent="0.25">
      <c r="H428" s="15"/>
      <c r="Q428" s="17"/>
    </row>
    <row r="429" spans="8:17" x14ac:dyDescent="0.25">
      <c r="H429" s="15"/>
      <c r="Q429" s="17"/>
    </row>
    <row r="430" spans="8:17" x14ac:dyDescent="0.25">
      <c r="H430" s="15"/>
      <c r="Q430" s="17"/>
    </row>
    <row r="431" spans="8:17" x14ac:dyDescent="0.25">
      <c r="H431" s="15"/>
      <c r="Q431" s="17"/>
    </row>
    <row r="432" spans="8:17" x14ac:dyDescent="0.25">
      <c r="H432" s="15"/>
      <c r="Q432" s="17"/>
    </row>
    <row r="433" spans="8:17" x14ac:dyDescent="0.25">
      <c r="H433" s="15"/>
      <c r="Q433" s="17"/>
    </row>
    <row r="434" spans="8:17" x14ac:dyDescent="0.25">
      <c r="H434" s="15"/>
      <c r="Q434" s="17"/>
    </row>
    <row r="435" spans="8:17" x14ac:dyDescent="0.25">
      <c r="H435" s="15"/>
      <c r="Q435" s="17"/>
    </row>
    <row r="436" spans="8:17" x14ac:dyDescent="0.25">
      <c r="H436" s="15"/>
      <c r="Q436" s="17"/>
    </row>
    <row r="437" spans="8:17" x14ac:dyDescent="0.25">
      <c r="H437" s="15"/>
      <c r="Q437" s="17"/>
    </row>
    <row r="438" spans="8:17" x14ac:dyDescent="0.25">
      <c r="H438" s="15"/>
      <c r="Q438" s="17"/>
    </row>
    <row r="439" spans="8:17" x14ac:dyDescent="0.25">
      <c r="H439" s="15"/>
      <c r="Q439" s="17"/>
    </row>
    <row r="440" spans="8:17" x14ac:dyDescent="0.25">
      <c r="H440" s="15"/>
      <c r="Q440" s="17"/>
    </row>
    <row r="441" spans="8:17" x14ac:dyDescent="0.25">
      <c r="H441" s="15"/>
      <c r="Q441" s="17"/>
    </row>
    <row r="442" spans="8:17" x14ac:dyDescent="0.25">
      <c r="H442" s="15"/>
      <c r="Q442" s="17"/>
    </row>
    <row r="443" spans="8:17" x14ac:dyDescent="0.25">
      <c r="H443" s="15"/>
      <c r="Q443" s="17"/>
    </row>
    <row r="444" spans="8:17" x14ac:dyDescent="0.25">
      <c r="H444" s="15"/>
      <c r="Q444" s="17"/>
    </row>
    <row r="445" spans="8:17" x14ac:dyDescent="0.25">
      <c r="H445" s="15"/>
      <c r="Q445" s="17"/>
    </row>
    <row r="446" spans="8:17" x14ac:dyDescent="0.25">
      <c r="H446" s="15"/>
      <c r="Q446" s="17"/>
    </row>
    <row r="447" spans="8:17" x14ac:dyDescent="0.25">
      <c r="H447" s="15"/>
      <c r="Q447" s="17"/>
    </row>
    <row r="448" spans="8:17" x14ac:dyDescent="0.25">
      <c r="H448" s="15"/>
      <c r="Q448" s="17"/>
    </row>
    <row r="449" spans="8:17" x14ac:dyDescent="0.25">
      <c r="H449" s="15"/>
      <c r="Q449" s="17"/>
    </row>
    <row r="450" spans="8:17" x14ac:dyDescent="0.25">
      <c r="H450" s="15"/>
      <c r="Q450" s="17"/>
    </row>
    <row r="451" spans="8:17" x14ac:dyDescent="0.25">
      <c r="H451" s="15"/>
      <c r="Q451" s="17"/>
    </row>
    <row r="452" spans="8:17" x14ac:dyDescent="0.25">
      <c r="H452" s="15"/>
      <c r="Q452" s="17"/>
    </row>
    <row r="453" spans="8:17" x14ac:dyDescent="0.25">
      <c r="H453" s="15"/>
      <c r="Q453" s="17"/>
    </row>
    <row r="454" spans="8:17" x14ac:dyDescent="0.25">
      <c r="H454" s="15"/>
      <c r="Q454" s="17"/>
    </row>
    <row r="455" spans="8:17" x14ac:dyDescent="0.25">
      <c r="H455" s="15"/>
      <c r="Q455" s="17"/>
    </row>
    <row r="456" spans="8:17" x14ac:dyDescent="0.25">
      <c r="H456" s="15"/>
      <c r="Q456" s="17"/>
    </row>
    <row r="457" spans="8:17" x14ac:dyDescent="0.25">
      <c r="H457" s="15"/>
      <c r="Q457" s="17"/>
    </row>
    <row r="458" spans="8:17" x14ac:dyDescent="0.25">
      <c r="H458" s="15"/>
      <c r="Q458" s="17"/>
    </row>
    <row r="459" spans="8:17" x14ac:dyDescent="0.25">
      <c r="H459" s="15"/>
      <c r="Q459" s="17"/>
    </row>
    <row r="460" spans="8:17" x14ac:dyDescent="0.25">
      <c r="H460" s="15"/>
      <c r="Q460" s="17"/>
    </row>
    <row r="461" spans="8:17" x14ac:dyDescent="0.25">
      <c r="H461" s="15"/>
      <c r="Q461" s="17"/>
    </row>
    <row r="462" spans="8:17" x14ac:dyDescent="0.25">
      <c r="H462" s="15"/>
      <c r="Q462" s="17"/>
    </row>
    <row r="463" spans="8:17" x14ac:dyDescent="0.25">
      <c r="H463" s="15"/>
      <c r="Q463" s="17"/>
    </row>
    <row r="464" spans="8:17" x14ac:dyDescent="0.25">
      <c r="H464" s="15"/>
      <c r="Q464" s="17"/>
    </row>
    <row r="465" spans="8:17" x14ac:dyDescent="0.25">
      <c r="H465" s="15"/>
      <c r="Q465" s="17"/>
    </row>
    <row r="466" spans="8:17" x14ac:dyDescent="0.25">
      <c r="H466" s="15"/>
      <c r="Q466" s="17"/>
    </row>
    <row r="467" spans="8:17" x14ac:dyDescent="0.25">
      <c r="H467" s="15"/>
      <c r="Q467" s="17"/>
    </row>
    <row r="468" spans="8:17" x14ac:dyDescent="0.25">
      <c r="H468" s="15"/>
      <c r="Q468" s="17"/>
    </row>
    <row r="469" spans="8:17" x14ac:dyDescent="0.25">
      <c r="H469" s="15"/>
      <c r="Q469" s="17"/>
    </row>
    <row r="470" spans="8:17" x14ac:dyDescent="0.25">
      <c r="H470" s="15"/>
      <c r="Q470" s="17"/>
    </row>
    <row r="471" spans="8:17" x14ac:dyDescent="0.25">
      <c r="H471" s="15"/>
      <c r="Q471" s="17"/>
    </row>
    <row r="472" spans="8:17" x14ac:dyDescent="0.25">
      <c r="H472" s="15"/>
      <c r="Q472" s="17"/>
    </row>
    <row r="473" spans="8:17" x14ac:dyDescent="0.25">
      <c r="H473" s="15"/>
      <c r="Q473" s="17"/>
    </row>
    <row r="474" spans="8:17" x14ac:dyDescent="0.25">
      <c r="H474" s="15"/>
      <c r="Q474" s="17"/>
    </row>
    <row r="475" spans="8:17" x14ac:dyDescent="0.25">
      <c r="H475" s="15"/>
      <c r="Q475" s="17"/>
    </row>
    <row r="476" spans="8:17" x14ac:dyDescent="0.25">
      <c r="H476" s="15"/>
      <c r="Q476" s="17"/>
    </row>
    <row r="477" spans="8:17" x14ac:dyDescent="0.25">
      <c r="H477" s="15"/>
      <c r="Q477" s="17"/>
    </row>
    <row r="478" spans="8:17" x14ac:dyDescent="0.25">
      <c r="H478" s="15"/>
      <c r="Q478" s="17"/>
    </row>
    <row r="479" spans="8:17" x14ac:dyDescent="0.25">
      <c r="H479" s="15"/>
      <c r="Q479" s="17"/>
    </row>
    <row r="480" spans="8:17" x14ac:dyDescent="0.25">
      <c r="H480" s="15"/>
      <c r="Q480" s="17"/>
    </row>
    <row r="481" spans="8:17" x14ac:dyDescent="0.25">
      <c r="H481" s="15"/>
      <c r="Q481" s="17"/>
    </row>
    <row r="482" spans="8:17" x14ac:dyDescent="0.25">
      <c r="H482" s="15"/>
      <c r="Q482" s="17"/>
    </row>
    <row r="483" spans="8:17" x14ac:dyDescent="0.25">
      <c r="H483" s="15"/>
      <c r="Q483" s="17"/>
    </row>
    <row r="484" spans="8:17" x14ac:dyDescent="0.25">
      <c r="H484" s="15"/>
      <c r="Q484" s="17"/>
    </row>
    <row r="485" spans="8:17" x14ac:dyDescent="0.25">
      <c r="H485" s="15"/>
      <c r="Q485" s="17"/>
    </row>
    <row r="486" spans="8:17" x14ac:dyDescent="0.25">
      <c r="H486" s="15"/>
      <c r="Q486" s="17"/>
    </row>
    <row r="487" spans="8:17" x14ac:dyDescent="0.25">
      <c r="H487" s="15"/>
      <c r="Q487" s="17"/>
    </row>
    <row r="488" spans="8:17" x14ac:dyDescent="0.25">
      <c r="H488" s="15"/>
      <c r="Q488" s="17"/>
    </row>
    <row r="489" spans="8:17" x14ac:dyDescent="0.25">
      <c r="H489" s="15"/>
      <c r="Q489" s="17"/>
    </row>
    <row r="490" spans="8:17" x14ac:dyDescent="0.25">
      <c r="H490" s="15"/>
      <c r="Q490" s="17"/>
    </row>
    <row r="491" spans="8:17" x14ac:dyDescent="0.25">
      <c r="H491" s="15"/>
      <c r="Q491" s="17"/>
    </row>
    <row r="492" spans="8:17" x14ac:dyDescent="0.25">
      <c r="H492" s="15"/>
      <c r="Q492" s="17"/>
    </row>
    <row r="493" spans="8:17" x14ac:dyDescent="0.25">
      <c r="H493" s="15"/>
      <c r="Q493" s="17"/>
    </row>
    <row r="494" spans="8:17" x14ac:dyDescent="0.25">
      <c r="H494" s="15"/>
      <c r="Q494" s="17"/>
    </row>
    <row r="495" spans="8:17" x14ac:dyDescent="0.25">
      <c r="H495" s="15"/>
      <c r="Q495" s="17"/>
    </row>
    <row r="496" spans="8:17" x14ac:dyDescent="0.25">
      <c r="H496" s="15"/>
      <c r="Q496" s="17"/>
    </row>
    <row r="497" spans="8:17" x14ac:dyDescent="0.25">
      <c r="H497" s="15"/>
      <c r="Q497" s="17"/>
    </row>
    <row r="498" spans="8:17" x14ac:dyDescent="0.25">
      <c r="H498" s="15"/>
      <c r="Q498" s="17"/>
    </row>
    <row r="499" spans="8:17" x14ac:dyDescent="0.25">
      <c r="H499" s="15"/>
      <c r="Q499" s="17"/>
    </row>
    <row r="500" spans="8:17" x14ac:dyDescent="0.25">
      <c r="H500" s="15"/>
      <c r="Q500" s="17"/>
    </row>
    <row r="501" spans="8:17" x14ac:dyDescent="0.25">
      <c r="H501" s="15"/>
      <c r="Q501" s="17"/>
    </row>
    <row r="502" spans="8:17" x14ac:dyDescent="0.25">
      <c r="H502" s="15"/>
      <c r="Q502" s="17"/>
    </row>
    <row r="503" spans="8:17" x14ac:dyDescent="0.25">
      <c r="H503" s="15"/>
      <c r="Q503" s="17"/>
    </row>
    <row r="504" spans="8:17" x14ac:dyDescent="0.25">
      <c r="H504" s="15"/>
      <c r="Q504" s="17"/>
    </row>
    <row r="505" spans="8:17" x14ac:dyDescent="0.25">
      <c r="H505" s="15"/>
      <c r="Q505" s="17"/>
    </row>
    <row r="506" spans="8:17" x14ac:dyDescent="0.25">
      <c r="H506" s="15"/>
      <c r="Q506" s="17"/>
    </row>
    <row r="507" spans="8:17" x14ac:dyDescent="0.25">
      <c r="H507" s="15"/>
      <c r="Q507" s="17"/>
    </row>
    <row r="508" spans="8:17" x14ac:dyDescent="0.25">
      <c r="H508" s="15"/>
      <c r="Q508" s="17"/>
    </row>
    <row r="509" spans="8:17" x14ac:dyDescent="0.25">
      <c r="H509" s="15"/>
      <c r="Q509" s="17"/>
    </row>
    <row r="510" spans="8:17" x14ac:dyDescent="0.25">
      <c r="H510" s="15"/>
      <c r="Q510" s="17"/>
    </row>
    <row r="511" spans="8:17" x14ac:dyDescent="0.25">
      <c r="H511" s="15"/>
      <c r="Q511" s="17"/>
    </row>
    <row r="512" spans="8:17" x14ac:dyDescent="0.25">
      <c r="H512" s="15"/>
      <c r="Q512" s="17"/>
    </row>
    <row r="513" spans="8:17" x14ac:dyDescent="0.25">
      <c r="H513" s="15"/>
      <c r="Q513" s="17"/>
    </row>
    <row r="514" spans="8:17" x14ac:dyDescent="0.25">
      <c r="H514" s="15"/>
      <c r="Q514" s="17"/>
    </row>
    <row r="515" spans="8:17" x14ac:dyDescent="0.25">
      <c r="H515" s="15"/>
      <c r="Q515" s="17"/>
    </row>
    <row r="516" spans="8:17" x14ac:dyDescent="0.25">
      <c r="H516" s="15"/>
      <c r="Q516" s="17"/>
    </row>
    <row r="517" spans="8:17" x14ac:dyDescent="0.25">
      <c r="H517" s="15"/>
      <c r="Q517" s="17"/>
    </row>
    <row r="518" spans="8:17" x14ac:dyDescent="0.25">
      <c r="H518" s="15"/>
      <c r="Q518" s="17"/>
    </row>
    <row r="519" spans="8:17" x14ac:dyDescent="0.25">
      <c r="H519" s="15"/>
      <c r="Q519" s="17"/>
    </row>
    <row r="520" spans="8:17" x14ac:dyDescent="0.25">
      <c r="H520" s="15"/>
      <c r="Q520" s="17"/>
    </row>
    <row r="521" spans="8:17" x14ac:dyDescent="0.25">
      <c r="H521" s="15"/>
      <c r="Q521" s="17"/>
    </row>
    <row r="522" spans="8:17" x14ac:dyDescent="0.25">
      <c r="H522" s="15"/>
      <c r="Q522" s="17"/>
    </row>
    <row r="523" spans="8:17" x14ac:dyDescent="0.25">
      <c r="H523" s="15"/>
      <c r="Q523" s="17"/>
    </row>
    <row r="524" spans="8:17" x14ac:dyDescent="0.25">
      <c r="H524" s="15"/>
      <c r="Q524" s="17"/>
    </row>
    <row r="525" spans="8:17" x14ac:dyDescent="0.25">
      <c r="H525" s="15"/>
      <c r="Q525" s="17"/>
    </row>
    <row r="526" spans="8:17" x14ac:dyDescent="0.25">
      <c r="H526" s="15"/>
      <c r="Q526" s="17"/>
    </row>
    <row r="527" spans="8:17" x14ac:dyDescent="0.25">
      <c r="H527" s="15"/>
      <c r="Q527" s="17"/>
    </row>
    <row r="528" spans="8:17" x14ac:dyDescent="0.25">
      <c r="H528" s="15"/>
      <c r="Q528" s="17"/>
    </row>
    <row r="529" spans="8:17" x14ac:dyDescent="0.25">
      <c r="H529" s="15"/>
      <c r="Q529" s="17"/>
    </row>
    <row r="530" spans="8:17" x14ac:dyDescent="0.25">
      <c r="H530" s="15"/>
      <c r="Q530" s="17"/>
    </row>
    <row r="531" spans="8:17" x14ac:dyDescent="0.25">
      <c r="H531" s="15"/>
      <c r="Q531" s="17"/>
    </row>
    <row r="532" spans="8:17" x14ac:dyDescent="0.25">
      <c r="H532" s="15"/>
      <c r="Q532" s="17"/>
    </row>
    <row r="533" spans="8:17" x14ac:dyDescent="0.25">
      <c r="H533" s="15"/>
      <c r="Q533" s="17"/>
    </row>
    <row r="534" spans="8:17" x14ac:dyDescent="0.25">
      <c r="H534" s="15"/>
      <c r="Q534" s="17"/>
    </row>
    <row r="535" spans="8:17" x14ac:dyDescent="0.25">
      <c r="H535" s="15"/>
      <c r="Q535" s="17"/>
    </row>
    <row r="536" spans="8:17" x14ac:dyDescent="0.25">
      <c r="H536" s="15"/>
      <c r="Q536" s="17"/>
    </row>
    <row r="537" spans="8:17" x14ac:dyDescent="0.25">
      <c r="H537" s="15"/>
      <c r="Q537" s="17"/>
    </row>
    <row r="538" spans="8:17" x14ac:dyDescent="0.25">
      <c r="H538" s="15"/>
      <c r="Q538" s="17"/>
    </row>
    <row r="539" spans="8:17" x14ac:dyDescent="0.25">
      <c r="H539" s="15"/>
      <c r="Q539" s="17"/>
    </row>
    <row r="540" spans="8:17" x14ac:dyDescent="0.25">
      <c r="H540" s="15"/>
      <c r="Q540" s="17"/>
    </row>
    <row r="541" spans="8:17" x14ac:dyDescent="0.25">
      <c r="H541" s="15"/>
      <c r="Q541" s="17"/>
    </row>
    <row r="542" spans="8:17" x14ac:dyDescent="0.25">
      <c r="H542" s="15"/>
      <c r="Q542" s="17"/>
    </row>
    <row r="543" spans="8:17" x14ac:dyDescent="0.25">
      <c r="H543" s="15"/>
      <c r="Q543" s="17"/>
    </row>
    <row r="544" spans="8:17" x14ac:dyDescent="0.25">
      <c r="H544" s="15"/>
      <c r="Q544" s="17"/>
    </row>
    <row r="545" spans="8:17" x14ac:dyDescent="0.25">
      <c r="H545" s="15"/>
      <c r="Q545" s="17"/>
    </row>
    <row r="546" spans="8:17" x14ac:dyDescent="0.25">
      <c r="H546" s="15"/>
      <c r="Q546" s="17"/>
    </row>
    <row r="547" spans="8:17" x14ac:dyDescent="0.25">
      <c r="H547" s="15"/>
      <c r="Q547" s="17"/>
    </row>
    <row r="548" spans="8:17" x14ac:dyDescent="0.25">
      <c r="H548" s="15"/>
      <c r="Q548" s="17"/>
    </row>
    <row r="549" spans="8:17" x14ac:dyDescent="0.25">
      <c r="H549" s="15"/>
      <c r="Q549" s="17"/>
    </row>
    <row r="550" spans="8:17" x14ac:dyDescent="0.25">
      <c r="H550" s="15"/>
      <c r="Q550" s="17"/>
    </row>
    <row r="551" spans="8:17" x14ac:dyDescent="0.25">
      <c r="H551" s="15"/>
      <c r="Q551" s="17"/>
    </row>
    <row r="552" spans="8:17" x14ac:dyDescent="0.25">
      <c r="H552" s="15"/>
      <c r="Q552" s="17"/>
    </row>
    <row r="553" spans="8:17" x14ac:dyDescent="0.25">
      <c r="H553" s="15"/>
      <c r="Q553" s="17"/>
    </row>
    <row r="554" spans="8:17" x14ac:dyDescent="0.25">
      <c r="H554" s="15"/>
      <c r="Q554" s="17"/>
    </row>
    <row r="555" spans="8:17" x14ac:dyDescent="0.25">
      <c r="H555" s="15"/>
      <c r="Q555" s="17"/>
    </row>
    <row r="556" spans="8:17" x14ac:dyDescent="0.25">
      <c r="H556" s="15"/>
      <c r="Q556" s="17"/>
    </row>
    <row r="557" spans="8:17" x14ac:dyDescent="0.25">
      <c r="H557" s="15"/>
      <c r="Q557" s="17"/>
    </row>
    <row r="558" spans="8:17" x14ac:dyDescent="0.25">
      <c r="H558" s="15"/>
      <c r="Q558" s="17"/>
    </row>
    <row r="559" spans="8:17" x14ac:dyDescent="0.25">
      <c r="H559" s="15"/>
      <c r="Q559" s="17"/>
    </row>
    <row r="560" spans="8:17" x14ac:dyDescent="0.25">
      <c r="H560" s="15"/>
      <c r="Q560" s="17"/>
    </row>
    <row r="561" spans="8:17" x14ac:dyDescent="0.25">
      <c r="H561" s="15"/>
      <c r="Q561" s="17"/>
    </row>
    <row r="562" spans="8:17" x14ac:dyDescent="0.25">
      <c r="H562" s="15"/>
      <c r="Q562" s="17"/>
    </row>
    <row r="563" spans="8:17" x14ac:dyDescent="0.25">
      <c r="H563" s="15"/>
      <c r="Q563" s="17"/>
    </row>
    <row r="564" spans="8:17" x14ac:dyDescent="0.25">
      <c r="H564" s="15"/>
      <c r="Q564" s="17"/>
    </row>
    <row r="565" spans="8:17" x14ac:dyDescent="0.25">
      <c r="H565" s="15"/>
      <c r="Q565" s="17"/>
    </row>
    <row r="566" spans="8:17" x14ac:dyDescent="0.25">
      <c r="H566" s="15"/>
      <c r="Q566" s="17"/>
    </row>
    <row r="567" spans="8:17" x14ac:dyDescent="0.25">
      <c r="H567" s="15"/>
      <c r="Q567" s="17"/>
    </row>
    <row r="568" spans="8:17" x14ac:dyDescent="0.25">
      <c r="H568" s="15"/>
      <c r="Q568" s="17"/>
    </row>
    <row r="569" spans="8:17" x14ac:dyDescent="0.25">
      <c r="H569" s="15"/>
      <c r="Q569" s="17"/>
    </row>
    <row r="570" spans="8:17" x14ac:dyDescent="0.25">
      <c r="H570" s="15"/>
      <c r="Q570" s="17"/>
    </row>
    <row r="571" spans="8:17" x14ac:dyDescent="0.25">
      <c r="H571" s="15"/>
      <c r="Q571" s="17"/>
    </row>
    <row r="572" spans="8:17" x14ac:dyDescent="0.25">
      <c r="H572" s="15"/>
      <c r="Q572" s="17"/>
    </row>
    <row r="573" spans="8:17" x14ac:dyDescent="0.25">
      <c r="H573" s="15"/>
      <c r="Q573" s="17"/>
    </row>
    <row r="574" spans="8:17" x14ac:dyDescent="0.25">
      <c r="H574" s="15"/>
      <c r="Q574" s="17"/>
    </row>
    <row r="575" spans="8:17" x14ac:dyDescent="0.25">
      <c r="H575" s="15"/>
      <c r="Q575" s="17"/>
    </row>
    <row r="576" spans="8:17" x14ac:dyDescent="0.25">
      <c r="H576" s="15"/>
      <c r="Q576" s="17"/>
    </row>
    <row r="577" spans="8:17" x14ac:dyDescent="0.25">
      <c r="H577" s="15"/>
      <c r="Q577" s="17"/>
    </row>
    <row r="578" spans="8:17" x14ac:dyDescent="0.25">
      <c r="H578" s="15"/>
      <c r="Q578" s="17"/>
    </row>
    <row r="579" spans="8:17" x14ac:dyDescent="0.25">
      <c r="H579" s="15"/>
      <c r="Q579" s="17"/>
    </row>
    <row r="580" spans="8:17" x14ac:dyDescent="0.25">
      <c r="H580" s="15"/>
      <c r="Q580" s="17"/>
    </row>
    <row r="581" spans="8:17" x14ac:dyDescent="0.25">
      <c r="H581" s="15"/>
      <c r="Q581" s="17"/>
    </row>
    <row r="582" spans="8:17" x14ac:dyDescent="0.25">
      <c r="H582" s="15"/>
      <c r="Q582" s="17"/>
    </row>
    <row r="583" spans="8:17" x14ac:dyDescent="0.25">
      <c r="H583" s="15"/>
      <c r="Q583" s="17"/>
    </row>
    <row r="584" spans="8:17" x14ac:dyDescent="0.25">
      <c r="H584" s="15"/>
      <c r="Q584" s="17"/>
    </row>
    <row r="585" spans="8:17" x14ac:dyDescent="0.25">
      <c r="H585" s="15"/>
      <c r="Q585" s="17"/>
    </row>
    <row r="586" spans="8:17" x14ac:dyDescent="0.25">
      <c r="H586" s="15"/>
      <c r="Q586" s="17"/>
    </row>
    <row r="587" spans="8:17" x14ac:dyDescent="0.25">
      <c r="H587" s="15"/>
      <c r="Q587" s="17"/>
    </row>
    <row r="588" spans="8:17" x14ac:dyDescent="0.25">
      <c r="H588" s="15"/>
      <c r="Q588" s="17"/>
    </row>
    <row r="589" spans="8:17" x14ac:dyDescent="0.25">
      <c r="H589" s="15"/>
      <c r="Q589" s="17"/>
    </row>
    <row r="590" spans="8:17" x14ac:dyDescent="0.25">
      <c r="H590" s="15"/>
      <c r="Q590" s="17"/>
    </row>
    <row r="591" spans="8:17" x14ac:dyDescent="0.25">
      <c r="H591" s="15"/>
      <c r="Q591" s="17"/>
    </row>
    <row r="592" spans="8:17" x14ac:dyDescent="0.25">
      <c r="H592" s="15"/>
      <c r="Q592" s="17"/>
    </row>
    <row r="593" spans="8:17" x14ac:dyDescent="0.25">
      <c r="H593" s="15"/>
      <c r="Q593" s="17"/>
    </row>
    <row r="594" spans="8:17" x14ac:dyDescent="0.25">
      <c r="H594" s="15"/>
      <c r="Q594" s="17"/>
    </row>
    <row r="595" spans="8:17" x14ac:dyDescent="0.25">
      <c r="H595" s="15"/>
      <c r="Q595" s="17"/>
    </row>
    <row r="596" spans="8:17" x14ac:dyDescent="0.25">
      <c r="H596" s="15"/>
      <c r="Q596" s="17"/>
    </row>
    <row r="597" spans="8:17" x14ac:dyDescent="0.25">
      <c r="H597" s="15"/>
      <c r="Q597" s="17"/>
    </row>
    <row r="598" spans="8:17" x14ac:dyDescent="0.25">
      <c r="H598" s="15"/>
      <c r="Q598" s="17"/>
    </row>
    <row r="599" spans="8:17" x14ac:dyDescent="0.25">
      <c r="H599" s="15"/>
      <c r="Q599" s="17"/>
    </row>
    <row r="600" spans="8:17" x14ac:dyDescent="0.25">
      <c r="H600" s="15"/>
      <c r="Q600" s="17"/>
    </row>
    <row r="601" spans="8:17" x14ac:dyDescent="0.25">
      <c r="H601" s="15"/>
      <c r="Q601" s="17"/>
    </row>
    <row r="602" spans="8:17" x14ac:dyDescent="0.25">
      <c r="H602" s="15"/>
      <c r="Q602" s="17"/>
    </row>
    <row r="603" spans="8:17" x14ac:dyDescent="0.25">
      <c r="H603" s="15"/>
      <c r="Q603" s="17"/>
    </row>
    <row r="604" spans="8:17" x14ac:dyDescent="0.25">
      <c r="H604" s="15"/>
      <c r="Q604" s="17"/>
    </row>
    <row r="605" spans="8:17" x14ac:dyDescent="0.25">
      <c r="H605" s="15"/>
      <c r="Q605" s="17"/>
    </row>
    <row r="606" spans="8:17" x14ac:dyDescent="0.25">
      <c r="H606" s="15"/>
      <c r="Q606" s="17"/>
    </row>
    <row r="607" spans="8:17" x14ac:dyDescent="0.25">
      <c r="H607" s="15"/>
      <c r="Q607" s="17"/>
    </row>
    <row r="608" spans="8:17" x14ac:dyDescent="0.25">
      <c r="H608" s="15"/>
      <c r="Q608" s="17"/>
    </row>
    <row r="609" spans="8:17" x14ac:dyDescent="0.25">
      <c r="H609" s="15"/>
      <c r="Q609" s="17"/>
    </row>
    <row r="610" spans="8:17" x14ac:dyDescent="0.25">
      <c r="H610" s="15"/>
      <c r="Q610" s="17"/>
    </row>
    <row r="611" spans="8:17" x14ac:dyDescent="0.25">
      <c r="H611" s="15"/>
      <c r="Q611" s="17"/>
    </row>
    <row r="612" spans="8:17" x14ac:dyDescent="0.25">
      <c r="H612" s="15"/>
      <c r="Q612" s="17"/>
    </row>
    <row r="613" spans="8:17" x14ac:dyDescent="0.25">
      <c r="H613" s="15"/>
      <c r="Q613" s="17"/>
    </row>
    <row r="614" spans="8:17" x14ac:dyDescent="0.25">
      <c r="H614" s="15"/>
      <c r="Q614" s="17"/>
    </row>
    <row r="615" spans="8:17" x14ac:dyDescent="0.25">
      <c r="H615" s="15"/>
      <c r="Q615" s="17"/>
    </row>
    <row r="616" spans="8:17" x14ac:dyDescent="0.25">
      <c r="H616" s="15"/>
      <c r="Q616" s="17"/>
    </row>
    <row r="617" spans="8:17" x14ac:dyDescent="0.25">
      <c r="H617" s="15"/>
      <c r="Q617" s="17"/>
    </row>
    <row r="618" spans="8:17" x14ac:dyDescent="0.25">
      <c r="H618" s="15"/>
      <c r="Q618" s="17"/>
    </row>
    <row r="619" spans="8:17" x14ac:dyDescent="0.25">
      <c r="H619" s="15"/>
      <c r="Q619" s="17"/>
    </row>
    <row r="620" spans="8:17" x14ac:dyDescent="0.25">
      <c r="H620" s="15"/>
      <c r="Q620" s="17"/>
    </row>
    <row r="621" spans="8:17" x14ac:dyDescent="0.25">
      <c r="H621" s="15"/>
      <c r="Q621" s="17"/>
    </row>
    <row r="622" spans="8:17" x14ac:dyDescent="0.25">
      <c r="H622" s="15"/>
      <c r="Q622" s="17"/>
    </row>
    <row r="623" spans="8:17" x14ac:dyDescent="0.25">
      <c r="H623" s="15"/>
      <c r="Q623" s="17"/>
    </row>
    <row r="624" spans="8:17" x14ac:dyDescent="0.25">
      <c r="H624" s="15"/>
      <c r="Q624" s="17"/>
    </row>
    <row r="625" spans="8:17" x14ac:dyDescent="0.25">
      <c r="H625" s="15"/>
      <c r="Q625" s="17"/>
    </row>
    <row r="626" spans="8:17" x14ac:dyDescent="0.25">
      <c r="H626" s="15"/>
      <c r="Q626" s="17"/>
    </row>
    <row r="627" spans="8:17" x14ac:dyDescent="0.25">
      <c r="H627" s="15"/>
      <c r="Q627" s="17"/>
    </row>
    <row r="628" spans="8:17" x14ac:dyDescent="0.25">
      <c r="H628" s="15"/>
      <c r="Q628" s="17"/>
    </row>
    <row r="629" spans="8:17" x14ac:dyDescent="0.25">
      <c r="H629" s="15"/>
      <c r="Q629" s="17"/>
    </row>
    <row r="630" spans="8:17" x14ac:dyDescent="0.25">
      <c r="H630" s="15"/>
      <c r="Q630" s="17"/>
    </row>
    <row r="631" spans="8:17" x14ac:dyDescent="0.25">
      <c r="H631" s="15"/>
      <c r="Q631" s="17"/>
    </row>
    <row r="632" spans="8:17" x14ac:dyDescent="0.25">
      <c r="H632" s="15"/>
      <c r="Q632" s="17"/>
    </row>
    <row r="633" spans="8:17" x14ac:dyDescent="0.25">
      <c r="H633" s="15"/>
      <c r="Q633" s="17"/>
    </row>
    <row r="634" spans="8:17" x14ac:dyDescent="0.25">
      <c r="H634" s="15"/>
      <c r="Q634" s="17"/>
    </row>
    <row r="635" spans="8:17" x14ac:dyDescent="0.25">
      <c r="H635" s="15"/>
      <c r="Q635" s="17"/>
    </row>
    <row r="636" spans="8:17" x14ac:dyDescent="0.25">
      <c r="H636" s="15"/>
      <c r="Q636" s="17"/>
    </row>
    <row r="637" spans="8:17" x14ac:dyDescent="0.25">
      <c r="H637" s="15"/>
      <c r="Q637" s="17"/>
    </row>
    <row r="638" spans="8:17" x14ac:dyDescent="0.25">
      <c r="H638" s="15"/>
      <c r="Q638" s="17"/>
    </row>
    <row r="639" spans="8:17" x14ac:dyDescent="0.25">
      <c r="H639" s="15"/>
      <c r="Q639" s="17"/>
    </row>
    <row r="640" spans="8:17" x14ac:dyDescent="0.25">
      <c r="H640" s="15"/>
      <c r="Q640" s="17"/>
    </row>
    <row r="641" spans="8:17" x14ac:dyDescent="0.25">
      <c r="H641" s="15"/>
      <c r="Q641" s="17"/>
    </row>
    <row r="642" spans="8:17" x14ac:dyDescent="0.25">
      <c r="H642" s="15"/>
      <c r="Q642" s="17"/>
    </row>
    <row r="643" spans="8:17" x14ac:dyDescent="0.25">
      <c r="H643" s="15"/>
      <c r="Q643" s="17"/>
    </row>
    <row r="644" spans="8:17" x14ac:dyDescent="0.25">
      <c r="H644" s="15"/>
      <c r="Q644" s="17"/>
    </row>
    <row r="645" spans="8:17" x14ac:dyDescent="0.25">
      <c r="H645" s="15"/>
      <c r="Q645" s="17"/>
    </row>
    <row r="646" spans="8:17" x14ac:dyDescent="0.25">
      <c r="H646" s="15"/>
      <c r="Q646" s="17"/>
    </row>
    <row r="647" spans="8:17" x14ac:dyDescent="0.25">
      <c r="H647" s="15"/>
      <c r="Q647" s="17"/>
    </row>
    <row r="648" spans="8:17" x14ac:dyDescent="0.25">
      <c r="H648" s="15"/>
      <c r="Q648" s="17"/>
    </row>
    <row r="649" spans="8:17" x14ac:dyDescent="0.25">
      <c r="H649" s="15"/>
      <c r="Q649" s="17"/>
    </row>
    <row r="650" spans="8:17" x14ac:dyDescent="0.25">
      <c r="H650" s="15"/>
      <c r="Q650" s="17"/>
    </row>
    <row r="651" spans="8:17" x14ac:dyDescent="0.25">
      <c r="H651" s="15"/>
      <c r="Q651" s="17"/>
    </row>
    <row r="652" spans="8:17" x14ac:dyDescent="0.25">
      <c r="H652" s="15"/>
      <c r="Q652" s="17"/>
    </row>
    <row r="653" spans="8:17" x14ac:dyDescent="0.25">
      <c r="H653" s="15"/>
      <c r="Q653" s="17"/>
    </row>
    <row r="654" spans="8:17" x14ac:dyDescent="0.25">
      <c r="H654" s="15"/>
      <c r="Q654" s="17"/>
    </row>
    <row r="655" spans="8:17" x14ac:dyDescent="0.25">
      <c r="H655" s="15"/>
      <c r="Q655" s="17"/>
    </row>
    <row r="656" spans="8:17" x14ac:dyDescent="0.25">
      <c r="H656" s="15"/>
      <c r="Q656" s="17"/>
    </row>
    <row r="657" spans="8:17" x14ac:dyDescent="0.25">
      <c r="H657" s="15"/>
      <c r="Q657" s="17"/>
    </row>
    <row r="658" spans="8:17" x14ac:dyDescent="0.25">
      <c r="H658" s="15"/>
      <c r="Q658" s="17"/>
    </row>
    <row r="659" spans="8:17" x14ac:dyDescent="0.25">
      <c r="H659" s="15"/>
      <c r="Q659" s="17"/>
    </row>
    <row r="660" spans="8:17" x14ac:dyDescent="0.25">
      <c r="H660" s="15"/>
      <c r="Q660" s="17"/>
    </row>
    <row r="661" spans="8:17" x14ac:dyDescent="0.25">
      <c r="H661" s="15"/>
      <c r="Q661" s="17"/>
    </row>
    <row r="662" spans="8:17" x14ac:dyDescent="0.25">
      <c r="H662" s="15"/>
      <c r="Q662" s="17"/>
    </row>
    <row r="663" spans="8:17" x14ac:dyDescent="0.25">
      <c r="H663" s="15"/>
      <c r="Q663" s="17"/>
    </row>
    <row r="664" spans="8:17" x14ac:dyDescent="0.25">
      <c r="H664" s="15"/>
      <c r="Q664" s="17"/>
    </row>
    <row r="665" spans="8:17" x14ac:dyDescent="0.25">
      <c r="H665" s="15"/>
      <c r="Q665" s="17"/>
    </row>
    <row r="666" spans="8:17" x14ac:dyDescent="0.25">
      <c r="H666" s="15"/>
      <c r="Q666" s="17"/>
    </row>
    <row r="667" spans="8:17" x14ac:dyDescent="0.25">
      <c r="H667" s="15"/>
      <c r="Q667" s="17"/>
    </row>
    <row r="668" spans="8:17" x14ac:dyDescent="0.25">
      <c r="H668" s="15"/>
      <c r="Q668" s="17"/>
    </row>
    <row r="669" spans="8:17" x14ac:dyDescent="0.25">
      <c r="H669" s="15"/>
      <c r="Q669" s="17"/>
    </row>
    <row r="670" spans="8:17" x14ac:dyDescent="0.25">
      <c r="H670" s="15"/>
      <c r="Q670" s="17"/>
    </row>
    <row r="671" spans="8:17" x14ac:dyDescent="0.25">
      <c r="H671" s="15"/>
      <c r="Q671" s="17"/>
    </row>
    <row r="672" spans="8:17" x14ac:dyDescent="0.25">
      <c r="H672" s="15"/>
      <c r="Q672" s="17"/>
    </row>
    <row r="673" spans="8:17" x14ac:dyDescent="0.25">
      <c r="H673" s="15"/>
      <c r="Q673" s="17"/>
    </row>
    <row r="674" spans="8:17" x14ac:dyDescent="0.25">
      <c r="H674" s="15"/>
      <c r="Q674" s="17"/>
    </row>
    <row r="675" spans="8:17" x14ac:dyDescent="0.25">
      <c r="H675" s="15"/>
      <c r="Q675" s="17"/>
    </row>
    <row r="676" spans="8:17" x14ac:dyDescent="0.25">
      <c r="H676" s="15"/>
      <c r="Q676" s="17"/>
    </row>
    <row r="677" spans="8:17" x14ac:dyDescent="0.25">
      <c r="H677" s="15"/>
      <c r="Q677" s="17"/>
    </row>
    <row r="678" spans="8:17" x14ac:dyDescent="0.25">
      <c r="H678" s="15"/>
      <c r="Q678" s="17"/>
    </row>
    <row r="679" spans="8:17" x14ac:dyDescent="0.25">
      <c r="H679" s="15"/>
      <c r="Q679" s="17"/>
    </row>
    <row r="680" spans="8:17" x14ac:dyDescent="0.25">
      <c r="H680" s="15"/>
      <c r="Q680" s="17"/>
    </row>
    <row r="681" spans="8:17" x14ac:dyDescent="0.25">
      <c r="H681" s="15"/>
      <c r="Q681" s="17"/>
    </row>
    <row r="682" spans="8:17" x14ac:dyDescent="0.25">
      <c r="H682" s="15"/>
      <c r="Q682" s="17"/>
    </row>
    <row r="683" spans="8:17" x14ac:dyDescent="0.25">
      <c r="H683" s="15"/>
      <c r="Q683" s="17"/>
    </row>
    <row r="684" spans="8:17" x14ac:dyDescent="0.25">
      <c r="H684" s="15"/>
      <c r="Q684" s="17"/>
    </row>
    <row r="685" spans="8:17" x14ac:dyDescent="0.25">
      <c r="H685" s="15"/>
      <c r="Q685" s="17"/>
    </row>
    <row r="686" spans="8:17" x14ac:dyDescent="0.25">
      <c r="H686" s="15"/>
      <c r="Q686" s="17"/>
    </row>
    <row r="687" spans="8:17" x14ac:dyDescent="0.25">
      <c r="H687" s="15"/>
      <c r="Q687" s="17"/>
    </row>
    <row r="688" spans="8:17" x14ac:dyDescent="0.25">
      <c r="H688" s="15"/>
      <c r="Q688" s="17"/>
    </row>
    <row r="689" spans="8:17" x14ac:dyDescent="0.25">
      <c r="H689" s="15"/>
      <c r="Q689" s="17"/>
    </row>
    <row r="690" spans="8:17" x14ac:dyDescent="0.25">
      <c r="H690" s="15"/>
      <c r="Q690" s="17"/>
    </row>
    <row r="691" spans="8:17" x14ac:dyDescent="0.25">
      <c r="H691" s="15"/>
      <c r="Q691" s="17"/>
    </row>
    <row r="692" spans="8:17" x14ac:dyDescent="0.25">
      <c r="H692" s="15"/>
      <c r="Q692" s="17"/>
    </row>
    <row r="693" spans="8:17" x14ac:dyDescent="0.25">
      <c r="H693" s="15"/>
      <c r="Q693" s="17"/>
    </row>
    <row r="694" spans="8:17" x14ac:dyDescent="0.25">
      <c r="H694" s="15"/>
      <c r="Q694" s="17"/>
    </row>
    <row r="695" spans="8:17" x14ac:dyDescent="0.25">
      <c r="H695" s="15"/>
      <c r="Q695" s="17"/>
    </row>
    <row r="696" spans="8:17" x14ac:dyDescent="0.25">
      <c r="H696" s="15"/>
      <c r="Q696" s="17"/>
    </row>
    <row r="697" spans="8:17" x14ac:dyDescent="0.25">
      <c r="H697" s="15"/>
      <c r="Q697" s="17"/>
    </row>
    <row r="698" spans="8:17" x14ac:dyDescent="0.25">
      <c r="H698" s="15"/>
      <c r="Q698" s="17"/>
    </row>
    <row r="699" spans="8:17" x14ac:dyDescent="0.25">
      <c r="H699" s="15"/>
      <c r="Q699" s="17"/>
    </row>
    <row r="700" spans="8:17" x14ac:dyDescent="0.25">
      <c r="H700" s="15"/>
      <c r="Q700" s="17"/>
    </row>
    <row r="701" spans="8:17" x14ac:dyDescent="0.25">
      <c r="H701" s="15"/>
      <c r="Q701" s="17"/>
    </row>
    <row r="702" spans="8:17" x14ac:dyDescent="0.25">
      <c r="H702" s="15"/>
      <c r="Q702" s="17"/>
    </row>
    <row r="703" spans="8:17" x14ac:dyDescent="0.25">
      <c r="H703" s="15"/>
      <c r="Q703" s="17"/>
    </row>
    <row r="704" spans="8:17" x14ac:dyDescent="0.25">
      <c r="H704" s="15"/>
      <c r="Q704" s="17"/>
    </row>
    <row r="705" spans="8:17" x14ac:dyDescent="0.25">
      <c r="H705" s="15"/>
      <c r="Q705" s="17"/>
    </row>
    <row r="706" spans="8:17" x14ac:dyDescent="0.25">
      <c r="H706" s="15"/>
      <c r="Q706" s="17"/>
    </row>
    <row r="707" spans="8:17" x14ac:dyDescent="0.25">
      <c r="H707" s="15"/>
      <c r="Q707" s="17"/>
    </row>
    <row r="708" spans="8:17" x14ac:dyDescent="0.25">
      <c r="H708" s="15"/>
      <c r="Q708" s="17"/>
    </row>
    <row r="709" spans="8:17" x14ac:dyDescent="0.25">
      <c r="H709" s="15"/>
      <c r="Q709" s="17"/>
    </row>
    <row r="710" spans="8:17" x14ac:dyDescent="0.25">
      <c r="H710" s="15"/>
      <c r="Q710" s="17"/>
    </row>
    <row r="711" spans="8:17" x14ac:dyDescent="0.25">
      <c r="H711" s="15"/>
      <c r="Q711" s="17"/>
    </row>
    <row r="712" spans="8:17" x14ac:dyDescent="0.25">
      <c r="H712" s="15"/>
      <c r="Q712" s="17"/>
    </row>
    <row r="713" spans="8:17" x14ac:dyDescent="0.25">
      <c r="H713" s="15"/>
      <c r="Q713" s="17"/>
    </row>
    <row r="714" spans="8:17" x14ac:dyDescent="0.25">
      <c r="H714" s="15"/>
      <c r="Q714" s="17"/>
    </row>
    <row r="715" spans="8:17" x14ac:dyDescent="0.25">
      <c r="H715" s="15"/>
      <c r="Q715" s="17"/>
    </row>
    <row r="716" spans="8:17" x14ac:dyDescent="0.25">
      <c r="H716" s="15"/>
      <c r="Q716" s="17"/>
    </row>
    <row r="717" spans="8:17" x14ac:dyDescent="0.25">
      <c r="H717" s="15"/>
      <c r="Q717" s="17"/>
    </row>
    <row r="718" spans="8:17" x14ac:dyDescent="0.25">
      <c r="H718" s="15"/>
      <c r="Q718" s="17"/>
    </row>
    <row r="719" spans="8:17" x14ac:dyDescent="0.25">
      <c r="H719" s="15"/>
      <c r="Q719" s="17"/>
    </row>
    <row r="720" spans="8:17" x14ac:dyDescent="0.25">
      <c r="H720" s="15"/>
      <c r="Q720" s="17"/>
    </row>
    <row r="721" spans="8:17" x14ac:dyDescent="0.25">
      <c r="H721" s="15"/>
      <c r="Q721" s="17"/>
    </row>
    <row r="722" spans="8:17" x14ac:dyDescent="0.25">
      <c r="H722" s="15"/>
      <c r="Q722" s="17"/>
    </row>
    <row r="723" spans="8:17" x14ac:dyDescent="0.25">
      <c r="H723" s="15"/>
      <c r="Q723" s="17"/>
    </row>
    <row r="724" spans="8:17" x14ac:dyDescent="0.25">
      <c r="H724" s="15"/>
      <c r="Q724" s="17"/>
    </row>
    <row r="725" spans="8:17" x14ac:dyDescent="0.25">
      <c r="H725" s="15"/>
      <c r="Q725" s="17"/>
    </row>
    <row r="726" spans="8:17" x14ac:dyDescent="0.25">
      <c r="H726" s="15"/>
      <c r="Q726" s="17"/>
    </row>
    <row r="727" spans="8:17" x14ac:dyDescent="0.25">
      <c r="H727" s="15"/>
      <c r="Q727" s="17"/>
    </row>
    <row r="728" spans="8:17" x14ac:dyDescent="0.25">
      <c r="H728" s="15"/>
      <c r="Q728" s="17"/>
    </row>
    <row r="729" spans="8:17" x14ac:dyDescent="0.25">
      <c r="H729" s="15"/>
      <c r="Q729" s="17"/>
    </row>
    <row r="730" spans="8:17" x14ac:dyDescent="0.25">
      <c r="H730" s="15"/>
      <c r="Q730" s="17"/>
    </row>
    <row r="731" spans="8:17" x14ac:dyDescent="0.25">
      <c r="H731" s="15"/>
      <c r="Q731" s="17"/>
    </row>
    <row r="732" spans="8:17" x14ac:dyDescent="0.25">
      <c r="H732" s="15"/>
      <c r="Q732" s="17"/>
    </row>
    <row r="733" spans="8:17" x14ac:dyDescent="0.25">
      <c r="H733" s="15"/>
      <c r="Q733" s="17"/>
    </row>
    <row r="734" spans="8:17" x14ac:dyDescent="0.25">
      <c r="H734" s="15"/>
      <c r="Q734" s="17"/>
    </row>
    <row r="735" spans="8:17" x14ac:dyDescent="0.25">
      <c r="H735" s="15"/>
      <c r="Q735" s="17"/>
    </row>
    <row r="736" spans="8:17" x14ac:dyDescent="0.25">
      <c r="H736" s="15"/>
      <c r="Q736" s="17"/>
    </row>
    <row r="737" spans="8:17" x14ac:dyDescent="0.25">
      <c r="H737" s="15"/>
      <c r="Q737" s="17"/>
    </row>
    <row r="738" spans="8:17" x14ac:dyDescent="0.25">
      <c r="H738" s="15"/>
      <c r="Q738" s="17"/>
    </row>
    <row r="739" spans="8:17" x14ac:dyDescent="0.25">
      <c r="H739" s="15"/>
      <c r="Q739" s="17"/>
    </row>
    <row r="740" spans="8:17" x14ac:dyDescent="0.25">
      <c r="H740" s="15"/>
      <c r="Q740" s="17"/>
    </row>
    <row r="741" spans="8:17" x14ac:dyDescent="0.25">
      <c r="H741" s="15"/>
      <c r="Q741" s="17"/>
    </row>
    <row r="742" spans="8:17" x14ac:dyDescent="0.25">
      <c r="H742" s="15"/>
      <c r="Q742" s="17"/>
    </row>
    <row r="743" spans="8:17" x14ac:dyDescent="0.25">
      <c r="H743" s="15"/>
      <c r="Q743" s="17"/>
    </row>
    <row r="744" spans="8:17" x14ac:dyDescent="0.25">
      <c r="H744" s="15"/>
      <c r="Q744" s="17"/>
    </row>
    <row r="745" spans="8:17" x14ac:dyDescent="0.25">
      <c r="H745" s="15"/>
      <c r="Q745" s="17"/>
    </row>
    <row r="746" spans="8:17" x14ac:dyDescent="0.25">
      <c r="H746" s="15"/>
      <c r="Q746" s="17"/>
    </row>
    <row r="747" spans="8:17" x14ac:dyDescent="0.25">
      <c r="H747" s="15"/>
      <c r="Q747" s="17"/>
    </row>
    <row r="748" spans="8:17" x14ac:dyDescent="0.25">
      <c r="H748" s="15"/>
      <c r="Q748" s="17"/>
    </row>
    <row r="749" spans="8:17" x14ac:dyDescent="0.25">
      <c r="H749" s="15"/>
      <c r="Q749" s="17"/>
    </row>
    <row r="750" spans="8:17" x14ac:dyDescent="0.25">
      <c r="H750" s="15"/>
      <c r="Q750" s="17"/>
    </row>
    <row r="751" spans="8:17" x14ac:dyDescent="0.25">
      <c r="H751" s="15"/>
      <c r="Q751" s="17"/>
    </row>
    <row r="752" spans="8:17" x14ac:dyDescent="0.25">
      <c r="H752" s="15"/>
      <c r="Q752" s="17"/>
    </row>
    <row r="753" spans="8:17" x14ac:dyDescent="0.25">
      <c r="H753" s="15"/>
      <c r="Q753" s="17"/>
    </row>
    <row r="754" spans="8:17" x14ac:dyDescent="0.25">
      <c r="H754" s="15"/>
      <c r="Q754" s="17"/>
    </row>
    <row r="755" spans="8:17" x14ac:dyDescent="0.25">
      <c r="H755" s="15"/>
      <c r="Q755" s="17"/>
    </row>
    <row r="756" spans="8:17" x14ac:dyDescent="0.25">
      <c r="H756" s="15"/>
      <c r="Q756" s="17"/>
    </row>
    <row r="757" spans="8:17" x14ac:dyDescent="0.25">
      <c r="H757" s="15"/>
      <c r="Q757" s="17"/>
    </row>
    <row r="758" spans="8:17" x14ac:dyDescent="0.25">
      <c r="H758" s="15"/>
      <c r="Q758" s="17"/>
    </row>
    <row r="759" spans="8:17" x14ac:dyDescent="0.25">
      <c r="H759" s="15"/>
      <c r="Q759" s="17"/>
    </row>
    <row r="760" spans="8:17" x14ac:dyDescent="0.25">
      <c r="H760" s="15"/>
      <c r="Q760" s="17"/>
    </row>
    <row r="761" spans="8:17" x14ac:dyDescent="0.25">
      <c r="H761" s="15"/>
      <c r="Q761" s="17"/>
    </row>
    <row r="762" spans="8:17" x14ac:dyDescent="0.25">
      <c r="H762" s="15"/>
      <c r="Q762" s="17"/>
    </row>
    <row r="763" spans="8:17" x14ac:dyDescent="0.25">
      <c r="H763" s="15"/>
      <c r="Q763" s="17"/>
    </row>
    <row r="764" spans="8:17" x14ac:dyDescent="0.25">
      <c r="H764" s="15"/>
      <c r="Q764" s="17"/>
    </row>
    <row r="765" spans="8:17" x14ac:dyDescent="0.25">
      <c r="H765" s="15"/>
      <c r="Q765" s="17"/>
    </row>
    <row r="766" spans="8:17" x14ac:dyDescent="0.25">
      <c r="H766" s="15"/>
      <c r="Q766" s="17"/>
    </row>
    <row r="767" spans="8:17" x14ac:dyDescent="0.25">
      <c r="H767" s="15"/>
      <c r="Q767" s="17"/>
    </row>
    <row r="768" spans="8:17" x14ac:dyDescent="0.25">
      <c r="H768" s="15"/>
      <c r="Q768" s="17"/>
    </row>
    <row r="769" spans="8:17" x14ac:dyDescent="0.25">
      <c r="H769" s="15"/>
      <c r="Q769" s="17"/>
    </row>
    <row r="770" spans="8:17" x14ac:dyDescent="0.25">
      <c r="H770" s="15"/>
      <c r="Q770" s="17"/>
    </row>
    <row r="771" spans="8:17" x14ac:dyDescent="0.25">
      <c r="H771" s="15"/>
      <c r="Q771" s="17"/>
    </row>
    <row r="772" spans="8:17" x14ac:dyDescent="0.25">
      <c r="H772" s="15"/>
      <c r="Q772" s="17"/>
    </row>
    <row r="773" spans="8:17" x14ac:dyDescent="0.25">
      <c r="H773" s="15"/>
      <c r="Q773" s="17"/>
    </row>
    <row r="774" spans="8:17" x14ac:dyDescent="0.25">
      <c r="H774" s="15"/>
      <c r="Q774" s="17"/>
    </row>
    <row r="775" spans="8:17" x14ac:dyDescent="0.25">
      <c r="H775" s="15"/>
      <c r="Q775" s="17"/>
    </row>
    <row r="776" spans="8:17" x14ac:dyDescent="0.25">
      <c r="H776" s="15"/>
      <c r="Q776" s="17"/>
    </row>
    <row r="777" spans="8:17" x14ac:dyDescent="0.25">
      <c r="H777" s="15"/>
      <c r="Q777" s="17"/>
    </row>
    <row r="778" spans="8:17" x14ac:dyDescent="0.25">
      <c r="H778" s="15"/>
      <c r="Q778" s="17"/>
    </row>
    <row r="779" spans="8:17" x14ac:dyDescent="0.25">
      <c r="H779" s="15"/>
      <c r="Q779" s="17"/>
    </row>
    <row r="780" spans="8:17" x14ac:dyDescent="0.25">
      <c r="H780" s="15"/>
      <c r="Q780" s="17"/>
    </row>
    <row r="781" spans="8:17" x14ac:dyDescent="0.25">
      <c r="H781" s="15"/>
      <c r="Q781" s="17"/>
    </row>
    <row r="782" spans="8:17" x14ac:dyDescent="0.25">
      <c r="H782" s="15"/>
      <c r="Q782" s="17"/>
    </row>
    <row r="783" spans="8:17" x14ac:dyDescent="0.25">
      <c r="H783" s="15"/>
      <c r="Q783" s="17"/>
    </row>
    <row r="784" spans="8:17" x14ac:dyDescent="0.25">
      <c r="H784" s="15"/>
      <c r="Q784" s="17"/>
    </row>
    <row r="785" spans="8:17" x14ac:dyDescent="0.25">
      <c r="H785" s="15"/>
      <c r="Q785" s="17"/>
    </row>
    <row r="786" spans="8:17" x14ac:dyDescent="0.25">
      <c r="H786" s="15"/>
      <c r="Q786" s="17"/>
    </row>
    <row r="787" spans="8:17" x14ac:dyDescent="0.25">
      <c r="H787" s="15"/>
      <c r="Q787" s="17"/>
    </row>
    <row r="788" spans="8:17" x14ac:dyDescent="0.25">
      <c r="H788" s="15"/>
      <c r="Q788" s="17"/>
    </row>
    <row r="789" spans="8:17" x14ac:dyDescent="0.25">
      <c r="H789" s="15"/>
      <c r="Q789" s="17"/>
    </row>
    <row r="790" spans="8:17" x14ac:dyDescent="0.25">
      <c r="H790" s="15"/>
      <c r="Q790" s="17"/>
    </row>
    <row r="791" spans="8:17" x14ac:dyDescent="0.25">
      <c r="H791" s="15"/>
      <c r="Q791" s="17"/>
    </row>
    <row r="792" spans="8:17" x14ac:dyDescent="0.25">
      <c r="H792" s="15"/>
      <c r="Q792" s="17"/>
    </row>
    <row r="793" spans="8:17" x14ac:dyDescent="0.25">
      <c r="H793" s="15"/>
      <c r="Q793" s="17"/>
    </row>
    <row r="794" spans="8:17" x14ac:dyDescent="0.25">
      <c r="H794" s="15"/>
      <c r="Q794" s="17"/>
    </row>
    <row r="795" spans="8:17" x14ac:dyDescent="0.25">
      <c r="H795" s="15"/>
      <c r="Q795" s="17"/>
    </row>
    <row r="796" spans="8:17" x14ac:dyDescent="0.25">
      <c r="H796" s="15"/>
      <c r="Q796" s="17"/>
    </row>
    <row r="797" spans="8:17" x14ac:dyDescent="0.25">
      <c r="H797" s="15"/>
      <c r="Q797" s="17"/>
    </row>
    <row r="798" spans="8:17" x14ac:dyDescent="0.25">
      <c r="H798" s="15"/>
      <c r="Q798" s="17"/>
    </row>
    <row r="799" spans="8:17" x14ac:dyDescent="0.25">
      <c r="H799" s="15"/>
      <c r="Q799" s="17"/>
    </row>
    <row r="800" spans="8:17" x14ac:dyDescent="0.25">
      <c r="H800" s="15"/>
      <c r="Q800" s="17"/>
    </row>
    <row r="801" spans="8:17" x14ac:dyDescent="0.25">
      <c r="H801" s="15"/>
      <c r="Q801" s="17"/>
    </row>
    <row r="802" spans="8:17" x14ac:dyDescent="0.25">
      <c r="H802" s="15"/>
      <c r="Q802" s="17"/>
    </row>
    <row r="803" spans="8:17" x14ac:dyDescent="0.25">
      <c r="H803" s="15"/>
      <c r="Q803" s="17"/>
    </row>
    <row r="804" spans="8:17" x14ac:dyDescent="0.25">
      <c r="H804" s="15"/>
      <c r="Q804" s="17"/>
    </row>
    <row r="805" spans="8:17" x14ac:dyDescent="0.25">
      <c r="H805" s="15"/>
      <c r="Q805" s="17"/>
    </row>
    <row r="806" spans="8:17" x14ac:dyDescent="0.25">
      <c r="H806" s="15"/>
      <c r="Q806" s="17"/>
    </row>
    <row r="807" spans="8:17" x14ac:dyDescent="0.25">
      <c r="H807" s="15"/>
      <c r="Q807" s="17"/>
    </row>
    <row r="808" spans="8:17" x14ac:dyDescent="0.25">
      <c r="H808" s="15"/>
      <c r="Q808" s="17"/>
    </row>
    <row r="809" spans="8:17" x14ac:dyDescent="0.25">
      <c r="H809" s="15"/>
      <c r="Q809" s="17"/>
    </row>
    <row r="810" spans="8:17" x14ac:dyDescent="0.25">
      <c r="H810" s="15"/>
      <c r="Q810" s="17"/>
    </row>
    <row r="811" spans="8:17" x14ac:dyDescent="0.25">
      <c r="H811" s="15"/>
      <c r="Q811" s="17"/>
    </row>
    <row r="812" spans="8:17" x14ac:dyDescent="0.25">
      <c r="H812" s="15"/>
      <c r="Q812" s="17"/>
    </row>
    <row r="813" spans="8:17" x14ac:dyDescent="0.25">
      <c r="H813" s="15"/>
      <c r="Q813" s="17"/>
    </row>
    <row r="814" spans="8:17" x14ac:dyDescent="0.25">
      <c r="H814" s="15"/>
      <c r="Q814" s="17"/>
    </row>
    <row r="815" spans="8:17" x14ac:dyDescent="0.25">
      <c r="H815" s="15"/>
      <c r="Q815" s="17"/>
    </row>
    <row r="816" spans="8:17" x14ac:dyDescent="0.25">
      <c r="H816" s="15"/>
      <c r="Q816" s="17"/>
    </row>
    <row r="817" spans="8:17" x14ac:dyDescent="0.25">
      <c r="H817" s="15"/>
      <c r="Q817" s="17"/>
    </row>
    <row r="818" spans="8:17" x14ac:dyDescent="0.25">
      <c r="H818" s="15"/>
      <c r="Q818" s="17"/>
    </row>
    <row r="819" spans="8:17" x14ac:dyDescent="0.25">
      <c r="H819" s="15"/>
      <c r="Q819" s="17"/>
    </row>
    <row r="820" spans="8:17" x14ac:dyDescent="0.25">
      <c r="H820" s="15"/>
      <c r="Q820" s="17"/>
    </row>
    <row r="821" spans="8:17" x14ac:dyDescent="0.25">
      <c r="H821" s="15"/>
      <c r="Q821" s="17"/>
    </row>
    <row r="822" spans="8:17" x14ac:dyDescent="0.25">
      <c r="H822" s="15"/>
      <c r="Q822" s="17"/>
    </row>
    <row r="823" spans="8:17" x14ac:dyDescent="0.25">
      <c r="H823" s="15"/>
      <c r="Q823" s="17"/>
    </row>
    <row r="824" spans="8:17" x14ac:dyDescent="0.25">
      <c r="H824" s="15"/>
      <c r="Q824" s="17"/>
    </row>
    <row r="825" spans="8:17" x14ac:dyDescent="0.25">
      <c r="H825" s="15"/>
      <c r="Q825" s="17"/>
    </row>
    <row r="826" spans="8:17" x14ac:dyDescent="0.25">
      <c r="H826" s="15"/>
      <c r="Q826" s="17"/>
    </row>
    <row r="827" spans="8:17" x14ac:dyDescent="0.25">
      <c r="H827" s="15"/>
      <c r="Q827" s="17"/>
    </row>
    <row r="828" spans="8:17" x14ac:dyDescent="0.25">
      <c r="H828" s="15"/>
      <c r="Q828" s="17"/>
    </row>
    <row r="829" spans="8:17" x14ac:dyDescent="0.25">
      <c r="H829" s="15"/>
      <c r="Q829" s="17"/>
    </row>
    <row r="830" spans="8:17" x14ac:dyDescent="0.25">
      <c r="H830" s="15"/>
      <c r="Q830" s="17"/>
    </row>
    <row r="831" spans="8:17" x14ac:dyDescent="0.25">
      <c r="H831" s="15"/>
      <c r="Q831" s="17"/>
    </row>
    <row r="832" spans="8:17" x14ac:dyDescent="0.25">
      <c r="H832" s="15"/>
      <c r="Q832" s="17"/>
    </row>
    <row r="833" spans="8:17" x14ac:dyDescent="0.25">
      <c r="H833" s="15"/>
      <c r="Q833" s="17"/>
    </row>
    <row r="834" spans="8:17" x14ac:dyDescent="0.25">
      <c r="H834" s="15"/>
      <c r="Q834" s="17"/>
    </row>
    <row r="835" spans="8:17" x14ac:dyDescent="0.25">
      <c r="H835" s="15"/>
      <c r="Q835" s="17"/>
    </row>
    <row r="836" spans="8:17" x14ac:dyDescent="0.25">
      <c r="H836" s="15"/>
      <c r="Q836" s="17"/>
    </row>
    <row r="837" spans="8:17" x14ac:dyDescent="0.25">
      <c r="H837" s="15"/>
      <c r="Q837" s="17"/>
    </row>
    <row r="838" spans="8:17" x14ac:dyDescent="0.25">
      <c r="H838" s="15"/>
      <c r="Q838" s="17"/>
    </row>
    <row r="839" spans="8:17" x14ac:dyDescent="0.25">
      <c r="H839" s="15"/>
      <c r="Q839" s="17"/>
    </row>
    <row r="840" spans="8:17" x14ac:dyDescent="0.25">
      <c r="H840" s="15"/>
      <c r="Q840" s="17"/>
    </row>
    <row r="841" spans="8:17" x14ac:dyDescent="0.25">
      <c r="H841" s="15"/>
      <c r="Q841" s="17"/>
    </row>
    <row r="842" spans="8:17" x14ac:dyDescent="0.25">
      <c r="H842" s="15"/>
      <c r="Q842" s="17"/>
    </row>
    <row r="843" spans="8:17" x14ac:dyDescent="0.25">
      <c r="H843" s="15"/>
      <c r="Q843" s="17"/>
    </row>
    <row r="844" spans="8:17" x14ac:dyDescent="0.25">
      <c r="H844" s="15"/>
      <c r="Q844" s="17"/>
    </row>
    <row r="845" spans="8:17" x14ac:dyDescent="0.25">
      <c r="H845" s="15"/>
      <c r="Q845" s="17"/>
    </row>
    <row r="846" spans="8:17" x14ac:dyDescent="0.25">
      <c r="H846" s="15"/>
      <c r="Q846" s="17"/>
    </row>
    <row r="847" spans="8:17" x14ac:dyDescent="0.25">
      <c r="H847" s="15"/>
      <c r="Q847" s="17"/>
    </row>
    <row r="848" spans="8:17" x14ac:dyDescent="0.25">
      <c r="H848" s="15"/>
      <c r="Q848" s="17"/>
    </row>
    <row r="849" spans="8:17" x14ac:dyDescent="0.25">
      <c r="H849" s="15"/>
      <c r="Q849" s="17"/>
    </row>
    <row r="850" spans="8:17" x14ac:dyDescent="0.25">
      <c r="H850" s="15"/>
      <c r="Q850" s="17"/>
    </row>
    <row r="851" spans="8:17" x14ac:dyDescent="0.25">
      <c r="H851" s="15"/>
      <c r="Q851" s="17"/>
    </row>
    <row r="852" spans="8:17" x14ac:dyDescent="0.25">
      <c r="H852" s="15"/>
      <c r="Q852" s="17"/>
    </row>
    <row r="853" spans="8:17" x14ac:dyDescent="0.25">
      <c r="H853" s="15"/>
      <c r="Q853" s="17"/>
    </row>
    <row r="854" spans="8:17" x14ac:dyDescent="0.25">
      <c r="H854" s="15"/>
      <c r="Q854" s="17"/>
    </row>
    <row r="855" spans="8:17" x14ac:dyDescent="0.25">
      <c r="H855" s="15"/>
      <c r="Q855" s="17"/>
    </row>
    <row r="856" spans="8:17" x14ac:dyDescent="0.25">
      <c r="H856" s="15"/>
      <c r="Q856" s="17"/>
    </row>
    <row r="857" spans="8:17" x14ac:dyDescent="0.25">
      <c r="H857" s="15"/>
      <c r="Q857" s="17"/>
    </row>
    <row r="858" spans="8:17" x14ac:dyDescent="0.25">
      <c r="H858" s="15"/>
      <c r="Q858" s="17"/>
    </row>
    <row r="859" spans="8:17" x14ac:dyDescent="0.25">
      <c r="H859" s="15"/>
      <c r="Q859" s="17"/>
    </row>
    <row r="860" spans="8:17" x14ac:dyDescent="0.25">
      <c r="H860" s="15"/>
      <c r="Q860" s="17"/>
    </row>
    <row r="861" spans="8:17" x14ac:dyDescent="0.25">
      <c r="H861" s="15"/>
      <c r="Q861" s="17"/>
    </row>
    <row r="862" spans="8:17" x14ac:dyDescent="0.25">
      <c r="H862" s="15"/>
      <c r="Q862" s="17"/>
    </row>
    <row r="863" spans="8:17" x14ac:dyDescent="0.25">
      <c r="H863" s="15"/>
      <c r="Q863" s="17"/>
    </row>
    <row r="864" spans="8:17" x14ac:dyDescent="0.25">
      <c r="H864" s="15"/>
      <c r="Q864" s="17"/>
    </row>
    <row r="865" spans="8:17" x14ac:dyDescent="0.25">
      <c r="H865" s="15"/>
      <c r="Q865" s="17"/>
    </row>
    <row r="866" spans="8:17" x14ac:dyDescent="0.25">
      <c r="H866" s="15"/>
      <c r="Q866" s="17"/>
    </row>
    <row r="867" spans="8:17" x14ac:dyDescent="0.25">
      <c r="H867" s="15"/>
      <c r="Q867" s="17"/>
    </row>
    <row r="868" spans="8:17" x14ac:dyDescent="0.25">
      <c r="H868" s="15"/>
      <c r="Q868" s="17"/>
    </row>
    <row r="869" spans="8:17" x14ac:dyDescent="0.25">
      <c r="H869" s="15"/>
      <c r="Q869" s="17"/>
    </row>
    <row r="870" spans="8:17" x14ac:dyDescent="0.25">
      <c r="H870" s="15"/>
      <c r="Q870" s="17"/>
    </row>
    <row r="871" spans="8:17" x14ac:dyDescent="0.25">
      <c r="H871" s="15"/>
      <c r="Q871" s="17"/>
    </row>
    <row r="872" spans="8:17" x14ac:dyDescent="0.25">
      <c r="H872" s="15"/>
      <c r="Q872" s="17"/>
    </row>
    <row r="873" spans="8:17" x14ac:dyDescent="0.25">
      <c r="H873" s="15"/>
      <c r="Q873" s="17"/>
    </row>
    <row r="874" spans="8:17" x14ac:dyDescent="0.25">
      <c r="H874" s="15"/>
      <c r="Q874" s="17"/>
    </row>
    <row r="875" spans="8:17" x14ac:dyDescent="0.25">
      <c r="H875" s="15"/>
      <c r="Q875" s="17"/>
    </row>
    <row r="876" spans="8:17" x14ac:dyDescent="0.25">
      <c r="H876" s="15"/>
      <c r="Q876" s="17"/>
    </row>
    <row r="877" spans="8:17" x14ac:dyDescent="0.25">
      <c r="H877" s="15"/>
      <c r="Q877" s="17"/>
    </row>
    <row r="878" spans="8:17" x14ac:dyDescent="0.25">
      <c r="H878" s="15"/>
      <c r="Q878" s="17"/>
    </row>
    <row r="879" spans="8:17" x14ac:dyDescent="0.25">
      <c r="H879" s="15"/>
      <c r="Q879" s="17"/>
    </row>
    <row r="880" spans="8:17" x14ac:dyDescent="0.25">
      <c r="H880" s="15"/>
      <c r="Q880" s="17"/>
    </row>
    <row r="881" spans="8:17" x14ac:dyDescent="0.25">
      <c r="H881" s="15"/>
      <c r="Q881" s="17"/>
    </row>
    <row r="882" spans="8:17" x14ac:dyDescent="0.25">
      <c r="H882" s="15"/>
      <c r="Q882" s="17"/>
    </row>
    <row r="883" spans="8:17" x14ac:dyDescent="0.25">
      <c r="H883" s="15"/>
      <c r="Q883" s="17"/>
    </row>
    <row r="884" spans="8:17" x14ac:dyDescent="0.25">
      <c r="H884" s="15"/>
      <c r="Q884" s="17"/>
    </row>
    <row r="885" spans="8:17" x14ac:dyDescent="0.25">
      <c r="H885" s="15"/>
      <c r="Q885" s="17"/>
    </row>
    <row r="886" spans="8:17" x14ac:dyDescent="0.25">
      <c r="H886" s="15"/>
      <c r="Q886" s="17"/>
    </row>
    <row r="887" spans="8:17" x14ac:dyDescent="0.25">
      <c r="H887" s="15"/>
      <c r="Q887" s="17"/>
    </row>
    <row r="888" spans="8:17" x14ac:dyDescent="0.25">
      <c r="H888" s="15"/>
      <c r="Q888" s="17"/>
    </row>
    <row r="889" spans="8:17" x14ac:dyDescent="0.25">
      <c r="H889" s="15"/>
      <c r="Q889" s="17"/>
    </row>
    <row r="890" spans="8:17" x14ac:dyDescent="0.25">
      <c r="H890" s="15"/>
      <c r="Q890" s="17"/>
    </row>
    <row r="891" spans="8:17" x14ac:dyDescent="0.25">
      <c r="H891" s="15"/>
      <c r="Q891" s="17"/>
    </row>
    <row r="892" spans="8:17" x14ac:dyDescent="0.25">
      <c r="H892" s="15"/>
      <c r="Q892" s="17"/>
    </row>
    <row r="893" spans="8:17" x14ac:dyDescent="0.25">
      <c r="H893" s="15"/>
      <c r="Q893" s="17"/>
    </row>
    <row r="894" spans="8:17" x14ac:dyDescent="0.25">
      <c r="H894" s="15"/>
      <c r="Q894" s="17"/>
    </row>
    <row r="895" spans="8:17" x14ac:dyDescent="0.25">
      <c r="H895" s="15"/>
      <c r="Q895" s="17"/>
    </row>
    <row r="896" spans="8:17" x14ac:dyDescent="0.25">
      <c r="H896" s="15"/>
      <c r="Q896" s="17"/>
    </row>
    <row r="897" spans="8:17" x14ac:dyDescent="0.25">
      <c r="H897" s="15"/>
      <c r="Q897" s="17"/>
    </row>
    <row r="898" spans="8:17" x14ac:dyDescent="0.25">
      <c r="H898" s="15"/>
      <c r="Q898" s="17"/>
    </row>
    <row r="899" spans="8:17" x14ac:dyDescent="0.25">
      <c r="H899" s="15"/>
      <c r="Q899" s="17"/>
    </row>
    <row r="900" spans="8:17" x14ac:dyDescent="0.25">
      <c r="H900" s="15"/>
      <c r="Q900" s="17"/>
    </row>
    <row r="901" spans="8:17" x14ac:dyDescent="0.25">
      <c r="H901" s="15"/>
      <c r="Q901" s="17"/>
    </row>
    <row r="902" spans="8:17" x14ac:dyDescent="0.25">
      <c r="H902" s="15"/>
      <c r="Q902" s="17"/>
    </row>
    <row r="903" spans="8:17" x14ac:dyDescent="0.25">
      <c r="H903" s="15"/>
      <c r="Q903" s="17"/>
    </row>
    <row r="904" spans="8:17" x14ac:dyDescent="0.25">
      <c r="H904" s="15"/>
      <c r="Q904" s="17"/>
    </row>
    <row r="905" spans="8:17" x14ac:dyDescent="0.25">
      <c r="H905" s="15"/>
      <c r="Q905" s="17"/>
    </row>
    <row r="906" spans="8:17" x14ac:dyDescent="0.25">
      <c r="H906" s="15"/>
      <c r="Q906" s="17"/>
    </row>
    <row r="907" spans="8:17" x14ac:dyDescent="0.25">
      <c r="H907" s="15"/>
      <c r="Q907" s="17"/>
    </row>
    <row r="908" spans="8:17" x14ac:dyDescent="0.25">
      <c r="H908" s="15"/>
      <c r="Q908" s="17"/>
    </row>
    <row r="909" spans="8:17" x14ac:dyDescent="0.25">
      <c r="H909" s="15"/>
      <c r="Q909" s="17"/>
    </row>
    <row r="910" spans="8:17" x14ac:dyDescent="0.25">
      <c r="H910" s="15"/>
      <c r="Q910" s="17"/>
    </row>
    <row r="911" spans="8:17" x14ac:dyDescent="0.25">
      <c r="H911" s="15"/>
      <c r="Q911" s="17"/>
    </row>
    <row r="912" spans="8:17" x14ac:dyDescent="0.25">
      <c r="H912" s="15"/>
      <c r="Q912" s="17"/>
    </row>
    <row r="913" spans="8:17" x14ac:dyDescent="0.25">
      <c r="H913" s="15"/>
      <c r="Q913" s="17"/>
    </row>
    <row r="914" spans="8:17" x14ac:dyDescent="0.25">
      <c r="H914" s="15"/>
      <c r="Q914" s="17"/>
    </row>
    <row r="915" spans="8:17" x14ac:dyDescent="0.25">
      <c r="H915" s="15"/>
      <c r="Q915" s="17"/>
    </row>
    <row r="916" spans="8:17" x14ac:dyDescent="0.25">
      <c r="H916" s="15"/>
      <c r="Q916" s="17"/>
    </row>
    <row r="917" spans="8:17" x14ac:dyDescent="0.25">
      <c r="H917" s="15"/>
      <c r="Q917" s="17"/>
    </row>
    <row r="918" spans="8:17" x14ac:dyDescent="0.25">
      <c r="H918" s="15"/>
      <c r="Q918" s="17"/>
    </row>
    <row r="919" spans="8:17" x14ac:dyDescent="0.25">
      <c r="H919" s="15"/>
      <c r="Q919" s="17"/>
    </row>
    <row r="920" spans="8:17" x14ac:dyDescent="0.25">
      <c r="H920" s="15"/>
      <c r="Q920" s="17"/>
    </row>
    <row r="921" spans="8:17" x14ac:dyDescent="0.25">
      <c r="H921" s="15"/>
      <c r="Q921" s="17"/>
    </row>
    <row r="922" spans="8:17" x14ac:dyDescent="0.25">
      <c r="H922" s="15"/>
      <c r="Q922" s="17"/>
    </row>
    <row r="923" spans="8:17" x14ac:dyDescent="0.25">
      <c r="H923" s="15"/>
      <c r="Q923" s="17"/>
    </row>
    <row r="924" spans="8:17" x14ac:dyDescent="0.25">
      <c r="H924" s="15"/>
      <c r="Q924" s="17"/>
    </row>
    <row r="925" spans="8:17" x14ac:dyDescent="0.25">
      <c r="H925" s="15"/>
      <c r="Q925" s="17"/>
    </row>
    <row r="926" spans="8:17" x14ac:dyDescent="0.25">
      <c r="H926" s="15"/>
      <c r="Q926" s="17"/>
    </row>
    <row r="927" spans="8:17" x14ac:dyDescent="0.25">
      <c r="H927" s="15"/>
      <c r="Q927" s="17"/>
    </row>
    <row r="928" spans="8:17" x14ac:dyDescent="0.25">
      <c r="H928" s="15"/>
      <c r="Q928" s="17"/>
    </row>
    <row r="929" spans="8:17" x14ac:dyDescent="0.25">
      <c r="H929" s="15"/>
      <c r="Q929" s="17"/>
    </row>
    <row r="930" spans="8:17" x14ac:dyDescent="0.25">
      <c r="H930" s="15"/>
      <c r="Q930" s="17"/>
    </row>
    <row r="931" spans="8:17" x14ac:dyDescent="0.25">
      <c r="H931" s="15"/>
      <c r="Q931" s="17"/>
    </row>
    <row r="932" spans="8:17" x14ac:dyDescent="0.25">
      <c r="H932" s="15"/>
      <c r="Q932" s="17"/>
    </row>
    <row r="933" spans="8:17" x14ac:dyDescent="0.25">
      <c r="H933" s="15"/>
      <c r="Q933" s="17"/>
    </row>
    <row r="934" spans="8:17" x14ac:dyDescent="0.25">
      <c r="H934" s="15"/>
      <c r="Q934" s="17"/>
    </row>
    <row r="935" spans="8:17" x14ac:dyDescent="0.25">
      <c r="H935" s="15"/>
      <c r="Q935" s="17"/>
    </row>
    <row r="936" spans="8:17" x14ac:dyDescent="0.25">
      <c r="H936" s="15"/>
      <c r="Q936" s="17"/>
    </row>
    <row r="937" spans="8:17" x14ac:dyDescent="0.25">
      <c r="H937" s="15"/>
      <c r="Q937" s="17"/>
    </row>
    <row r="938" spans="8:17" x14ac:dyDescent="0.25">
      <c r="H938" s="15"/>
      <c r="Q938" s="17"/>
    </row>
    <row r="939" spans="8:17" x14ac:dyDescent="0.25">
      <c r="H939" s="15"/>
      <c r="Q939" s="17"/>
    </row>
    <row r="940" spans="8:17" x14ac:dyDescent="0.25">
      <c r="H940" s="15"/>
      <c r="Q940" s="17"/>
    </row>
    <row r="941" spans="8:17" x14ac:dyDescent="0.25">
      <c r="H941" s="15"/>
      <c r="Q941" s="17"/>
    </row>
    <row r="942" spans="8:17" x14ac:dyDescent="0.25">
      <c r="H942" s="15"/>
      <c r="Q942" s="17"/>
    </row>
    <row r="943" spans="8:17" x14ac:dyDescent="0.25">
      <c r="H943" s="15"/>
      <c r="Q943" s="17"/>
    </row>
    <row r="944" spans="8:17" x14ac:dyDescent="0.25">
      <c r="H944" s="15"/>
      <c r="Q944" s="17"/>
    </row>
    <row r="945" spans="8:17" x14ac:dyDescent="0.25">
      <c r="H945" s="15"/>
      <c r="Q945" s="17"/>
    </row>
    <row r="946" spans="8:17" x14ac:dyDescent="0.25">
      <c r="H946" s="15"/>
      <c r="Q946" s="17"/>
    </row>
    <row r="947" spans="8:17" x14ac:dyDescent="0.25">
      <c r="H947" s="15"/>
      <c r="Q947" s="17"/>
    </row>
    <row r="948" spans="8:17" x14ac:dyDescent="0.25">
      <c r="H948" s="15"/>
      <c r="Q948" s="17"/>
    </row>
    <row r="949" spans="8:17" x14ac:dyDescent="0.25">
      <c r="H949" s="15"/>
      <c r="Q949" s="17"/>
    </row>
    <row r="950" spans="8:17" x14ac:dyDescent="0.25">
      <c r="H950" s="15"/>
      <c r="Q950" s="17"/>
    </row>
    <row r="951" spans="8:17" x14ac:dyDescent="0.25">
      <c r="H951" s="15"/>
      <c r="Q951" s="17"/>
    </row>
    <row r="952" spans="8:17" x14ac:dyDescent="0.25">
      <c r="H952" s="15"/>
      <c r="Q952" s="17"/>
    </row>
    <row r="953" spans="8:17" x14ac:dyDescent="0.25">
      <c r="H953" s="15"/>
      <c r="Q953" s="17"/>
    </row>
    <row r="954" spans="8:17" x14ac:dyDescent="0.25">
      <c r="H954" s="15"/>
      <c r="Q954" s="17"/>
    </row>
    <row r="955" spans="8:17" x14ac:dyDescent="0.25">
      <c r="H955" s="15"/>
      <c r="Q955" s="17"/>
    </row>
    <row r="956" spans="8:17" x14ac:dyDescent="0.25">
      <c r="H956" s="15"/>
      <c r="Q956" s="17"/>
    </row>
    <row r="957" spans="8:17" x14ac:dyDescent="0.25">
      <c r="H957" s="15"/>
      <c r="Q957" s="17"/>
    </row>
    <row r="958" spans="8:17" x14ac:dyDescent="0.25">
      <c r="H958" s="15"/>
      <c r="Q958" s="17"/>
    </row>
    <row r="959" spans="8:17" x14ac:dyDescent="0.25">
      <c r="H959" s="15"/>
      <c r="Q959" s="17"/>
    </row>
    <row r="960" spans="8:17" x14ac:dyDescent="0.25">
      <c r="H960" s="15"/>
      <c r="Q960" s="17"/>
    </row>
    <row r="961" spans="8:17" x14ac:dyDescent="0.25">
      <c r="H961" s="15"/>
      <c r="Q961" s="17"/>
    </row>
    <row r="962" spans="8:17" x14ac:dyDescent="0.25">
      <c r="H962" s="15"/>
      <c r="Q962" s="17"/>
    </row>
    <row r="963" spans="8:17" x14ac:dyDescent="0.25">
      <c r="H963" s="15"/>
      <c r="Q963" s="17"/>
    </row>
    <row r="964" spans="8:17" x14ac:dyDescent="0.25">
      <c r="H964" s="15"/>
      <c r="Q964" s="17"/>
    </row>
    <row r="965" spans="8:17" x14ac:dyDescent="0.25">
      <c r="H965" s="15"/>
      <c r="Q965" s="17"/>
    </row>
    <row r="966" spans="8:17" x14ac:dyDescent="0.25">
      <c r="H966" s="15"/>
      <c r="Q966" s="17"/>
    </row>
    <row r="967" spans="8:17" x14ac:dyDescent="0.25">
      <c r="H967" s="15"/>
      <c r="Q967" s="17"/>
    </row>
    <row r="968" spans="8:17" x14ac:dyDescent="0.25">
      <c r="H968" s="15"/>
      <c r="Q968" s="17"/>
    </row>
    <row r="969" spans="8:17" x14ac:dyDescent="0.25">
      <c r="H969" s="15"/>
      <c r="Q969" s="17"/>
    </row>
    <row r="970" spans="8:17" x14ac:dyDescent="0.25">
      <c r="H970" s="15"/>
      <c r="Q970" s="17"/>
    </row>
    <row r="971" spans="8:17" x14ac:dyDescent="0.25">
      <c r="H971" s="15"/>
      <c r="Q971" s="17"/>
    </row>
    <row r="972" spans="8:17" x14ac:dyDescent="0.25">
      <c r="H972" s="15"/>
      <c r="Q972" s="17"/>
    </row>
    <row r="973" spans="8:17" x14ac:dyDescent="0.25">
      <c r="H973" s="15"/>
      <c r="Q973" s="17"/>
    </row>
    <row r="974" spans="8:17" x14ac:dyDescent="0.25">
      <c r="H974" s="15"/>
      <c r="Q974" s="17"/>
    </row>
    <row r="975" spans="8:17" x14ac:dyDescent="0.25">
      <c r="H975" s="15"/>
      <c r="Q975" s="17"/>
    </row>
    <row r="976" spans="8:17" x14ac:dyDescent="0.25">
      <c r="H976" s="15"/>
      <c r="Q976" s="17"/>
    </row>
    <row r="977" spans="8:17" x14ac:dyDescent="0.25">
      <c r="H977" s="15"/>
      <c r="Q977" s="17"/>
    </row>
    <row r="978" spans="8:17" x14ac:dyDescent="0.25">
      <c r="H978" s="15"/>
      <c r="Q978" s="17"/>
    </row>
    <row r="979" spans="8:17" x14ac:dyDescent="0.25">
      <c r="H979" s="15"/>
      <c r="Q979" s="17"/>
    </row>
    <row r="980" spans="8:17" x14ac:dyDescent="0.25">
      <c r="H980" s="15"/>
      <c r="Q980" s="17"/>
    </row>
    <row r="981" spans="8:17" x14ac:dyDescent="0.25">
      <c r="H981" s="15"/>
      <c r="Q981" s="17"/>
    </row>
    <row r="982" spans="8:17" x14ac:dyDescent="0.25">
      <c r="H982" s="15"/>
      <c r="Q982" s="17"/>
    </row>
    <row r="983" spans="8:17" x14ac:dyDescent="0.25">
      <c r="H983" s="15"/>
      <c r="Q983" s="17"/>
    </row>
    <row r="984" spans="8:17" x14ac:dyDescent="0.25">
      <c r="H984" s="15"/>
      <c r="Q984" s="17"/>
    </row>
    <row r="985" spans="8:17" x14ac:dyDescent="0.25">
      <c r="H985" s="15"/>
      <c r="Q985" s="17"/>
    </row>
    <row r="986" spans="8:17" x14ac:dyDescent="0.25">
      <c r="H986" s="15"/>
      <c r="Q986" s="17"/>
    </row>
    <row r="987" spans="8:17" x14ac:dyDescent="0.25">
      <c r="H987" s="15"/>
      <c r="Q987" s="17"/>
    </row>
    <row r="988" spans="8:17" x14ac:dyDescent="0.25">
      <c r="H988" s="15"/>
      <c r="Q988" s="17"/>
    </row>
    <row r="989" spans="8:17" x14ac:dyDescent="0.25">
      <c r="H989" s="15"/>
      <c r="Q989" s="17"/>
    </row>
    <row r="990" spans="8:17" x14ac:dyDescent="0.25">
      <c r="H990" s="15"/>
      <c r="Q990" s="17"/>
    </row>
    <row r="991" spans="8:17" x14ac:dyDescent="0.25">
      <c r="H991" s="15"/>
      <c r="Q991" s="17"/>
    </row>
    <row r="992" spans="8:17" x14ac:dyDescent="0.25">
      <c r="H992" s="15"/>
      <c r="Q992" s="17"/>
    </row>
    <row r="993" spans="8:17" x14ac:dyDescent="0.25">
      <c r="H993" s="15"/>
      <c r="Q993" s="17"/>
    </row>
    <row r="994" spans="8:17" x14ac:dyDescent="0.25">
      <c r="H994" s="15"/>
      <c r="Q994" s="17"/>
    </row>
    <row r="995" spans="8:17" x14ac:dyDescent="0.25">
      <c r="H995" s="15"/>
      <c r="Q995" s="17"/>
    </row>
    <row r="996" spans="8:17" x14ac:dyDescent="0.25">
      <c r="H996" s="15"/>
      <c r="Q996" s="17"/>
    </row>
    <row r="997" spans="8:17" x14ac:dyDescent="0.25">
      <c r="H997" s="15"/>
      <c r="Q997" s="17"/>
    </row>
    <row r="998" spans="8:17" x14ac:dyDescent="0.25">
      <c r="H998" s="15"/>
      <c r="Q998" s="17"/>
    </row>
    <row r="999" spans="8:17" x14ac:dyDescent="0.25">
      <c r="H999" s="15"/>
      <c r="Q999" s="17"/>
    </row>
    <row r="1000" spans="8:17" x14ac:dyDescent="0.25">
      <c r="H1000" s="15"/>
      <c r="Q1000" s="17"/>
    </row>
    <row r="1001" spans="8:17" x14ac:dyDescent="0.25">
      <c r="H1001" s="15"/>
      <c r="Q1001" s="17"/>
    </row>
    <row r="1002" spans="8:17" x14ac:dyDescent="0.25">
      <c r="H1002" s="15"/>
      <c r="Q1002" s="17"/>
    </row>
    <row r="1003" spans="8:17" x14ac:dyDescent="0.25">
      <c r="H1003" s="15"/>
      <c r="Q1003" s="17"/>
    </row>
    <row r="1004" spans="8:17" x14ac:dyDescent="0.25">
      <c r="H1004" s="15"/>
      <c r="Q1004" s="17"/>
    </row>
    <row r="1005" spans="8:17" x14ac:dyDescent="0.25">
      <c r="H1005" s="15"/>
      <c r="Q1005" s="17"/>
    </row>
    <row r="1006" spans="8:17" x14ac:dyDescent="0.25">
      <c r="H1006" s="15"/>
      <c r="Q1006" s="17"/>
    </row>
    <row r="1007" spans="8:17" x14ac:dyDescent="0.25">
      <c r="H1007" s="15"/>
      <c r="Q1007" s="17"/>
    </row>
    <row r="1008" spans="8:17" x14ac:dyDescent="0.25">
      <c r="H1008" s="15"/>
      <c r="Q1008" s="17"/>
    </row>
    <row r="1009" spans="8:17" x14ac:dyDescent="0.25">
      <c r="H1009" s="15"/>
      <c r="Q1009" s="17"/>
    </row>
    <row r="1010" spans="8:17" x14ac:dyDescent="0.25">
      <c r="H1010" s="15"/>
      <c r="Q1010" s="17"/>
    </row>
    <row r="1011" spans="8:17" x14ac:dyDescent="0.25">
      <c r="H1011" s="15"/>
      <c r="Q1011" s="17"/>
    </row>
    <row r="1012" spans="8:17" x14ac:dyDescent="0.25">
      <c r="H1012" s="15"/>
      <c r="Q1012" s="17"/>
    </row>
    <row r="1013" spans="8:17" x14ac:dyDescent="0.25">
      <c r="H1013" s="15"/>
      <c r="Q1013" s="17"/>
    </row>
    <row r="1014" spans="8:17" x14ac:dyDescent="0.25">
      <c r="H1014" s="15"/>
      <c r="Q1014" s="17"/>
    </row>
    <row r="1015" spans="8:17" x14ac:dyDescent="0.25">
      <c r="H1015" s="15"/>
      <c r="Q1015" s="17"/>
    </row>
    <row r="1016" spans="8:17" x14ac:dyDescent="0.25">
      <c r="H1016" s="15"/>
      <c r="Q1016" s="17"/>
    </row>
    <row r="1017" spans="8:17" x14ac:dyDescent="0.25">
      <c r="H1017" s="15"/>
      <c r="Q1017" s="17"/>
    </row>
    <row r="1018" spans="8:17" x14ac:dyDescent="0.25">
      <c r="H1018" s="15"/>
      <c r="Q1018" s="17"/>
    </row>
    <row r="1019" spans="8:17" x14ac:dyDescent="0.25">
      <c r="H1019" s="15"/>
      <c r="Q1019" s="17"/>
    </row>
    <row r="1020" spans="8:17" x14ac:dyDescent="0.25">
      <c r="H1020" s="15"/>
      <c r="Q1020" s="17"/>
    </row>
    <row r="1021" spans="8:17" x14ac:dyDescent="0.25">
      <c r="H1021" s="15"/>
      <c r="Q1021" s="17"/>
    </row>
    <row r="1022" spans="8:17" x14ac:dyDescent="0.25">
      <c r="H1022" s="15"/>
      <c r="Q1022" s="17"/>
    </row>
    <row r="1023" spans="8:17" x14ac:dyDescent="0.25">
      <c r="H1023" s="15"/>
      <c r="Q1023" s="17"/>
    </row>
    <row r="1024" spans="8:17" x14ac:dyDescent="0.25">
      <c r="H1024" s="15"/>
      <c r="Q1024" s="17"/>
    </row>
    <row r="1025" spans="8:17" x14ac:dyDescent="0.25">
      <c r="H1025" s="15"/>
      <c r="Q1025" s="17"/>
    </row>
    <row r="1026" spans="8:17" x14ac:dyDescent="0.25">
      <c r="H1026" s="15"/>
      <c r="Q1026" s="17"/>
    </row>
    <row r="1027" spans="8:17" x14ac:dyDescent="0.25">
      <c r="H1027" s="15"/>
      <c r="Q1027" s="17"/>
    </row>
    <row r="1028" spans="8:17" x14ac:dyDescent="0.25">
      <c r="H1028" s="15"/>
      <c r="Q1028" s="17"/>
    </row>
    <row r="1029" spans="8:17" x14ac:dyDescent="0.25">
      <c r="H1029" s="15"/>
      <c r="Q1029" s="17"/>
    </row>
    <row r="1030" spans="8:17" x14ac:dyDescent="0.25">
      <c r="H1030" s="15"/>
      <c r="Q1030" s="17"/>
    </row>
    <row r="1031" spans="8:17" x14ac:dyDescent="0.25">
      <c r="H1031" s="15"/>
      <c r="Q1031" s="17"/>
    </row>
    <row r="1032" spans="8:17" x14ac:dyDescent="0.25">
      <c r="H1032" s="15"/>
      <c r="Q1032" s="17"/>
    </row>
    <row r="1033" spans="8:17" x14ac:dyDescent="0.25">
      <c r="H1033" s="15"/>
      <c r="Q1033" s="17"/>
    </row>
    <row r="1034" spans="8:17" x14ac:dyDescent="0.25">
      <c r="H1034" s="15"/>
      <c r="Q1034" s="17"/>
    </row>
    <row r="1035" spans="8:17" x14ac:dyDescent="0.25">
      <c r="H1035" s="15"/>
      <c r="Q1035" s="17"/>
    </row>
    <row r="1036" spans="8:17" x14ac:dyDescent="0.25">
      <c r="H1036" s="15"/>
      <c r="Q1036" s="17"/>
    </row>
    <row r="1037" spans="8:17" x14ac:dyDescent="0.25">
      <c r="H1037" s="15"/>
      <c r="Q1037" s="17"/>
    </row>
    <row r="1038" spans="8:17" x14ac:dyDescent="0.25">
      <c r="H1038" s="15"/>
      <c r="Q1038" s="17"/>
    </row>
    <row r="1039" spans="8:17" x14ac:dyDescent="0.25">
      <c r="H1039" s="15"/>
      <c r="Q1039" s="17"/>
    </row>
    <row r="1040" spans="8:17" x14ac:dyDescent="0.25">
      <c r="H1040" s="15"/>
      <c r="Q1040" s="17"/>
    </row>
    <row r="1041" spans="8:17" x14ac:dyDescent="0.25">
      <c r="H1041" s="15"/>
      <c r="Q1041" s="17"/>
    </row>
    <row r="1042" spans="8:17" x14ac:dyDescent="0.25">
      <c r="H1042" s="15"/>
      <c r="Q1042" s="17"/>
    </row>
    <row r="1043" spans="8:17" x14ac:dyDescent="0.25">
      <c r="H1043" s="15"/>
      <c r="Q1043" s="17"/>
    </row>
    <row r="1044" spans="8:17" x14ac:dyDescent="0.25">
      <c r="H1044" s="15"/>
      <c r="Q1044" s="17"/>
    </row>
    <row r="1045" spans="8:17" x14ac:dyDescent="0.25">
      <c r="H1045" s="15"/>
      <c r="Q1045" s="17"/>
    </row>
    <row r="1046" spans="8:17" x14ac:dyDescent="0.25">
      <c r="H1046" s="15"/>
      <c r="Q1046" s="17"/>
    </row>
    <row r="1047" spans="8:17" x14ac:dyDescent="0.25">
      <c r="H1047" s="15"/>
      <c r="Q1047" s="17"/>
    </row>
    <row r="1048" spans="8:17" x14ac:dyDescent="0.25">
      <c r="H1048" s="15"/>
      <c r="Q1048" s="17"/>
    </row>
    <row r="1049" spans="8:17" x14ac:dyDescent="0.25">
      <c r="H1049" s="15"/>
      <c r="Q1049" s="17"/>
    </row>
    <row r="1050" spans="8:17" x14ac:dyDescent="0.25">
      <c r="H1050" s="15"/>
      <c r="Q1050" s="17"/>
    </row>
    <row r="1051" spans="8:17" x14ac:dyDescent="0.25">
      <c r="H1051" s="15"/>
      <c r="Q1051" s="17"/>
    </row>
    <row r="1052" spans="8:17" x14ac:dyDescent="0.25">
      <c r="H1052" s="15"/>
      <c r="Q1052" s="17"/>
    </row>
    <row r="1053" spans="8:17" x14ac:dyDescent="0.25">
      <c r="H1053" s="15"/>
      <c r="Q1053" s="17"/>
    </row>
    <row r="1054" spans="8:17" x14ac:dyDescent="0.25">
      <c r="H1054" s="15"/>
      <c r="Q1054" s="17"/>
    </row>
    <row r="1055" spans="8:17" x14ac:dyDescent="0.25">
      <c r="H1055" s="15"/>
      <c r="Q1055" s="17"/>
    </row>
    <row r="1056" spans="8:17" x14ac:dyDescent="0.25">
      <c r="H1056" s="15"/>
      <c r="Q1056" s="17"/>
    </row>
    <row r="1057" spans="8:17" x14ac:dyDescent="0.25">
      <c r="H1057" s="15"/>
      <c r="Q1057" s="17"/>
    </row>
    <row r="1058" spans="8:17" x14ac:dyDescent="0.25">
      <c r="H1058" s="15"/>
      <c r="Q1058" s="17"/>
    </row>
    <row r="1059" spans="8:17" x14ac:dyDescent="0.25">
      <c r="H1059" s="15"/>
      <c r="Q1059" s="17"/>
    </row>
    <row r="1060" spans="8:17" x14ac:dyDescent="0.25">
      <c r="H1060" s="15"/>
      <c r="Q1060" s="17"/>
    </row>
    <row r="1061" spans="8:17" x14ac:dyDescent="0.25">
      <c r="H1061" s="15"/>
      <c r="Q1061" s="17"/>
    </row>
    <row r="1062" spans="8:17" x14ac:dyDescent="0.25">
      <c r="H1062" s="15"/>
      <c r="Q1062" s="17"/>
    </row>
    <row r="1063" spans="8:17" x14ac:dyDescent="0.25">
      <c r="H1063" s="15"/>
      <c r="Q1063" s="17"/>
    </row>
    <row r="1064" spans="8:17" x14ac:dyDescent="0.25">
      <c r="H1064" s="15"/>
      <c r="Q1064" s="17"/>
    </row>
    <row r="1065" spans="8:17" x14ac:dyDescent="0.25">
      <c r="H1065" s="15"/>
      <c r="Q1065" s="17"/>
    </row>
    <row r="1066" spans="8:17" x14ac:dyDescent="0.25">
      <c r="H1066" s="15"/>
      <c r="Q1066" s="17"/>
    </row>
    <row r="1067" spans="8:17" x14ac:dyDescent="0.25">
      <c r="H1067" s="15"/>
      <c r="Q1067" s="17"/>
    </row>
    <row r="1068" spans="8:17" x14ac:dyDescent="0.25">
      <c r="H1068" s="15"/>
      <c r="Q1068" s="17"/>
    </row>
    <row r="1069" spans="8:17" x14ac:dyDescent="0.25">
      <c r="H1069" s="15"/>
      <c r="Q1069" s="17"/>
    </row>
    <row r="1070" spans="8:17" x14ac:dyDescent="0.25">
      <c r="H1070" s="15"/>
      <c r="Q1070" s="17"/>
    </row>
    <row r="1071" spans="8:17" x14ac:dyDescent="0.25">
      <c r="H1071" s="15"/>
      <c r="Q1071" s="17"/>
    </row>
    <row r="1072" spans="8:17" x14ac:dyDescent="0.25">
      <c r="H1072" s="15"/>
      <c r="Q1072" s="17"/>
    </row>
    <row r="1073" spans="8:17" x14ac:dyDescent="0.25">
      <c r="H1073" s="15"/>
      <c r="Q1073" s="17"/>
    </row>
    <row r="1074" spans="8:17" x14ac:dyDescent="0.25">
      <c r="H1074" s="15"/>
      <c r="Q1074" s="17"/>
    </row>
    <row r="1075" spans="8:17" x14ac:dyDescent="0.25">
      <c r="H1075" s="15"/>
      <c r="Q1075" s="17"/>
    </row>
    <row r="1076" spans="8:17" x14ac:dyDescent="0.25">
      <c r="H1076" s="15"/>
      <c r="Q1076" s="17"/>
    </row>
    <row r="1077" spans="8:17" x14ac:dyDescent="0.25">
      <c r="H1077" s="15"/>
      <c r="Q1077" s="17"/>
    </row>
    <row r="1078" spans="8:17" x14ac:dyDescent="0.25">
      <c r="H1078" s="15"/>
      <c r="Q1078" s="17"/>
    </row>
    <row r="1079" spans="8:17" x14ac:dyDescent="0.25">
      <c r="H1079" s="15"/>
      <c r="Q1079" s="17"/>
    </row>
    <row r="1080" spans="8:17" x14ac:dyDescent="0.25">
      <c r="H1080" s="15"/>
      <c r="Q1080" s="17"/>
    </row>
    <row r="1081" spans="8:17" x14ac:dyDescent="0.25">
      <c r="H1081" s="15"/>
      <c r="Q1081" s="17"/>
    </row>
    <row r="1082" spans="8:17" x14ac:dyDescent="0.25">
      <c r="H1082" s="15"/>
      <c r="Q1082" s="17"/>
    </row>
    <row r="1083" spans="8:17" x14ac:dyDescent="0.25">
      <c r="H1083" s="15"/>
      <c r="Q1083" s="17"/>
    </row>
    <row r="1084" spans="8:17" x14ac:dyDescent="0.25">
      <c r="H1084" s="15"/>
      <c r="Q1084" s="17"/>
    </row>
    <row r="1085" spans="8:17" x14ac:dyDescent="0.25">
      <c r="H1085" s="15"/>
      <c r="Q1085" s="17"/>
    </row>
    <row r="1086" spans="8:17" x14ac:dyDescent="0.25">
      <c r="H1086" s="15"/>
      <c r="Q1086" s="17"/>
    </row>
    <row r="1087" spans="8:17" x14ac:dyDescent="0.25">
      <c r="H1087" s="15"/>
      <c r="Q1087" s="17"/>
    </row>
    <row r="1088" spans="8:17" x14ac:dyDescent="0.25">
      <c r="H1088" s="15"/>
      <c r="Q1088" s="17"/>
    </row>
    <row r="1089" spans="8:17" x14ac:dyDescent="0.25">
      <c r="H1089" s="15"/>
      <c r="Q1089" s="17"/>
    </row>
    <row r="1090" spans="8:17" x14ac:dyDescent="0.25">
      <c r="H1090" s="15"/>
      <c r="Q1090" s="17"/>
    </row>
    <row r="1091" spans="8:17" x14ac:dyDescent="0.25">
      <c r="H1091" s="15"/>
      <c r="Q1091" s="17"/>
    </row>
    <row r="1092" spans="8:17" x14ac:dyDescent="0.25">
      <c r="H1092" s="15"/>
      <c r="Q1092" s="17"/>
    </row>
    <row r="1093" spans="8:17" x14ac:dyDescent="0.25">
      <c r="H1093" s="15"/>
      <c r="Q1093" s="17"/>
    </row>
    <row r="1094" spans="8:17" x14ac:dyDescent="0.25">
      <c r="H1094" s="15"/>
      <c r="Q1094" s="17"/>
    </row>
    <row r="1095" spans="8:17" x14ac:dyDescent="0.25">
      <c r="H1095" s="15"/>
      <c r="Q1095" s="17"/>
    </row>
    <row r="1096" spans="8:17" x14ac:dyDescent="0.25">
      <c r="H1096" s="15"/>
      <c r="Q1096" s="17"/>
    </row>
    <row r="1097" spans="8:17" x14ac:dyDescent="0.25">
      <c r="H1097" s="15"/>
      <c r="Q1097" s="17"/>
    </row>
    <row r="1098" spans="8:17" x14ac:dyDescent="0.25">
      <c r="H1098" s="15"/>
      <c r="Q1098" s="17"/>
    </row>
    <row r="1099" spans="8:17" x14ac:dyDescent="0.25">
      <c r="H1099" s="15"/>
      <c r="Q1099" s="17"/>
    </row>
    <row r="1100" spans="8:17" x14ac:dyDescent="0.25">
      <c r="H1100" s="15"/>
      <c r="Q1100" s="17"/>
    </row>
    <row r="1101" spans="8:17" x14ac:dyDescent="0.25">
      <c r="H1101" s="15"/>
      <c r="Q1101" s="17"/>
    </row>
    <row r="1102" spans="8:17" x14ac:dyDescent="0.25">
      <c r="H1102" s="15"/>
      <c r="Q1102" s="17"/>
    </row>
    <row r="1103" spans="8:17" x14ac:dyDescent="0.25">
      <c r="H1103" s="15"/>
      <c r="Q1103" s="17"/>
    </row>
    <row r="1104" spans="8:17" x14ac:dyDescent="0.25">
      <c r="H1104" s="15"/>
      <c r="Q1104" s="17"/>
    </row>
    <row r="1105" spans="8:17" x14ac:dyDescent="0.25">
      <c r="H1105" s="15"/>
      <c r="Q1105" s="17"/>
    </row>
    <row r="1106" spans="8:17" x14ac:dyDescent="0.25">
      <c r="H1106" s="15"/>
      <c r="Q1106" s="17"/>
    </row>
    <row r="1107" spans="8:17" x14ac:dyDescent="0.25">
      <c r="H1107" s="15"/>
      <c r="Q1107" s="17"/>
    </row>
    <row r="1108" spans="8:17" x14ac:dyDescent="0.25">
      <c r="H1108" s="15"/>
      <c r="Q1108" s="17"/>
    </row>
    <row r="1109" spans="8:17" x14ac:dyDescent="0.25">
      <c r="H1109" s="15"/>
      <c r="Q1109" s="17"/>
    </row>
    <row r="1110" spans="8:17" x14ac:dyDescent="0.25">
      <c r="H1110" s="15"/>
      <c r="Q1110" s="17"/>
    </row>
    <row r="1111" spans="8:17" x14ac:dyDescent="0.25">
      <c r="H1111" s="15"/>
      <c r="Q1111" s="17"/>
    </row>
    <row r="1112" spans="8:17" x14ac:dyDescent="0.25">
      <c r="H1112" s="15"/>
      <c r="Q1112" s="17"/>
    </row>
    <row r="1113" spans="8:17" x14ac:dyDescent="0.25">
      <c r="H1113" s="15"/>
      <c r="Q1113" s="17"/>
    </row>
    <row r="1114" spans="8:17" x14ac:dyDescent="0.25">
      <c r="H1114" s="15"/>
      <c r="Q1114" s="17"/>
    </row>
    <row r="1115" spans="8:17" x14ac:dyDescent="0.25">
      <c r="H1115" s="15"/>
      <c r="Q1115" s="17"/>
    </row>
    <row r="1116" spans="8:17" x14ac:dyDescent="0.25">
      <c r="H1116" s="15"/>
      <c r="Q1116" s="17"/>
    </row>
    <row r="1117" spans="8:17" x14ac:dyDescent="0.25">
      <c r="H1117" s="15"/>
      <c r="Q1117" s="17"/>
    </row>
    <row r="1118" spans="8:17" x14ac:dyDescent="0.25">
      <c r="H1118" s="15"/>
      <c r="Q1118" s="17"/>
    </row>
    <row r="1119" spans="8:17" x14ac:dyDescent="0.25">
      <c r="H1119" s="15"/>
      <c r="Q1119" s="17"/>
    </row>
    <row r="1120" spans="8:17" x14ac:dyDescent="0.25">
      <c r="H1120" s="15"/>
      <c r="Q1120" s="17"/>
    </row>
    <row r="1121" spans="8:17" x14ac:dyDescent="0.25">
      <c r="H1121" s="15"/>
      <c r="Q1121" s="17"/>
    </row>
    <row r="1122" spans="8:17" x14ac:dyDescent="0.25">
      <c r="H1122" s="15"/>
      <c r="Q1122" s="17"/>
    </row>
    <row r="1123" spans="8:17" x14ac:dyDescent="0.25">
      <c r="H1123" s="15"/>
      <c r="Q1123" s="17"/>
    </row>
    <row r="1124" spans="8:17" x14ac:dyDescent="0.25">
      <c r="H1124" s="15"/>
      <c r="Q1124" s="17"/>
    </row>
    <row r="1125" spans="8:17" x14ac:dyDescent="0.25">
      <c r="H1125" s="15"/>
      <c r="Q1125" s="17"/>
    </row>
    <row r="1126" spans="8:17" x14ac:dyDescent="0.25">
      <c r="H1126" s="15"/>
      <c r="Q1126" s="17"/>
    </row>
    <row r="1127" spans="8:17" x14ac:dyDescent="0.25">
      <c r="H1127" s="15"/>
      <c r="Q1127" s="17"/>
    </row>
    <row r="1128" spans="8:17" x14ac:dyDescent="0.25">
      <c r="H1128" s="15"/>
      <c r="Q1128" s="17"/>
    </row>
    <row r="1129" spans="8:17" x14ac:dyDescent="0.25">
      <c r="H1129" s="15"/>
      <c r="Q1129" s="17"/>
    </row>
    <row r="1130" spans="8:17" x14ac:dyDescent="0.25">
      <c r="H1130" s="15"/>
      <c r="Q1130" s="17"/>
    </row>
    <row r="1131" spans="8:17" x14ac:dyDescent="0.25">
      <c r="H1131" s="15"/>
      <c r="Q1131" s="17"/>
    </row>
    <row r="1132" spans="8:17" x14ac:dyDescent="0.25">
      <c r="H1132" s="15"/>
      <c r="Q1132" s="17"/>
    </row>
    <row r="1133" spans="8:17" x14ac:dyDescent="0.25">
      <c r="H1133" s="15"/>
      <c r="Q1133" s="17"/>
    </row>
    <row r="1134" spans="8:17" x14ac:dyDescent="0.25">
      <c r="H1134" s="15"/>
      <c r="Q1134" s="17"/>
    </row>
    <row r="1135" spans="8:17" x14ac:dyDescent="0.25">
      <c r="H1135" s="15"/>
      <c r="Q1135" s="17"/>
    </row>
    <row r="1136" spans="8:17" x14ac:dyDescent="0.25">
      <c r="H1136" s="15"/>
      <c r="Q1136" s="17"/>
    </row>
    <row r="1137" spans="8:17" x14ac:dyDescent="0.25">
      <c r="H1137" s="15"/>
      <c r="Q1137" s="17"/>
    </row>
    <row r="1138" spans="8:17" x14ac:dyDescent="0.25">
      <c r="H1138" s="15"/>
      <c r="Q1138" s="17"/>
    </row>
    <row r="1139" spans="8:17" x14ac:dyDescent="0.25">
      <c r="H1139" s="15"/>
      <c r="Q1139" s="17"/>
    </row>
    <row r="1140" spans="8:17" x14ac:dyDescent="0.25">
      <c r="H1140" s="15"/>
      <c r="Q1140" s="17"/>
    </row>
    <row r="1141" spans="8:17" x14ac:dyDescent="0.25">
      <c r="H1141" s="15"/>
      <c r="Q1141" s="17"/>
    </row>
    <row r="1142" spans="8:17" x14ac:dyDescent="0.25">
      <c r="H1142" s="15"/>
      <c r="Q1142" s="17"/>
    </row>
    <row r="1143" spans="8:17" x14ac:dyDescent="0.25">
      <c r="H1143" s="15"/>
      <c r="Q1143" s="17"/>
    </row>
    <row r="1144" spans="8:17" x14ac:dyDescent="0.25">
      <c r="H1144" s="15"/>
      <c r="Q1144" s="17"/>
    </row>
    <row r="1145" spans="8:17" x14ac:dyDescent="0.25">
      <c r="H1145" s="15"/>
      <c r="Q1145" s="17"/>
    </row>
    <row r="1146" spans="8:17" x14ac:dyDescent="0.25">
      <c r="H1146" s="15"/>
      <c r="Q1146" s="17"/>
    </row>
    <row r="1147" spans="8:17" x14ac:dyDescent="0.25">
      <c r="H1147" s="15"/>
      <c r="Q1147" s="17"/>
    </row>
    <row r="1148" spans="8:17" x14ac:dyDescent="0.25">
      <c r="H1148" s="15"/>
      <c r="Q1148" s="17"/>
    </row>
    <row r="1149" spans="8:17" x14ac:dyDescent="0.25">
      <c r="H1149" s="15"/>
      <c r="Q1149" s="17"/>
    </row>
    <row r="1150" spans="8:17" x14ac:dyDescent="0.25">
      <c r="H1150" s="15"/>
      <c r="Q1150" s="17"/>
    </row>
    <row r="1151" spans="8:17" x14ac:dyDescent="0.25">
      <c r="H1151" s="15"/>
      <c r="Q1151" s="17"/>
    </row>
    <row r="1152" spans="8:17" x14ac:dyDescent="0.25">
      <c r="H1152" s="15"/>
      <c r="Q1152" s="17"/>
    </row>
    <row r="1153" spans="8:17" x14ac:dyDescent="0.25">
      <c r="H1153" s="15"/>
      <c r="Q1153" s="17"/>
    </row>
    <row r="1154" spans="8:17" x14ac:dyDescent="0.25">
      <c r="H1154" s="15"/>
      <c r="Q1154" s="17"/>
    </row>
    <row r="1155" spans="8:17" x14ac:dyDescent="0.25">
      <c r="H1155" s="15"/>
      <c r="Q1155" s="17"/>
    </row>
    <row r="1156" spans="8:17" x14ac:dyDescent="0.25">
      <c r="H1156" s="15"/>
      <c r="Q1156" s="17"/>
    </row>
    <row r="1157" spans="8:17" x14ac:dyDescent="0.25">
      <c r="H1157" s="15"/>
      <c r="Q1157" s="17"/>
    </row>
    <row r="1158" spans="8:17" x14ac:dyDescent="0.25">
      <c r="H1158" s="15"/>
      <c r="Q1158" s="17"/>
    </row>
    <row r="1159" spans="8:17" x14ac:dyDescent="0.25">
      <c r="H1159" s="15"/>
      <c r="Q1159" s="17"/>
    </row>
    <row r="1160" spans="8:17" x14ac:dyDescent="0.25">
      <c r="H1160" s="15"/>
      <c r="Q1160" s="17"/>
    </row>
    <row r="1161" spans="8:17" x14ac:dyDescent="0.25">
      <c r="H1161" s="15"/>
      <c r="Q1161" s="17"/>
    </row>
    <row r="1162" spans="8:17" x14ac:dyDescent="0.25">
      <c r="H1162" s="15"/>
      <c r="Q1162" s="17"/>
    </row>
    <row r="1163" spans="8:17" x14ac:dyDescent="0.25">
      <c r="H1163" s="15"/>
      <c r="Q1163" s="17"/>
    </row>
    <row r="1164" spans="8:17" x14ac:dyDescent="0.25">
      <c r="H1164" s="15"/>
      <c r="Q1164" s="17"/>
    </row>
    <row r="1165" spans="8:17" x14ac:dyDescent="0.25">
      <c r="H1165" s="15"/>
      <c r="Q1165" s="17"/>
    </row>
    <row r="1166" spans="8:17" x14ac:dyDescent="0.25">
      <c r="H1166" s="15"/>
      <c r="Q1166" s="17"/>
    </row>
    <row r="1167" spans="8:17" x14ac:dyDescent="0.25">
      <c r="H1167" s="15"/>
      <c r="Q1167" s="17"/>
    </row>
    <row r="1168" spans="8:17" x14ac:dyDescent="0.25">
      <c r="H1168" s="15"/>
      <c r="Q1168" s="17"/>
    </row>
    <row r="1169" spans="8:17" x14ac:dyDescent="0.25">
      <c r="H1169" s="15"/>
      <c r="Q1169" s="17"/>
    </row>
    <row r="1170" spans="8:17" x14ac:dyDescent="0.25">
      <c r="H1170" s="15"/>
      <c r="Q1170" s="17"/>
    </row>
    <row r="1171" spans="8:17" x14ac:dyDescent="0.25">
      <c r="H1171" s="15"/>
      <c r="Q1171" s="17"/>
    </row>
    <row r="1172" spans="8:17" x14ac:dyDescent="0.25">
      <c r="H1172" s="15"/>
      <c r="Q1172" s="17"/>
    </row>
    <row r="1173" spans="8:17" x14ac:dyDescent="0.25">
      <c r="H1173" s="15"/>
      <c r="Q1173" s="17"/>
    </row>
    <row r="1174" spans="8:17" x14ac:dyDescent="0.25">
      <c r="H1174" s="15"/>
      <c r="Q1174" s="17"/>
    </row>
    <row r="1175" spans="8:17" x14ac:dyDescent="0.25">
      <c r="H1175" s="15"/>
      <c r="Q1175" s="17"/>
    </row>
    <row r="1176" spans="8:17" x14ac:dyDescent="0.25">
      <c r="H1176" s="15"/>
      <c r="Q1176" s="17"/>
    </row>
    <row r="1177" spans="8:17" x14ac:dyDescent="0.25">
      <c r="H1177" s="15"/>
      <c r="Q1177" s="17"/>
    </row>
    <row r="1178" spans="8:17" x14ac:dyDescent="0.25">
      <c r="H1178" s="15"/>
      <c r="Q1178" s="17"/>
    </row>
    <row r="1179" spans="8:17" x14ac:dyDescent="0.25">
      <c r="H1179" s="15"/>
      <c r="Q1179" s="17"/>
    </row>
    <row r="1180" spans="8:17" x14ac:dyDescent="0.25">
      <c r="H1180" s="15"/>
      <c r="Q1180" s="17"/>
    </row>
    <row r="1181" spans="8:17" x14ac:dyDescent="0.25">
      <c r="H1181" s="15"/>
      <c r="Q1181" s="17"/>
    </row>
    <row r="1182" spans="8:17" x14ac:dyDescent="0.25">
      <c r="H1182" s="15"/>
      <c r="Q1182" s="17"/>
    </row>
    <row r="1183" spans="8:17" x14ac:dyDescent="0.25">
      <c r="H1183" s="15"/>
      <c r="Q1183" s="17"/>
    </row>
    <row r="1184" spans="8:17" x14ac:dyDescent="0.25">
      <c r="H1184" s="15"/>
      <c r="Q1184" s="17"/>
    </row>
    <row r="1185" spans="8:17" x14ac:dyDescent="0.25">
      <c r="H1185" s="15"/>
      <c r="Q1185" s="17"/>
    </row>
    <row r="1186" spans="8:17" x14ac:dyDescent="0.25">
      <c r="H1186" s="15"/>
      <c r="Q1186" s="17"/>
    </row>
    <row r="1187" spans="8:17" x14ac:dyDescent="0.25">
      <c r="H1187" s="15"/>
      <c r="Q1187" s="17"/>
    </row>
    <row r="1188" spans="8:17" x14ac:dyDescent="0.25">
      <c r="H1188" s="15"/>
      <c r="Q1188" s="17"/>
    </row>
    <row r="1189" spans="8:17" x14ac:dyDescent="0.25">
      <c r="H1189" s="15"/>
      <c r="Q1189" s="17"/>
    </row>
    <row r="1190" spans="8:17" x14ac:dyDescent="0.25">
      <c r="H1190" s="15"/>
      <c r="Q1190" s="17"/>
    </row>
    <row r="1191" spans="8:17" x14ac:dyDescent="0.25">
      <c r="H1191" s="15"/>
      <c r="Q1191" s="17"/>
    </row>
    <row r="1192" spans="8:17" x14ac:dyDescent="0.25">
      <c r="H1192" s="15"/>
      <c r="Q1192" s="17"/>
    </row>
    <row r="1193" spans="8:17" x14ac:dyDescent="0.25">
      <c r="H1193" s="15"/>
      <c r="Q1193" s="17"/>
    </row>
    <row r="1194" spans="8:17" x14ac:dyDescent="0.25">
      <c r="H1194" s="15"/>
      <c r="Q1194" s="17"/>
    </row>
    <row r="1195" spans="8:17" x14ac:dyDescent="0.25">
      <c r="H1195" s="15"/>
      <c r="Q1195" s="17"/>
    </row>
    <row r="1196" spans="8:17" x14ac:dyDescent="0.25">
      <c r="H1196" s="15"/>
      <c r="Q1196" s="17"/>
    </row>
    <row r="1197" spans="8:17" x14ac:dyDescent="0.25">
      <c r="H1197" s="15"/>
      <c r="Q1197" s="17"/>
    </row>
    <row r="1198" spans="8:17" x14ac:dyDescent="0.25">
      <c r="H1198" s="15"/>
      <c r="Q1198" s="17"/>
    </row>
    <row r="1199" spans="8:17" x14ac:dyDescent="0.25">
      <c r="H1199" s="15"/>
      <c r="Q1199" s="17"/>
    </row>
    <row r="1200" spans="8:17" x14ac:dyDescent="0.25">
      <c r="H1200" s="15"/>
      <c r="Q1200" s="17"/>
    </row>
    <row r="1201" spans="8:17" x14ac:dyDescent="0.25">
      <c r="H1201" s="15"/>
      <c r="Q1201" s="17"/>
    </row>
    <row r="1202" spans="8:17" x14ac:dyDescent="0.25">
      <c r="H1202" s="15"/>
      <c r="Q1202" s="17"/>
    </row>
    <row r="1203" spans="8:17" x14ac:dyDescent="0.25">
      <c r="H1203" s="15"/>
      <c r="Q1203" s="17"/>
    </row>
    <row r="1204" spans="8:17" x14ac:dyDescent="0.25">
      <c r="H1204" s="15"/>
      <c r="Q1204" s="17"/>
    </row>
    <row r="1205" spans="8:17" x14ac:dyDescent="0.25">
      <c r="H1205" s="15"/>
      <c r="Q1205" s="17"/>
    </row>
    <row r="1206" spans="8:17" x14ac:dyDescent="0.25">
      <c r="H1206" s="15"/>
      <c r="Q1206" s="17"/>
    </row>
    <row r="1207" spans="8:17" x14ac:dyDescent="0.25">
      <c r="H1207" s="15"/>
      <c r="Q1207" s="17"/>
    </row>
    <row r="1208" spans="8:17" x14ac:dyDescent="0.25">
      <c r="H1208" s="15"/>
      <c r="Q1208" s="17"/>
    </row>
    <row r="1209" spans="8:17" x14ac:dyDescent="0.25">
      <c r="H1209" s="15"/>
      <c r="Q1209" s="17"/>
    </row>
    <row r="1210" spans="8:17" x14ac:dyDescent="0.25">
      <c r="H1210" s="15"/>
      <c r="Q1210" s="17"/>
    </row>
    <row r="1211" spans="8:17" x14ac:dyDescent="0.25">
      <c r="H1211" s="15"/>
      <c r="Q1211" s="17"/>
    </row>
    <row r="1212" spans="8:17" x14ac:dyDescent="0.25">
      <c r="H1212" s="15"/>
      <c r="Q1212" s="17"/>
    </row>
    <row r="1213" spans="8:17" x14ac:dyDescent="0.25">
      <c r="H1213" s="15"/>
      <c r="Q1213" s="17"/>
    </row>
    <row r="1214" spans="8:17" x14ac:dyDescent="0.25">
      <c r="H1214" s="15"/>
      <c r="Q1214" s="17"/>
    </row>
    <row r="1215" spans="8:17" x14ac:dyDescent="0.25">
      <c r="H1215" s="15"/>
      <c r="Q1215" s="17"/>
    </row>
    <row r="1216" spans="8:17" x14ac:dyDescent="0.25">
      <c r="H1216" s="15"/>
      <c r="Q1216" s="17"/>
    </row>
    <row r="1217" spans="8:17" x14ac:dyDescent="0.25">
      <c r="H1217" s="15"/>
      <c r="Q1217" s="17"/>
    </row>
    <row r="1218" spans="8:17" x14ac:dyDescent="0.25">
      <c r="H1218" s="15"/>
      <c r="Q1218" s="17"/>
    </row>
    <row r="1219" spans="8:17" x14ac:dyDescent="0.25">
      <c r="H1219" s="15"/>
      <c r="Q1219" s="17"/>
    </row>
    <row r="1220" spans="8:17" x14ac:dyDescent="0.25">
      <c r="H1220" s="15"/>
      <c r="Q1220" s="17"/>
    </row>
    <row r="1221" spans="8:17" x14ac:dyDescent="0.25">
      <c r="H1221" s="15"/>
      <c r="Q1221" s="17"/>
    </row>
    <row r="1222" spans="8:17" x14ac:dyDescent="0.25">
      <c r="H1222" s="15"/>
      <c r="Q1222" s="17"/>
    </row>
    <row r="1223" spans="8:17" x14ac:dyDescent="0.25">
      <c r="H1223" s="15"/>
      <c r="Q1223" s="17"/>
    </row>
    <row r="1224" spans="8:17" x14ac:dyDescent="0.25">
      <c r="H1224" s="15"/>
      <c r="Q1224" s="17"/>
    </row>
    <row r="1225" spans="8:17" x14ac:dyDescent="0.25">
      <c r="H1225" s="15"/>
      <c r="Q1225" s="17"/>
    </row>
    <row r="1226" spans="8:17" x14ac:dyDescent="0.25">
      <c r="H1226" s="15"/>
      <c r="Q1226" s="17"/>
    </row>
    <row r="1227" spans="8:17" x14ac:dyDescent="0.25">
      <c r="H1227" s="15"/>
      <c r="Q1227" s="17"/>
    </row>
    <row r="1228" spans="8:17" x14ac:dyDescent="0.25">
      <c r="H1228" s="15"/>
      <c r="Q1228" s="17"/>
    </row>
    <row r="1229" spans="8:17" x14ac:dyDescent="0.25">
      <c r="H1229" s="15"/>
      <c r="Q1229" s="17"/>
    </row>
    <row r="1230" spans="8:17" x14ac:dyDescent="0.25">
      <c r="H1230" s="15"/>
      <c r="Q1230" s="17"/>
    </row>
    <row r="1231" spans="8:17" x14ac:dyDescent="0.25">
      <c r="H1231" s="15"/>
      <c r="Q1231" s="17"/>
    </row>
    <row r="1232" spans="8:17" x14ac:dyDescent="0.25">
      <c r="H1232" s="15"/>
      <c r="Q1232" s="17"/>
    </row>
    <row r="1233" spans="8:17" x14ac:dyDescent="0.25">
      <c r="H1233" s="15"/>
      <c r="Q1233" s="17"/>
    </row>
    <row r="1234" spans="8:17" x14ac:dyDescent="0.25">
      <c r="H1234" s="15"/>
      <c r="Q1234" s="17"/>
    </row>
    <row r="1235" spans="8:17" x14ac:dyDescent="0.25">
      <c r="H1235" s="15"/>
      <c r="Q1235" s="17"/>
    </row>
    <row r="1236" spans="8:17" x14ac:dyDescent="0.25">
      <c r="H1236" s="15"/>
      <c r="Q1236" s="17"/>
    </row>
    <row r="1237" spans="8:17" x14ac:dyDescent="0.25">
      <c r="H1237" s="15"/>
      <c r="Q1237" s="17"/>
    </row>
    <row r="1238" spans="8:17" x14ac:dyDescent="0.25">
      <c r="H1238" s="15"/>
      <c r="Q1238" s="17"/>
    </row>
    <row r="1239" spans="8:17" x14ac:dyDescent="0.25">
      <c r="H1239" s="15"/>
      <c r="Q1239" s="17"/>
    </row>
    <row r="1240" spans="8:17" x14ac:dyDescent="0.25">
      <c r="H1240" s="15"/>
      <c r="Q1240" s="17"/>
    </row>
    <row r="1241" spans="8:17" x14ac:dyDescent="0.25">
      <c r="H1241" s="15"/>
      <c r="Q1241" s="17"/>
    </row>
    <row r="1242" spans="8:17" x14ac:dyDescent="0.25">
      <c r="H1242" s="15"/>
      <c r="Q1242" s="17"/>
    </row>
    <row r="1243" spans="8:17" x14ac:dyDescent="0.25">
      <c r="H1243" s="15"/>
      <c r="Q1243" s="17"/>
    </row>
    <row r="1244" spans="8:17" x14ac:dyDescent="0.25">
      <c r="H1244" s="15"/>
      <c r="Q1244" s="17"/>
    </row>
    <row r="1245" spans="8:17" x14ac:dyDescent="0.25">
      <c r="H1245" s="15"/>
      <c r="Q1245" s="17"/>
    </row>
    <row r="1246" spans="8:17" x14ac:dyDescent="0.25">
      <c r="H1246" s="15"/>
      <c r="Q1246" s="17"/>
    </row>
    <row r="1247" spans="8:17" x14ac:dyDescent="0.25">
      <c r="H1247" s="15"/>
      <c r="Q1247" s="17"/>
    </row>
    <row r="1248" spans="8:17" x14ac:dyDescent="0.25">
      <c r="H1248" s="15"/>
      <c r="Q1248" s="17"/>
    </row>
    <row r="1249" spans="8:17" x14ac:dyDescent="0.25">
      <c r="H1249" s="15"/>
      <c r="Q1249" s="17"/>
    </row>
    <row r="1250" spans="8:17" x14ac:dyDescent="0.25">
      <c r="H1250" s="15"/>
      <c r="Q1250" s="17"/>
    </row>
    <row r="1251" spans="8:17" x14ac:dyDescent="0.25">
      <c r="H1251" s="15"/>
      <c r="Q1251" s="17"/>
    </row>
    <row r="1252" spans="8:17" x14ac:dyDescent="0.25">
      <c r="H1252" s="15"/>
      <c r="Q1252" s="17"/>
    </row>
    <row r="1253" spans="8:17" x14ac:dyDescent="0.25">
      <c r="H1253" s="15"/>
      <c r="Q1253" s="17"/>
    </row>
    <row r="1254" spans="8:17" x14ac:dyDescent="0.25">
      <c r="H1254" s="15"/>
      <c r="Q1254" s="17"/>
    </row>
    <row r="1255" spans="8:17" x14ac:dyDescent="0.25">
      <c r="H1255" s="15"/>
      <c r="Q1255" s="17"/>
    </row>
    <row r="1256" spans="8:17" x14ac:dyDescent="0.25">
      <c r="H1256" s="15"/>
      <c r="Q1256" s="17"/>
    </row>
    <row r="1257" spans="8:17" x14ac:dyDescent="0.25">
      <c r="H1257" s="15"/>
      <c r="Q1257" s="17"/>
    </row>
    <row r="1258" spans="8:17" x14ac:dyDescent="0.25">
      <c r="H1258" s="15"/>
      <c r="Q1258" s="17"/>
    </row>
    <row r="1259" spans="8:17" x14ac:dyDescent="0.25">
      <c r="H1259" s="15"/>
      <c r="Q1259" s="17"/>
    </row>
    <row r="1260" spans="8:17" x14ac:dyDescent="0.25">
      <c r="H1260" s="15"/>
      <c r="Q1260" s="17"/>
    </row>
    <row r="1261" spans="8:17" x14ac:dyDescent="0.25">
      <c r="H1261" s="15"/>
      <c r="Q1261" s="17"/>
    </row>
    <row r="1262" spans="8:17" x14ac:dyDescent="0.25">
      <c r="H1262" s="15"/>
      <c r="Q1262" s="17"/>
    </row>
    <row r="1263" spans="8:17" x14ac:dyDescent="0.25">
      <c r="H1263" s="15"/>
      <c r="Q1263" s="17"/>
    </row>
    <row r="1264" spans="8:17" x14ac:dyDescent="0.25">
      <c r="H1264" s="15"/>
      <c r="Q1264" s="17"/>
    </row>
    <row r="1265" spans="8:17" x14ac:dyDescent="0.25">
      <c r="H1265" s="15"/>
      <c r="Q1265" s="17"/>
    </row>
    <row r="1266" spans="8:17" x14ac:dyDescent="0.25">
      <c r="H1266" s="15"/>
      <c r="Q1266" s="17"/>
    </row>
    <row r="1267" spans="8:17" x14ac:dyDescent="0.25">
      <c r="H1267" s="15"/>
      <c r="Q1267" s="17"/>
    </row>
    <row r="1268" spans="8:17" x14ac:dyDescent="0.25">
      <c r="H1268" s="15"/>
      <c r="Q1268" s="17"/>
    </row>
    <row r="1269" spans="8:17" x14ac:dyDescent="0.25">
      <c r="H1269" s="15"/>
      <c r="Q1269" s="17"/>
    </row>
    <row r="1270" spans="8:17" x14ac:dyDescent="0.25">
      <c r="H1270" s="15"/>
      <c r="Q1270" s="17"/>
    </row>
    <row r="1271" spans="8:17" x14ac:dyDescent="0.25">
      <c r="H1271" s="15"/>
      <c r="Q1271" s="17"/>
    </row>
    <row r="1272" spans="8:17" x14ac:dyDescent="0.25">
      <c r="H1272" s="15"/>
      <c r="Q1272" s="17"/>
    </row>
    <row r="1273" spans="8:17" x14ac:dyDescent="0.25">
      <c r="H1273" s="15"/>
      <c r="Q1273" s="17"/>
    </row>
    <row r="1274" spans="8:17" x14ac:dyDescent="0.25">
      <c r="H1274" s="15"/>
      <c r="Q1274" s="17"/>
    </row>
    <row r="1275" spans="8:17" x14ac:dyDescent="0.25">
      <c r="H1275" s="15"/>
      <c r="Q1275" s="17"/>
    </row>
    <row r="1276" spans="8:17" x14ac:dyDescent="0.25">
      <c r="H1276" s="15"/>
      <c r="Q1276" s="17"/>
    </row>
    <row r="1277" spans="8:17" x14ac:dyDescent="0.25">
      <c r="H1277" s="15"/>
      <c r="Q1277" s="17"/>
    </row>
    <row r="1278" spans="8:17" x14ac:dyDescent="0.25">
      <c r="H1278" s="15"/>
      <c r="Q1278" s="17"/>
    </row>
    <row r="1279" spans="8:17" x14ac:dyDescent="0.25">
      <c r="H1279" s="15"/>
      <c r="Q1279" s="17"/>
    </row>
    <row r="1280" spans="8:17" x14ac:dyDescent="0.25">
      <c r="H1280" s="15"/>
      <c r="Q1280" s="17"/>
    </row>
    <row r="1281" spans="8:17" x14ac:dyDescent="0.25">
      <c r="H1281" s="15"/>
      <c r="Q1281" s="17"/>
    </row>
    <row r="1282" spans="8:17" x14ac:dyDescent="0.25">
      <c r="H1282" s="15"/>
      <c r="Q1282" s="17"/>
    </row>
    <row r="1283" spans="8:17" x14ac:dyDescent="0.25">
      <c r="H1283" s="15"/>
      <c r="Q1283" s="17"/>
    </row>
    <row r="1284" spans="8:17" x14ac:dyDescent="0.25">
      <c r="H1284" s="15"/>
      <c r="Q1284" s="17"/>
    </row>
    <row r="1285" spans="8:17" x14ac:dyDescent="0.25">
      <c r="H1285" s="15"/>
      <c r="Q1285" s="17"/>
    </row>
    <row r="1286" spans="8:17" x14ac:dyDescent="0.25">
      <c r="H1286" s="15"/>
      <c r="Q1286" s="17"/>
    </row>
    <row r="1287" spans="8:17" x14ac:dyDescent="0.25">
      <c r="H1287" s="15"/>
      <c r="Q1287" s="17"/>
    </row>
    <row r="1288" spans="8:17" x14ac:dyDescent="0.25">
      <c r="H1288" s="15"/>
      <c r="Q1288" s="17"/>
    </row>
    <row r="1289" spans="8:17" x14ac:dyDescent="0.25">
      <c r="H1289" s="15"/>
      <c r="Q1289" s="17"/>
    </row>
    <row r="1290" spans="8:17" x14ac:dyDescent="0.25">
      <c r="H1290" s="15"/>
      <c r="Q1290" s="17"/>
    </row>
    <row r="1291" spans="8:17" x14ac:dyDescent="0.25">
      <c r="H1291" s="15"/>
      <c r="Q1291" s="17"/>
    </row>
    <row r="1292" spans="8:17" x14ac:dyDescent="0.25">
      <c r="H1292" s="15"/>
      <c r="Q1292" s="17"/>
    </row>
    <row r="1293" spans="8:17" x14ac:dyDescent="0.25">
      <c r="H1293" s="15"/>
      <c r="Q1293" s="17"/>
    </row>
    <row r="1294" spans="8:17" x14ac:dyDescent="0.25">
      <c r="H1294" s="15"/>
      <c r="Q1294" s="17"/>
    </row>
    <row r="1295" spans="8:17" x14ac:dyDescent="0.25">
      <c r="H1295" s="15"/>
      <c r="Q1295" s="17"/>
    </row>
    <row r="1296" spans="8:17" x14ac:dyDescent="0.25">
      <c r="H1296" s="15"/>
      <c r="Q1296" s="17"/>
    </row>
    <row r="1297" spans="8:17" x14ac:dyDescent="0.25">
      <c r="H1297" s="15"/>
      <c r="Q1297" s="17"/>
    </row>
    <row r="1298" spans="8:17" x14ac:dyDescent="0.25">
      <c r="H1298" s="15"/>
      <c r="Q1298" s="17"/>
    </row>
    <row r="1299" spans="8:17" x14ac:dyDescent="0.25">
      <c r="H1299" s="15"/>
      <c r="Q1299" s="17"/>
    </row>
    <row r="1300" spans="8:17" x14ac:dyDescent="0.25">
      <c r="H1300" s="15"/>
      <c r="Q1300" s="17"/>
    </row>
    <row r="1301" spans="8:17" x14ac:dyDescent="0.25">
      <c r="H1301" s="15"/>
      <c r="Q1301" s="17"/>
    </row>
    <row r="1302" spans="8:17" x14ac:dyDescent="0.25">
      <c r="H1302" s="15"/>
      <c r="Q1302" s="17"/>
    </row>
    <row r="1303" spans="8:17" x14ac:dyDescent="0.25">
      <c r="H1303" s="15"/>
      <c r="Q1303" s="17"/>
    </row>
    <row r="1304" spans="8:17" x14ac:dyDescent="0.25">
      <c r="H1304" s="15"/>
      <c r="Q1304" s="17"/>
    </row>
    <row r="1305" spans="8:17" x14ac:dyDescent="0.25">
      <c r="H1305" s="15"/>
      <c r="Q1305" s="17"/>
    </row>
    <row r="1306" spans="8:17" x14ac:dyDescent="0.25">
      <c r="H1306" s="15"/>
      <c r="Q1306" s="17"/>
    </row>
    <row r="1307" spans="8:17" x14ac:dyDescent="0.25">
      <c r="H1307" s="15"/>
      <c r="Q1307" s="17"/>
    </row>
    <row r="1308" spans="8:17" x14ac:dyDescent="0.25">
      <c r="H1308" s="15"/>
      <c r="Q1308" s="17"/>
    </row>
    <row r="1309" spans="8:17" x14ac:dyDescent="0.25">
      <c r="H1309" s="15"/>
      <c r="Q1309" s="17"/>
    </row>
    <row r="1310" spans="8:17" x14ac:dyDescent="0.25">
      <c r="H1310" s="15"/>
      <c r="Q1310" s="17"/>
    </row>
    <row r="1311" spans="8:17" x14ac:dyDescent="0.25">
      <c r="H1311" s="15"/>
      <c r="Q1311" s="17"/>
    </row>
    <row r="1312" spans="8:17" x14ac:dyDescent="0.25">
      <c r="H1312" s="15"/>
      <c r="Q1312" s="17"/>
    </row>
    <row r="1313" spans="8:17" x14ac:dyDescent="0.25">
      <c r="H1313" s="15"/>
      <c r="Q1313" s="17"/>
    </row>
    <row r="1314" spans="8:17" x14ac:dyDescent="0.25">
      <c r="H1314" s="15"/>
      <c r="Q1314" s="17"/>
    </row>
    <row r="1315" spans="8:17" x14ac:dyDescent="0.25">
      <c r="H1315" s="15"/>
      <c r="Q1315" s="17"/>
    </row>
    <row r="1316" spans="8:17" x14ac:dyDescent="0.25">
      <c r="H1316" s="15"/>
      <c r="Q1316" s="17"/>
    </row>
    <row r="1317" spans="8:17" x14ac:dyDescent="0.25">
      <c r="H1317" s="15"/>
      <c r="Q1317" s="17"/>
    </row>
    <row r="1318" spans="8:17" x14ac:dyDescent="0.25">
      <c r="H1318" s="15"/>
      <c r="Q1318" s="17"/>
    </row>
    <row r="1319" spans="8:17" x14ac:dyDescent="0.25">
      <c r="H1319" s="15"/>
      <c r="Q1319" s="17"/>
    </row>
    <row r="1320" spans="8:17" x14ac:dyDescent="0.25">
      <c r="H1320" s="15"/>
      <c r="Q1320" s="17"/>
    </row>
    <row r="1321" spans="8:17" x14ac:dyDescent="0.25">
      <c r="H1321" s="15"/>
      <c r="Q1321" s="17"/>
    </row>
    <row r="1322" spans="8:17" x14ac:dyDescent="0.25">
      <c r="H1322" s="15"/>
      <c r="Q1322" s="17"/>
    </row>
    <row r="1323" spans="8:17" x14ac:dyDescent="0.25">
      <c r="H1323" s="15"/>
      <c r="Q1323" s="17"/>
    </row>
    <row r="1324" spans="8:17" x14ac:dyDescent="0.25">
      <c r="H1324" s="15"/>
      <c r="Q1324" s="17"/>
    </row>
    <row r="1325" spans="8:17" x14ac:dyDescent="0.25">
      <c r="H1325" s="15"/>
      <c r="Q1325" s="17"/>
    </row>
    <row r="1326" spans="8:17" x14ac:dyDescent="0.25">
      <c r="H1326" s="15"/>
      <c r="Q1326" s="17"/>
    </row>
    <row r="1327" spans="8:17" x14ac:dyDescent="0.25">
      <c r="H1327" s="15"/>
      <c r="Q1327" s="17"/>
    </row>
    <row r="1328" spans="8:17" x14ac:dyDescent="0.25">
      <c r="H1328" s="15"/>
      <c r="Q1328" s="17"/>
    </row>
    <row r="1329" spans="8:17" x14ac:dyDescent="0.25">
      <c r="H1329" s="15"/>
      <c r="Q1329" s="17"/>
    </row>
    <row r="1330" spans="8:17" x14ac:dyDescent="0.25">
      <c r="H1330" s="15"/>
      <c r="Q1330" s="17"/>
    </row>
    <row r="1331" spans="8:17" x14ac:dyDescent="0.25">
      <c r="H1331" s="15"/>
      <c r="Q1331" s="17"/>
    </row>
    <row r="1332" spans="8:17" x14ac:dyDescent="0.25">
      <c r="H1332" s="15"/>
      <c r="Q1332" s="17"/>
    </row>
    <row r="1333" spans="8:17" x14ac:dyDescent="0.25">
      <c r="H1333" s="15"/>
      <c r="Q1333" s="17"/>
    </row>
    <row r="1334" spans="8:17" x14ac:dyDescent="0.25">
      <c r="H1334" s="15"/>
      <c r="Q1334" s="17"/>
    </row>
    <row r="1335" spans="8:17" x14ac:dyDescent="0.25">
      <c r="H1335" s="15"/>
      <c r="Q1335" s="17"/>
    </row>
    <row r="1336" spans="8:17" x14ac:dyDescent="0.25">
      <c r="H1336" s="15"/>
      <c r="Q1336" s="17"/>
    </row>
    <row r="1337" spans="8:17" x14ac:dyDescent="0.25">
      <c r="H1337" s="15"/>
      <c r="Q1337" s="17"/>
    </row>
    <row r="1338" spans="8:17" x14ac:dyDescent="0.25">
      <c r="H1338" s="15"/>
      <c r="Q1338" s="17"/>
    </row>
    <row r="1339" spans="8:17" x14ac:dyDescent="0.25">
      <c r="H1339" s="15"/>
      <c r="Q1339" s="17"/>
    </row>
    <row r="1340" spans="8:17" x14ac:dyDescent="0.25">
      <c r="H1340" s="15"/>
      <c r="Q1340" s="17"/>
    </row>
    <row r="1341" spans="8:17" x14ac:dyDescent="0.25">
      <c r="H1341" s="15"/>
      <c r="Q1341" s="17"/>
    </row>
    <row r="1342" spans="8:17" x14ac:dyDescent="0.25">
      <c r="H1342" s="15"/>
      <c r="Q1342" s="17"/>
    </row>
    <row r="1343" spans="8:17" x14ac:dyDescent="0.25">
      <c r="H1343" s="15"/>
      <c r="Q1343" s="17"/>
    </row>
    <row r="1344" spans="8:17" x14ac:dyDescent="0.25">
      <c r="H1344" s="15"/>
      <c r="Q1344" s="17"/>
    </row>
    <row r="1345" spans="8:17" x14ac:dyDescent="0.25">
      <c r="H1345" s="15"/>
      <c r="Q1345" s="17"/>
    </row>
    <row r="1346" spans="8:17" x14ac:dyDescent="0.25">
      <c r="H1346" s="15"/>
      <c r="Q1346" s="17"/>
    </row>
    <row r="1347" spans="8:17" x14ac:dyDescent="0.25">
      <c r="H1347" s="15"/>
      <c r="Q1347" s="17"/>
    </row>
    <row r="1348" spans="8:17" x14ac:dyDescent="0.25">
      <c r="H1348" s="15"/>
      <c r="Q1348" s="17"/>
    </row>
    <row r="1349" spans="8:17" x14ac:dyDescent="0.25">
      <c r="H1349" s="15"/>
      <c r="Q1349" s="17"/>
    </row>
    <row r="1350" spans="8:17" x14ac:dyDescent="0.25">
      <c r="H1350" s="15"/>
      <c r="Q1350" s="17"/>
    </row>
    <row r="1351" spans="8:17" x14ac:dyDescent="0.25">
      <c r="H1351" s="15"/>
      <c r="Q1351" s="17"/>
    </row>
    <row r="1352" spans="8:17" x14ac:dyDescent="0.25">
      <c r="H1352" s="15"/>
      <c r="Q1352" s="17"/>
    </row>
    <row r="1353" spans="8:17" x14ac:dyDescent="0.25">
      <c r="H1353" s="15"/>
      <c r="Q1353" s="17"/>
    </row>
    <row r="1354" spans="8:17" x14ac:dyDescent="0.25">
      <c r="H1354" s="15"/>
      <c r="Q1354" s="17"/>
    </row>
    <row r="1355" spans="8:17" x14ac:dyDescent="0.25">
      <c r="H1355" s="15"/>
      <c r="Q1355" s="17"/>
    </row>
    <row r="1356" spans="8:17" x14ac:dyDescent="0.25">
      <c r="H1356" s="15"/>
      <c r="Q1356" s="17"/>
    </row>
    <row r="1357" spans="8:17" x14ac:dyDescent="0.25">
      <c r="H1357" s="15"/>
      <c r="Q1357" s="17"/>
    </row>
    <row r="1358" spans="8:17" x14ac:dyDescent="0.25">
      <c r="H1358" s="15"/>
      <c r="Q1358" s="17"/>
    </row>
    <row r="1359" spans="8:17" x14ac:dyDescent="0.25">
      <c r="H1359" s="15"/>
      <c r="Q1359" s="17"/>
    </row>
    <row r="1360" spans="8:17" x14ac:dyDescent="0.25">
      <c r="H1360" s="15"/>
      <c r="Q1360" s="17"/>
    </row>
    <row r="1361" spans="8:17" x14ac:dyDescent="0.25">
      <c r="H1361" s="15"/>
      <c r="Q1361" s="17"/>
    </row>
    <row r="1362" spans="8:17" x14ac:dyDescent="0.25">
      <c r="H1362" s="15"/>
      <c r="Q1362" s="17"/>
    </row>
    <row r="1363" spans="8:17" x14ac:dyDescent="0.25">
      <c r="H1363" s="15"/>
      <c r="Q1363" s="17"/>
    </row>
    <row r="1364" spans="8:17" x14ac:dyDescent="0.25">
      <c r="H1364" s="15"/>
      <c r="Q1364" s="17"/>
    </row>
    <row r="1365" spans="8:17" x14ac:dyDescent="0.25">
      <c r="H1365" s="15"/>
      <c r="Q1365" s="17"/>
    </row>
    <row r="1366" spans="8:17" x14ac:dyDescent="0.25">
      <c r="H1366" s="15"/>
      <c r="Q1366" s="17"/>
    </row>
    <row r="1367" spans="8:17" x14ac:dyDescent="0.25">
      <c r="H1367" s="15"/>
      <c r="Q1367" s="17"/>
    </row>
    <row r="1368" spans="8:17" x14ac:dyDescent="0.25">
      <c r="H1368" s="15"/>
      <c r="Q1368" s="17"/>
    </row>
    <row r="1369" spans="8:17" x14ac:dyDescent="0.25">
      <c r="H1369" s="15"/>
      <c r="Q1369" s="17"/>
    </row>
    <row r="1370" spans="8:17" x14ac:dyDescent="0.25">
      <c r="H1370" s="15"/>
      <c r="Q1370" s="17"/>
    </row>
    <row r="1371" spans="8:17" x14ac:dyDescent="0.25">
      <c r="H1371" s="15"/>
      <c r="Q1371" s="17"/>
    </row>
    <row r="1372" spans="8:17" x14ac:dyDescent="0.25">
      <c r="H1372" s="15"/>
      <c r="Q1372" s="17"/>
    </row>
    <row r="1373" spans="8:17" x14ac:dyDescent="0.25">
      <c r="H1373" s="15"/>
      <c r="Q1373" s="17"/>
    </row>
    <row r="1374" spans="8:17" x14ac:dyDescent="0.25">
      <c r="H1374" s="15"/>
      <c r="Q1374" s="17"/>
    </row>
    <row r="1375" spans="8:17" x14ac:dyDescent="0.25">
      <c r="H1375" s="15"/>
      <c r="Q1375" s="17"/>
    </row>
    <row r="1376" spans="8:17" x14ac:dyDescent="0.25">
      <c r="H1376" s="15"/>
      <c r="Q1376" s="17"/>
    </row>
    <row r="1377" spans="8:17" x14ac:dyDescent="0.25">
      <c r="H1377" s="15"/>
      <c r="Q1377" s="17"/>
    </row>
    <row r="1378" spans="8:17" x14ac:dyDescent="0.25">
      <c r="H1378" s="15"/>
      <c r="Q1378" s="17"/>
    </row>
    <row r="1379" spans="8:17" x14ac:dyDescent="0.25">
      <c r="H1379" s="15"/>
      <c r="Q1379" s="17"/>
    </row>
    <row r="1380" spans="8:17" x14ac:dyDescent="0.25">
      <c r="H1380" s="15"/>
      <c r="Q1380" s="17"/>
    </row>
    <row r="1381" spans="8:17" x14ac:dyDescent="0.25">
      <c r="H1381" s="15"/>
      <c r="Q1381" s="17"/>
    </row>
    <row r="1382" spans="8:17" x14ac:dyDescent="0.25">
      <c r="H1382" s="15"/>
      <c r="Q1382" s="17"/>
    </row>
    <row r="1383" spans="8:17" x14ac:dyDescent="0.25">
      <c r="H1383" s="15"/>
      <c r="Q1383" s="17"/>
    </row>
    <row r="1384" spans="8:17" x14ac:dyDescent="0.25">
      <c r="H1384" s="15"/>
      <c r="Q1384" s="17"/>
    </row>
    <row r="1385" spans="8:17" x14ac:dyDescent="0.25">
      <c r="H1385" s="15"/>
      <c r="Q1385" s="17"/>
    </row>
    <row r="1386" spans="8:17" x14ac:dyDescent="0.25">
      <c r="H1386" s="15"/>
      <c r="Q1386" s="17"/>
    </row>
    <row r="1387" spans="8:17" x14ac:dyDescent="0.25">
      <c r="H1387" s="15"/>
      <c r="Q1387" s="17"/>
    </row>
    <row r="1388" spans="8:17" x14ac:dyDescent="0.25">
      <c r="H1388" s="15"/>
      <c r="Q1388" s="17"/>
    </row>
    <row r="1389" spans="8:17" x14ac:dyDescent="0.25">
      <c r="H1389" s="15"/>
      <c r="Q1389" s="17"/>
    </row>
    <row r="1390" spans="8:17" x14ac:dyDescent="0.25">
      <c r="H1390" s="15"/>
      <c r="Q1390" s="17"/>
    </row>
    <row r="1391" spans="8:17" x14ac:dyDescent="0.25">
      <c r="H1391" s="15"/>
      <c r="Q1391" s="17"/>
    </row>
    <row r="1392" spans="8:17" x14ac:dyDescent="0.25">
      <c r="H1392" s="15"/>
      <c r="Q1392" s="17"/>
    </row>
    <row r="1393" spans="8:17" x14ac:dyDescent="0.25">
      <c r="H1393" s="15"/>
      <c r="Q1393" s="17"/>
    </row>
    <row r="1394" spans="8:17" x14ac:dyDescent="0.25">
      <c r="H1394" s="15"/>
      <c r="Q1394" s="17"/>
    </row>
    <row r="1395" spans="8:17" x14ac:dyDescent="0.25">
      <c r="H1395" s="15"/>
      <c r="Q1395" s="17"/>
    </row>
    <row r="1396" spans="8:17" x14ac:dyDescent="0.25">
      <c r="H1396" s="15"/>
      <c r="Q1396" s="17"/>
    </row>
    <row r="1397" spans="8:17" x14ac:dyDescent="0.25">
      <c r="H1397" s="15"/>
      <c r="Q1397" s="17"/>
    </row>
    <row r="1398" spans="8:17" x14ac:dyDescent="0.25">
      <c r="H1398" s="15"/>
      <c r="Q1398" s="17"/>
    </row>
    <row r="1399" spans="8:17" x14ac:dyDescent="0.25">
      <c r="H1399" s="15"/>
      <c r="Q1399" s="17"/>
    </row>
    <row r="1400" spans="8:17" x14ac:dyDescent="0.25">
      <c r="H1400" s="15"/>
      <c r="Q1400" s="17"/>
    </row>
    <row r="1401" spans="8:17" x14ac:dyDescent="0.25">
      <c r="H1401" s="15"/>
      <c r="Q1401" s="17"/>
    </row>
    <row r="1402" spans="8:17" x14ac:dyDescent="0.25">
      <c r="H1402" s="15"/>
      <c r="Q1402" s="17"/>
    </row>
    <row r="1403" spans="8:17" x14ac:dyDescent="0.25">
      <c r="H1403" s="15"/>
      <c r="Q1403" s="17"/>
    </row>
    <row r="1404" spans="8:17" x14ac:dyDescent="0.25">
      <c r="H1404" s="15"/>
      <c r="Q1404" s="17"/>
    </row>
    <row r="1405" spans="8:17" x14ac:dyDescent="0.25">
      <c r="H1405" s="15"/>
      <c r="Q1405" s="17"/>
    </row>
    <row r="1406" spans="8:17" x14ac:dyDescent="0.25">
      <c r="H1406" s="15"/>
      <c r="Q1406" s="17"/>
    </row>
    <row r="1407" spans="8:17" x14ac:dyDescent="0.25">
      <c r="H1407" s="15"/>
      <c r="Q1407" s="17"/>
    </row>
    <row r="1408" spans="8:17" x14ac:dyDescent="0.25">
      <c r="H1408" s="15"/>
      <c r="Q1408" s="17"/>
    </row>
    <row r="1409" spans="8:17" x14ac:dyDescent="0.25">
      <c r="H1409" s="15"/>
      <c r="Q1409" s="17"/>
    </row>
    <row r="1410" spans="8:17" x14ac:dyDescent="0.25">
      <c r="H1410" s="15"/>
      <c r="Q1410" s="17"/>
    </row>
    <row r="1411" spans="8:17" x14ac:dyDescent="0.25">
      <c r="H1411" s="15"/>
      <c r="Q1411" s="17"/>
    </row>
    <row r="1412" spans="8:17" x14ac:dyDescent="0.25">
      <c r="H1412" s="15"/>
      <c r="Q1412" s="17"/>
    </row>
    <row r="1413" spans="8:17" x14ac:dyDescent="0.25">
      <c r="H1413" s="15"/>
      <c r="Q1413" s="17"/>
    </row>
    <row r="1414" spans="8:17" x14ac:dyDescent="0.25">
      <c r="H1414" s="15"/>
      <c r="Q1414" s="17"/>
    </row>
    <row r="1415" spans="8:17" x14ac:dyDescent="0.25">
      <c r="H1415" s="15"/>
      <c r="Q1415" s="17"/>
    </row>
    <row r="1416" spans="8:17" x14ac:dyDescent="0.25">
      <c r="H1416" s="15"/>
      <c r="Q1416" s="17"/>
    </row>
    <row r="1417" spans="8:17" x14ac:dyDescent="0.25">
      <c r="H1417" s="15"/>
      <c r="Q1417" s="17"/>
    </row>
    <row r="1418" spans="8:17" x14ac:dyDescent="0.25">
      <c r="H1418" s="15"/>
      <c r="Q1418" s="17"/>
    </row>
    <row r="1419" spans="8:17" x14ac:dyDescent="0.25">
      <c r="H1419" s="15"/>
      <c r="Q1419" s="17"/>
    </row>
    <row r="1420" spans="8:17" x14ac:dyDescent="0.25">
      <c r="H1420" s="15"/>
      <c r="Q1420" s="17"/>
    </row>
    <row r="1421" spans="8:17" x14ac:dyDescent="0.25">
      <c r="H1421" s="15"/>
      <c r="Q1421" s="17"/>
    </row>
    <row r="1422" spans="8:17" x14ac:dyDescent="0.25">
      <c r="H1422" s="15"/>
      <c r="Q1422" s="17"/>
    </row>
    <row r="1423" spans="8:17" x14ac:dyDescent="0.25">
      <c r="H1423" s="15"/>
      <c r="Q1423" s="17"/>
    </row>
    <row r="1424" spans="8:17" x14ac:dyDescent="0.25">
      <c r="H1424" s="15"/>
      <c r="Q1424" s="17"/>
    </row>
    <row r="1425" spans="8:17" x14ac:dyDescent="0.25">
      <c r="H1425" s="15"/>
      <c r="Q1425" s="17"/>
    </row>
    <row r="1426" spans="8:17" x14ac:dyDescent="0.25">
      <c r="H1426" s="15"/>
      <c r="Q1426" s="17"/>
    </row>
    <row r="1427" spans="8:17" x14ac:dyDescent="0.25">
      <c r="H1427" s="15"/>
      <c r="Q1427" s="17"/>
    </row>
    <row r="1428" spans="8:17" x14ac:dyDescent="0.25">
      <c r="H1428" s="15"/>
      <c r="Q1428" s="17"/>
    </row>
    <row r="1429" spans="8:17" x14ac:dyDescent="0.25">
      <c r="H1429" s="15"/>
      <c r="Q1429" s="17"/>
    </row>
    <row r="1430" spans="8:17" x14ac:dyDescent="0.25">
      <c r="H1430" s="15"/>
      <c r="Q1430" s="17"/>
    </row>
    <row r="1431" spans="8:17" x14ac:dyDescent="0.25">
      <c r="H1431" s="15"/>
      <c r="Q1431" s="17"/>
    </row>
    <row r="1432" spans="8:17" x14ac:dyDescent="0.25">
      <c r="H1432" s="15"/>
      <c r="Q1432" s="17"/>
    </row>
    <row r="1433" spans="8:17" x14ac:dyDescent="0.25">
      <c r="H1433" s="15"/>
      <c r="Q1433" s="17"/>
    </row>
    <row r="1434" spans="8:17" x14ac:dyDescent="0.25">
      <c r="H1434" s="15"/>
      <c r="Q1434" s="17"/>
    </row>
    <row r="1435" spans="8:17" x14ac:dyDescent="0.25">
      <c r="H1435" s="15"/>
      <c r="Q1435" s="17"/>
    </row>
    <row r="1436" spans="8:17" x14ac:dyDescent="0.25">
      <c r="H1436" s="15"/>
      <c r="Q1436" s="17"/>
    </row>
    <row r="1437" spans="8:17" x14ac:dyDescent="0.25">
      <c r="H1437" s="15"/>
      <c r="Q1437" s="17"/>
    </row>
    <row r="1438" spans="8:17" x14ac:dyDescent="0.25">
      <c r="H1438" s="15"/>
      <c r="Q1438" s="17"/>
    </row>
    <row r="1439" spans="8:17" x14ac:dyDescent="0.25">
      <c r="H1439" s="15"/>
      <c r="Q1439" s="17"/>
    </row>
    <row r="1440" spans="8:17" x14ac:dyDescent="0.25">
      <c r="H1440" s="15"/>
      <c r="Q1440" s="17"/>
    </row>
    <row r="1441" spans="8:17" x14ac:dyDescent="0.25">
      <c r="H1441" s="15"/>
      <c r="Q1441" s="17"/>
    </row>
    <row r="1442" spans="8:17" x14ac:dyDescent="0.25">
      <c r="H1442" s="15"/>
      <c r="Q1442" s="17"/>
    </row>
    <row r="1443" spans="8:17" x14ac:dyDescent="0.25">
      <c r="H1443" s="15"/>
      <c r="Q1443" s="17"/>
    </row>
    <row r="1444" spans="8:17" x14ac:dyDescent="0.25">
      <c r="H1444" s="15"/>
      <c r="Q1444" s="17"/>
    </row>
    <row r="1445" spans="8:17" x14ac:dyDescent="0.25">
      <c r="H1445" s="15"/>
      <c r="Q1445" s="17"/>
    </row>
    <row r="1446" spans="8:17" x14ac:dyDescent="0.25">
      <c r="H1446" s="15"/>
      <c r="Q1446" s="17"/>
    </row>
    <row r="1447" spans="8:17" x14ac:dyDescent="0.25">
      <c r="H1447" s="15"/>
      <c r="Q1447" s="17"/>
    </row>
    <row r="1448" spans="8:17" x14ac:dyDescent="0.25">
      <c r="H1448" s="15"/>
      <c r="Q1448" s="17"/>
    </row>
    <row r="1449" spans="8:17" x14ac:dyDescent="0.25">
      <c r="H1449" s="15"/>
      <c r="Q1449" s="17"/>
    </row>
    <row r="1450" spans="8:17" x14ac:dyDescent="0.25">
      <c r="H1450" s="15"/>
      <c r="Q1450" s="17"/>
    </row>
    <row r="1451" spans="8:17" x14ac:dyDescent="0.25">
      <c r="H1451" s="15"/>
      <c r="Q1451" s="17"/>
    </row>
    <row r="1452" spans="8:17" x14ac:dyDescent="0.25">
      <c r="H1452" s="15"/>
      <c r="Q1452" s="17"/>
    </row>
    <row r="1453" spans="8:17" x14ac:dyDescent="0.25">
      <c r="H1453" s="15"/>
      <c r="Q1453" s="17"/>
    </row>
    <row r="1454" spans="8:17" x14ac:dyDescent="0.25">
      <c r="H1454" s="15"/>
      <c r="Q1454" s="17"/>
    </row>
    <row r="1455" spans="8:17" x14ac:dyDescent="0.25">
      <c r="H1455" s="15"/>
      <c r="Q1455" s="17"/>
    </row>
    <row r="1456" spans="8:17" x14ac:dyDescent="0.25">
      <c r="H1456" s="15"/>
      <c r="Q1456" s="17"/>
    </row>
    <row r="1457" spans="8:17" x14ac:dyDescent="0.25">
      <c r="H1457" s="15"/>
      <c r="Q1457" s="17"/>
    </row>
    <row r="1458" spans="8:17" x14ac:dyDescent="0.25">
      <c r="H1458" s="15"/>
      <c r="Q1458" s="17"/>
    </row>
    <row r="1459" spans="8:17" x14ac:dyDescent="0.25">
      <c r="H1459" s="15"/>
      <c r="Q1459" s="17"/>
    </row>
    <row r="1460" spans="8:17" x14ac:dyDescent="0.25">
      <c r="H1460" s="15"/>
      <c r="Q1460" s="17"/>
    </row>
    <row r="1461" spans="8:17" x14ac:dyDescent="0.25">
      <c r="H1461" s="15"/>
      <c r="Q1461" s="17"/>
    </row>
    <row r="1462" spans="8:17" x14ac:dyDescent="0.25">
      <c r="H1462" s="15"/>
      <c r="Q1462" s="17"/>
    </row>
    <row r="1463" spans="8:17" x14ac:dyDescent="0.25">
      <c r="H1463" s="15"/>
      <c r="Q1463" s="17"/>
    </row>
    <row r="1464" spans="8:17" x14ac:dyDescent="0.25">
      <c r="H1464" s="15"/>
      <c r="Q1464" s="17"/>
    </row>
    <row r="1465" spans="8:17" x14ac:dyDescent="0.25">
      <c r="H1465" s="15"/>
      <c r="Q1465" s="17"/>
    </row>
    <row r="1466" spans="8:17" x14ac:dyDescent="0.25">
      <c r="H1466" s="15"/>
      <c r="Q1466" s="17"/>
    </row>
    <row r="1467" spans="8:17" x14ac:dyDescent="0.25">
      <c r="H1467" s="15"/>
      <c r="Q1467" s="17"/>
    </row>
    <row r="1468" spans="8:17" x14ac:dyDescent="0.25">
      <c r="H1468" s="15"/>
      <c r="Q1468" s="17"/>
    </row>
    <row r="1469" spans="8:17" x14ac:dyDescent="0.25">
      <c r="H1469" s="15"/>
      <c r="Q1469" s="17"/>
    </row>
    <row r="1470" spans="8:17" x14ac:dyDescent="0.25">
      <c r="H1470" s="15"/>
      <c r="Q1470" s="17"/>
    </row>
    <row r="1471" spans="8:17" x14ac:dyDescent="0.25">
      <c r="H1471" s="15"/>
      <c r="Q1471" s="17"/>
    </row>
    <row r="1472" spans="8:17" x14ac:dyDescent="0.25">
      <c r="H1472" s="15"/>
      <c r="Q1472" s="17"/>
    </row>
    <row r="1473" spans="8:17" x14ac:dyDescent="0.25">
      <c r="H1473" s="15"/>
      <c r="Q1473" s="17"/>
    </row>
    <row r="1474" spans="8:17" x14ac:dyDescent="0.25">
      <c r="H1474" s="15"/>
      <c r="Q1474" s="17"/>
    </row>
    <row r="1475" spans="8:17" x14ac:dyDescent="0.25">
      <c r="H1475" s="15"/>
      <c r="Q1475" s="17"/>
    </row>
    <row r="1476" spans="8:17" x14ac:dyDescent="0.25">
      <c r="H1476" s="15"/>
      <c r="Q1476" s="17"/>
    </row>
    <row r="1477" spans="8:17" x14ac:dyDescent="0.25">
      <c r="H1477" s="15"/>
      <c r="Q1477" s="17"/>
    </row>
    <row r="1478" spans="8:17" x14ac:dyDescent="0.25">
      <c r="H1478" s="15"/>
      <c r="Q1478" s="17"/>
    </row>
    <row r="1479" spans="8:17" x14ac:dyDescent="0.25">
      <c r="H1479" s="15"/>
      <c r="Q1479" s="17"/>
    </row>
    <row r="1480" spans="8:17" x14ac:dyDescent="0.25">
      <c r="H1480" s="15"/>
      <c r="Q1480" s="17"/>
    </row>
    <row r="1481" spans="8:17" x14ac:dyDescent="0.25">
      <c r="H1481" s="15"/>
      <c r="Q1481" s="17"/>
    </row>
    <row r="1482" spans="8:17" x14ac:dyDescent="0.25">
      <c r="H1482" s="15"/>
      <c r="Q1482" s="17"/>
    </row>
    <row r="1483" spans="8:17" x14ac:dyDescent="0.25">
      <c r="H1483" s="15"/>
      <c r="Q1483" s="17"/>
    </row>
    <row r="1484" spans="8:17" x14ac:dyDescent="0.25">
      <c r="H1484" s="15"/>
      <c r="Q1484" s="17"/>
    </row>
    <row r="1485" spans="8:17" x14ac:dyDescent="0.25">
      <c r="H1485" s="15"/>
      <c r="Q1485" s="17"/>
    </row>
    <row r="1486" spans="8:17" x14ac:dyDescent="0.25">
      <c r="H1486" s="15"/>
      <c r="Q1486" s="17"/>
    </row>
    <row r="1487" spans="8:17" x14ac:dyDescent="0.25">
      <c r="H1487" s="15"/>
      <c r="Q1487" s="17"/>
    </row>
    <row r="1488" spans="8:17" x14ac:dyDescent="0.25">
      <c r="H1488" s="15"/>
      <c r="Q1488" s="17"/>
    </row>
    <row r="1489" spans="8:17" x14ac:dyDescent="0.25">
      <c r="H1489" s="15"/>
      <c r="Q1489" s="17"/>
    </row>
    <row r="1490" spans="8:17" x14ac:dyDescent="0.25">
      <c r="H1490" s="15"/>
      <c r="Q1490" s="17"/>
    </row>
    <row r="1491" spans="8:17" x14ac:dyDescent="0.25">
      <c r="H1491" s="15"/>
      <c r="Q1491" s="17"/>
    </row>
    <row r="1492" spans="8:17" x14ac:dyDescent="0.25">
      <c r="H1492" s="15"/>
      <c r="Q1492" s="17"/>
    </row>
    <row r="1493" spans="8:17" x14ac:dyDescent="0.25">
      <c r="H1493" s="15"/>
      <c r="Q1493" s="17"/>
    </row>
    <row r="1494" spans="8:17" x14ac:dyDescent="0.25">
      <c r="H1494" s="15"/>
      <c r="Q1494" s="17"/>
    </row>
    <row r="1495" spans="8:17" x14ac:dyDescent="0.25">
      <c r="H1495" s="15"/>
      <c r="Q1495" s="17"/>
    </row>
    <row r="1496" spans="8:17" x14ac:dyDescent="0.25">
      <c r="H1496" s="15"/>
      <c r="Q1496" s="17"/>
    </row>
    <row r="1497" spans="8:17" x14ac:dyDescent="0.25">
      <c r="H1497" s="15"/>
      <c r="Q1497" s="17"/>
    </row>
    <row r="1498" spans="8:17" x14ac:dyDescent="0.25">
      <c r="H1498" s="15"/>
      <c r="Q1498" s="17"/>
    </row>
    <row r="1499" spans="8:17" x14ac:dyDescent="0.25">
      <c r="H1499" s="15"/>
      <c r="Q1499" s="17"/>
    </row>
    <row r="1500" spans="8:17" x14ac:dyDescent="0.25">
      <c r="H1500" s="15"/>
      <c r="Q1500" s="17"/>
    </row>
    <row r="1501" spans="8:17" x14ac:dyDescent="0.25">
      <c r="H1501" s="15"/>
      <c r="Q1501" s="17"/>
    </row>
    <row r="1502" spans="8:17" x14ac:dyDescent="0.25">
      <c r="H1502" s="15"/>
      <c r="Q1502" s="17"/>
    </row>
    <row r="1503" spans="8:17" x14ac:dyDescent="0.25">
      <c r="H1503" s="15"/>
      <c r="Q1503" s="17"/>
    </row>
    <row r="1504" spans="8:17" x14ac:dyDescent="0.25">
      <c r="H1504" s="15"/>
      <c r="Q1504" s="17"/>
    </row>
    <row r="1505" spans="8:17" x14ac:dyDescent="0.25">
      <c r="H1505" s="15"/>
      <c r="Q1505" s="17"/>
    </row>
    <row r="1506" spans="8:17" x14ac:dyDescent="0.25">
      <c r="H1506" s="15"/>
      <c r="Q1506" s="17"/>
    </row>
    <row r="1507" spans="8:17" x14ac:dyDescent="0.25">
      <c r="H1507" s="15"/>
      <c r="Q1507" s="17"/>
    </row>
    <row r="1508" spans="8:17" x14ac:dyDescent="0.25">
      <c r="H1508" s="15"/>
      <c r="Q1508" s="17"/>
    </row>
    <row r="1509" spans="8:17" x14ac:dyDescent="0.25">
      <c r="H1509" s="15"/>
      <c r="Q1509" s="17"/>
    </row>
    <row r="1510" spans="8:17" x14ac:dyDescent="0.25">
      <c r="H1510" s="15"/>
      <c r="Q1510" s="17"/>
    </row>
    <row r="1511" spans="8:17" x14ac:dyDescent="0.25">
      <c r="H1511" s="15"/>
      <c r="Q1511" s="17"/>
    </row>
    <row r="1512" spans="8:17" x14ac:dyDescent="0.25">
      <c r="H1512" s="15"/>
      <c r="Q1512" s="17"/>
    </row>
    <row r="1513" spans="8:17" x14ac:dyDescent="0.25">
      <c r="H1513" s="15"/>
      <c r="Q1513" s="17"/>
    </row>
    <row r="1514" spans="8:17" x14ac:dyDescent="0.25">
      <c r="H1514" s="15"/>
      <c r="Q1514" s="17"/>
    </row>
    <row r="1515" spans="8:17" x14ac:dyDescent="0.25">
      <c r="H1515" s="15"/>
      <c r="Q1515" s="17"/>
    </row>
    <row r="1516" spans="8:17" x14ac:dyDescent="0.25">
      <c r="H1516" s="15"/>
      <c r="Q1516" s="17"/>
    </row>
    <row r="1517" spans="8:17" x14ac:dyDescent="0.25">
      <c r="H1517" s="15"/>
      <c r="Q1517" s="17"/>
    </row>
    <row r="1518" spans="8:17" x14ac:dyDescent="0.25">
      <c r="H1518" s="15"/>
      <c r="Q1518" s="17"/>
    </row>
    <row r="1519" spans="8:17" x14ac:dyDescent="0.25">
      <c r="H1519" s="15"/>
      <c r="Q1519" s="17"/>
    </row>
    <row r="1520" spans="8:17" x14ac:dyDescent="0.25">
      <c r="H1520" s="15"/>
      <c r="Q1520" s="17"/>
    </row>
    <row r="1521" spans="8:17" x14ac:dyDescent="0.25">
      <c r="H1521" s="15"/>
      <c r="Q1521" s="17"/>
    </row>
    <row r="1522" spans="8:17" x14ac:dyDescent="0.25">
      <c r="H1522" s="15"/>
      <c r="Q1522" s="17"/>
    </row>
    <row r="1523" spans="8:17" x14ac:dyDescent="0.25">
      <c r="H1523" s="15"/>
      <c r="Q1523" s="17"/>
    </row>
    <row r="1524" spans="8:17" x14ac:dyDescent="0.25">
      <c r="H1524" s="15"/>
      <c r="Q1524" s="17"/>
    </row>
    <row r="1525" spans="8:17" x14ac:dyDescent="0.25">
      <c r="H1525" s="15"/>
      <c r="Q1525" s="17"/>
    </row>
    <row r="1526" spans="8:17" x14ac:dyDescent="0.25">
      <c r="H1526" s="15"/>
      <c r="Q1526" s="17"/>
    </row>
    <row r="1527" spans="8:17" x14ac:dyDescent="0.25">
      <c r="H1527" s="15"/>
      <c r="Q1527" s="17"/>
    </row>
    <row r="1528" spans="8:17" x14ac:dyDescent="0.25">
      <c r="H1528" s="15"/>
      <c r="Q1528" s="17"/>
    </row>
    <row r="1529" spans="8:17" x14ac:dyDescent="0.25">
      <c r="H1529" s="15"/>
      <c r="Q1529" s="17"/>
    </row>
    <row r="1530" spans="8:17" x14ac:dyDescent="0.25">
      <c r="H1530" s="15"/>
      <c r="Q1530" s="17"/>
    </row>
    <row r="1531" spans="8:17" x14ac:dyDescent="0.25">
      <c r="H1531" s="15"/>
      <c r="Q1531" s="17"/>
    </row>
    <row r="1532" spans="8:17" x14ac:dyDescent="0.25">
      <c r="H1532" s="15"/>
      <c r="Q1532" s="17"/>
    </row>
    <row r="1533" spans="8:17" x14ac:dyDescent="0.25">
      <c r="H1533" s="15"/>
      <c r="Q1533" s="17"/>
    </row>
    <row r="1534" spans="8:17" x14ac:dyDescent="0.25">
      <c r="H1534" s="15"/>
      <c r="Q1534" s="17"/>
    </row>
    <row r="1535" spans="8:17" x14ac:dyDescent="0.25">
      <c r="H1535" s="15"/>
      <c r="Q1535" s="17"/>
    </row>
    <row r="1536" spans="8:17" x14ac:dyDescent="0.25">
      <c r="H1536" s="15"/>
      <c r="Q1536" s="17"/>
    </row>
    <row r="1537" spans="8:17" x14ac:dyDescent="0.25">
      <c r="H1537" s="15"/>
      <c r="Q1537" s="17"/>
    </row>
    <row r="1538" spans="8:17" x14ac:dyDescent="0.25">
      <c r="H1538" s="15"/>
      <c r="Q1538" s="17"/>
    </row>
    <row r="1539" spans="8:17" x14ac:dyDescent="0.25">
      <c r="H1539" s="15"/>
      <c r="Q1539" s="17"/>
    </row>
    <row r="1540" spans="8:17" x14ac:dyDescent="0.25">
      <c r="H1540" s="15"/>
      <c r="Q1540" s="17"/>
    </row>
    <row r="1541" spans="8:17" x14ac:dyDescent="0.25">
      <c r="H1541" s="15"/>
      <c r="Q1541" s="17"/>
    </row>
    <row r="1542" spans="8:17" x14ac:dyDescent="0.25">
      <c r="H1542" s="15"/>
      <c r="Q1542" s="17"/>
    </row>
    <row r="1543" spans="8:17" x14ac:dyDescent="0.25">
      <c r="H1543" s="15"/>
      <c r="Q1543" s="17"/>
    </row>
    <row r="1544" spans="8:17" x14ac:dyDescent="0.25">
      <c r="H1544" s="15"/>
      <c r="Q1544" s="17"/>
    </row>
    <row r="1545" spans="8:17" x14ac:dyDescent="0.25">
      <c r="H1545" s="15"/>
      <c r="Q1545" s="17"/>
    </row>
    <row r="1546" spans="8:17" x14ac:dyDescent="0.25">
      <c r="H1546" s="15"/>
      <c r="Q1546" s="17"/>
    </row>
    <row r="1547" spans="8:17" x14ac:dyDescent="0.25">
      <c r="H1547" s="15"/>
      <c r="Q1547" s="17"/>
    </row>
    <row r="1548" spans="8:17" x14ac:dyDescent="0.25">
      <c r="H1548" s="15"/>
      <c r="Q1548" s="17"/>
    </row>
    <row r="1549" spans="8:17" x14ac:dyDescent="0.25">
      <c r="H1549" s="15"/>
      <c r="Q1549" s="17"/>
    </row>
    <row r="1550" spans="8:17" x14ac:dyDescent="0.25">
      <c r="H1550" s="15"/>
      <c r="Q1550" s="17"/>
    </row>
    <row r="1551" spans="8:17" x14ac:dyDescent="0.25">
      <c r="H1551" s="15"/>
      <c r="Q1551" s="17"/>
    </row>
    <row r="1552" spans="8:17" x14ac:dyDescent="0.25">
      <c r="H1552" s="15"/>
      <c r="Q1552" s="17"/>
    </row>
    <row r="1553" spans="8:17" x14ac:dyDescent="0.25">
      <c r="H1553" s="15"/>
      <c r="Q1553" s="17"/>
    </row>
    <row r="1554" spans="8:17" x14ac:dyDescent="0.25">
      <c r="H1554" s="15"/>
      <c r="Q1554" s="17"/>
    </row>
    <row r="1555" spans="8:17" x14ac:dyDescent="0.25">
      <c r="H1555" s="15"/>
      <c r="Q1555" s="17"/>
    </row>
    <row r="1556" spans="8:17" x14ac:dyDescent="0.25">
      <c r="H1556" s="15"/>
      <c r="Q1556" s="17"/>
    </row>
    <row r="1557" spans="8:17" x14ac:dyDescent="0.25">
      <c r="H1557" s="15"/>
      <c r="Q1557" s="17"/>
    </row>
    <row r="1558" spans="8:17" x14ac:dyDescent="0.25">
      <c r="H1558" s="15"/>
      <c r="Q1558" s="17"/>
    </row>
    <row r="1559" spans="8:17" x14ac:dyDescent="0.25">
      <c r="H1559" s="15"/>
      <c r="Q1559" s="17"/>
    </row>
    <row r="1560" spans="8:17" x14ac:dyDescent="0.25">
      <c r="H1560" s="15"/>
      <c r="Q1560" s="17"/>
    </row>
    <row r="1561" spans="8:17" x14ac:dyDescent="0.25">
      <c r="H1561" s="15"/>
      <c r="Q1561" s="17"/>
    </row>
    <row r="1562" spans="8:17" x14ac:dyDescent="0.25">
      <c r="H1562" s="15"/>
      <c r="Q1562" s="17"/>
    </row>
    <row r="1563" spans="8:17" x14ac:dyDescent="0.25">
      <c r="H1563" s="15"/>
      <c r="Q1563" s="17"/>
    </row>
    <row r="1564" spans="8:17" x14ac:dyDescent="0.25">
      <c r="H1564" s="15"/>
      <c r="Q1564" s="17"/>
    </row>
    <row r="1565" spans="8:17" x14ac:dyDescent="0.25">
      <c r="H1565" s="15"/>
      <c r="Q1565" s="17"/>
    </row>
    <row r="1566" spans="8:17" x14ac:dyDescent="0.25">
      <c r="H1566" s="15"/>
      <c r="Q1566" s="17"/>
    </row>
    <row r="1567" spans="8:17" x14ac:dyDescent="0.25">
      <c r="H1567" s="15"/>
      <c r="Q1567" s="17"/>
    </row>
    <row r="1568" spans="8:17" x14ac:dyDescent="0.25">
      <c r="H1568" s="15"/>
      <c r="Q1568" s="17"/>
    </row>
    <row r="1569" spans="8:17" x14ac:dyDescent="0.25">
      <c r="H1569" s="15"/>
      <c r="Q1569" s="17"/>
    </row>
    <row r="1570" spans="8:17" x14ac:dyDescent="0.25">
      <c r="H1570" s="15"/>
      <c r="Q1570" s="17"/>
    </row>
    <row r="1571" spans="8:17" x14ac:dyDescent="0.25">
      <c r="H1571" s="15"/>
      <c r="Q1571" s="17"/>
    </row>
    <row r="1572" spans="8:17" x14ac:dyDescent="0.25">
      <c r="H1572" s="15"/>
      <c r="Q1572" s="17"/>
    </row>
    <row r="1573" spans="8:17" x14ac:dyDescent="0.25">
      <c r="H1573" s="15"/>
      <c r="Q1573" s="17"/>
    </row>
    <row r="1574" spans="8:17" x14ac:dyDescent="0.25">
      <c r="H1574" s="15"/>
      <c r="Q1574" s="17"/>
    </row>
    <row r="1575" spans="8:17" x14ac:dyDescent="0.25">
      <c r="H1575" s="15"/>
      <c r="Q1575" s="17"/>
    </row>
    <row r="1576" spans="8:17" x14ac:dyDescent="0.25">
      <c r="H1576" s="15"/>
      <c r="Q1576" s="17"/>
    </row>
    <row r="1577" spans="8:17" x14ac:dyDescent="0.25">
      <c r="H1577" s="15"/>
      <c r="Q1577" s="17"/>
    </row>
    <row r="1578" spans="8:17" x14ac:dyDescent="0.25">
      <c r="H1578" s="15"/>
      <c r="Q1578" s="17"/>
    </row>
    <row r="1579" spans="8:17" x14ac:dyDescent="0.25">
      <c r="H1579" s="15"/>
      <c r="Q1579" s="17"/>
    </row>
    <row r="1580" spans="8:17" x14ac:dyDescent="0.25">
      <c r="H1580" s="15"/>
      <c r="Q1580" s="17"/>
    </row>
    <row r="1581" spans="8:17" x14ac:dyDescent="0.25">
      <c r="H1581" s="15"/>
      <c r="Q1581" s="17"/>
    </row>
    <row r="1582" spans="8:17" x14ac:dyDescent="0.25">
      <c r="H1582" s="15"/>
      <c r="Q1582" s="17"/>
    </row>
    <row r="1583" spans="8:17" x14ac:dyDescent="0.25">
      <c r="H1583" s="15"/>
      <c r="Q1583" s="17"/>
    </row>
    <row r="1584" spans="8:17" x14ac:dyDescent="0.25">
      <c r="H1584" s="15"/>
      <c r="Q1584" s="17"/>
    </row>
    <row r="1585" spans="8:17" x14ac:dyDescent="0.25">
      <c r="H1585" s="15"/>
      <c r="Q1585" s="17"/>
    </row>
    <row r="1586" spans="8:17" x14ac:dyDescent="0.25">
      <c r="H1586" s="15"/>
      <c r="Q1586" s="17"/>
    </row>
    <row r="1587" spans="8:17" x14ac:dyDescent="0.25">
      <c r="H1587" s="15"/>
      <c r="Q1587" s="17"/>
    </row>
    <row r="1588" spans="8:17" x14ac:dyDescent="0.25">
      <c r="H1588" s="15"/>
      <c r="Q1588" s="17"/>
    </row>
    <row r="1589" spans="8:17" x14ac:dyDescent="0.25">
      <c r="H1589" s="15"/>
      <c r="Q1589" s="17"/>
    </row>
    <row r="1590" spans="8:17" x14ac:dyDescent="0.25">
      <c r="H1590" s="15"/>
      <c r="Q1590" s="17"/>
    </row>
    <row r="1591" spans="8:17" x14ac:dyDescent="0.25">
      <c r="H1591" s="15"/>
      <c r="Q1591" s="17"/>
    </row>
    <row r="1592" spans="8:17" x14ac:dyDescent="0.25">
      <c r="H1592" s="15"/>
      <c r="Q1592" s="17"/>
    </row>
    <row r="1593" spans="8:17" x14ac:dyDescent="0.25">
      <c r="H1593" s="15"/>
      <c r="Q1593" s="17"/>
    </row>
    <row r="1594" spans="8:17" x14ac:dyDescent="0.25">
      <c r="H1594" s="15"/>
      <c r="Q1594" s="17"/>
    </row>
    <row r="1595" spans="8:17" x14ac:dyDescent="0.25">
      <c r="H1595" s="15"/>
      <c r="Q1595" s="17"/>
    </row>
    <row r="1596" spans="8:17" x14ac:dyDescent="0.25">
      <c r="H1596" s="15"/>
      <c r="Q1596" s="17"/>
    </row>
    <row r="1597" spans="8:17" x14ac:dyDescent="0.25">
      <c r="H1597" s="15"/>
      <c r="Q1597" s="17"/>
    </row>
    <row r="1598" spans="8:17" x14ac:dyDescent="0.25">
      <c r="H1598" s="15"/>
      <c r="Q1598" s="17"/>
    </row>
    <row r="1599" spans="8:17" x14ac:dyDescent="0.25">
      <c r="H1599" s="15"/>
      <c r="Q1599" s="17"/>
    </row>
    <row r="1600" spans="8:17" x14ac:dyDescent="0.25">
      <c r="H1600" s="15"/>
      <c r="Q1600" s="17"/>
    </row>
    <row r="1601" spans="8:17" x14ac:dyDescent="0.25">
      <c r="H1601" s="15"/>
      <c r="Q1601" s="17"/>
    </row>
    <row r="1602" spans="8:17" x14ac:dyDescent="0.25">
      <c r="H1602" s="15"/>
      <c r="Q1602" s="17"/>
    </row>
    <row r="1603" spans="8:17" x14ac:dyDescent="0.25">
      <c r="H1603" s="15"/>
      <c r="Q1603" s="17"/>
    </row>
    <row r="1604" spans="8:17" x14ac:dyDescent="0.25">
      <c r="H1604" s="15"/>
      <c r="Q1604" s="17"/>
    </row>
    <row r="1605" spans="8:17" x14ac:dyDescent="0.25">
      <c r="H1605" s="15"/>
      <c r="Q1605" s="17"/>
    </row>
    <row r="1606" spans="8:17" x14ac:dyDescent="0.25">
      <c r="H1606" s="15"/>
      <c r="Q1606" s="17"/>
    </row>
    <row r="1607" spans="8:17" x14ac:dyDescent="0.25">
      <c r="H1607" s="15"/>
      <c r="Q1607" s="17"/>
    </row>
    <row r="1608" spans="8:17" x14ac:dyDescent="0.25">
      <c r="H1608" s="15"/>
      <c r="Q1608" s="17"/>
    </row>
    <row r="1609" spans="8:17" x14ac:dyDescent="0.25">
      <c r="H1609" s="15"/>
      <c r="Q1609" s="17"/>
    </row>
    <row r="1610" spans="8:17" x14ac:dyDescent="0.25">
      <c r="H1610" s="15"/>
      <c r="Q1610" s="17"/>
    </row>
    <row r="1611" spans="8:17" x14ac:dyDescent="0.25">
      <c r="H1611" s="15"/>
      <c r="Q1611" s="17"/>
    </row>
    <row r="1612" spans="8:17" x14ac:dyDescent="0.25">
      <c r="H1612" s="15"/>
      <c r="Q1612" s="17"/>
    </row>
    <row r="1613" spans="8:17" x14ac:dyDescent="0.25">
      <c r="H1613" s="15"/>
      <c r="Q1613" s="17"/>
    </row>
    <row r="1614" spans="8:17" x14ac:dyDescent="0.25">
      <c r="H1614" s="15"/>
      <c r="Q1614" s="17"/>
    </row>
    <row r="1615" spans="8:17" x14ac:dyDescent="0.25">
      <c r="H1615" s="15"/>
      <c r="Q1615" s="17"/>
    </row>
    <row r="1616" spans="8:17" x14ac:dyDescent="0.25">
      <c r="H1616" s="15"/>
      <c r="Q1616" s="17"/>
    </row>
    <row r="1617" spans="8:17" x14ac:dyDescent="0.25">
      <c r="H1617" s="15"/>
      <c r="Q1617" s="17"/>
    </row>
    <row r="1618" spans="8:17" x14ac:dyDescent="0.25">
      <c r="H1618" s="15"/>
      <c r="Q1618" s="17"/>
    </row>
    <row r="1619" spans="8:17" x14ac:dyDescent="0.25">
      <c r="H1619" s="15"/>
      <c r="Q1619" s="17"/>
    </row>
    <row r="1620" spans="8:17" x14ac:dyDescent="0.25">
      <c r="H1620" s="15"/>
      <c r="Q1620" s="17"/>
    </row>
    <row r="1621" spans="8:17" x14ac:dyDescent="0.25">
      <c r="H1621" s="15"/>
      <c r="Q1621" s="17"/>
    </row>
    <row r="1622" spans="8:17" x14ac:dyDescent="0.25">
      <c r="H1622" s="15"/>
      <c r="Q1622" s="17"/>
    </row>
    <row r="1623" spans="8:17" x14ac:dyDescent="0.25">
      <c r="H1623" s="15"/>
      <c r="Q1623" s="17"/>
    </row>
    <row r="1624" spans="8:17" x14ac:dyDescent="0.25">
      <c r="H1624" s="15"/>
      <c r="Q1624" s="17"/>
    </row>
    <row r="1625" spans="8:17" x14ac:dyDescent="0.25">
      <c r="H1625" s="15"/>
      <c r="Q1625" s="17"/>
    </row>
    <row r="1626" spans="8:17" x14ac:dyDescent="0.25">
      <c r="H1626" s="15"/>
      <c r="Q1626" s="17"/>
    </row>
    <row r="1627" spans="8:17" x14ac:dyDescent="0.25">
      <c r="H1627" s="15"/>
      <c r="Q1627" s="17"/>
    </row>
    <row r="1628" spans="8:17" x14ac:dyDescent="0.25">
      <c r="H1628" s="15"/>
      <c r="Q1628" s="17"/>
    </row>
    <row r="1629" spans="8:17" x14ac:dyDescent="0.25">
      <c r="H1629" s="15"/>
      <c r="Q1629" s="17"/>
    </row>
    <row r="1630" spans="8:17" x14ac:dyDescent="0.25">
      <c r="H1630" s="15"/>
      <c r="Q1630" s="17"/>
    </row>
    <row r="1631" spans="8:17" x14ac:dyDescent="0.25">
      <c r="H1631" s="15"/>
      <c r="Q1631" s="17"/>
    </row>
    <row r="1632" spans="8:17" x14ac:dyDescent="0.25">
      <c r="H1632" s="15"/>
      <c r="Q1632" s="17"/>
    </row>
    <row r="1633" spans="8:17" x14ac:dyDescent="0.25">
      <c r="H1633" s="15"/>
      <c r="Q1633" s="17"/>
    </row>
    <row r="1634" spans="8:17" x14ac:dyDescent="0.25">
      <c r="H1634" s="15"/>
      <c r="Q1634" s="17"/>
    </row>
    <row r="1635" spans="8:17" x14ac:dyDescent="0.25">
      <c r="H1635" s="15"/>
      <c r="Q1635" s="17"/>
    </row>
    <row r="1636" spans="8:17" x14ac:dyDescent="0.25">
      <c r="H1636" s="15"/>
      <c r="Q1636" s="17"/>
    </row>
    <row r="1637" spans="8:17" x14ac:dyDescent="0.25">
      <c r="H1637" s="15"/>
      <c r="Q1637" s="17"/>
    </row>
    <row r="1638" spans="8:17" x14ac:dyDescent="0.25">
      <c r="H1638" s="15"/>
      <c r="Q1638" s="17"/>
    </row>
    <row r="1639" spans="8:17" x14ac:dyDescent="0.25">
      <c r="H1639" s="15"/>
      <c r="Q1639" s="17"/>
    </row>
    <row r="1640" spans="8:17" x14ac:dyDescent="0.25">
      <c r="H1640" s="15"/>
      <c r="Q1640" s="17"/>
    </row>
    <row r="1641" spans="8:17" x14ac:dyDescent="0.25">
      <c r="H1641" s="15"/>
      <c r="Q1641" s="17"/>
    </row>
    <row r="1642" spans="8:17" x14ac:dyDescent="0.25">
      <c r="H1642" s="15"/>
      <c r="Q1642" s="17"/>
    </row>
    <row r="1643" spans="8:17" x14ac:dyDescent="0.25">
      <c r="H1643" s="15"/>
      <c r="Q1643" s="17"/>
    </row>
    <row r="1644" spans="8:17" x14ac:dyDescent="0.25">
      <c r="H1644" s="15"/>
      <c r="Q1644" s="17"/>
    </row>
    <row r="1645" spans="8:17" x14ac:dyDescent="0.25">
      <c r="H1645" s="15"/>
      <c r="Q1645" s="17"/>
    </row>
    <row r="1646" spans="8:17" x14ac:dyDescent="0.25">
      <c r="H1646" s="15"/>
      <c r="Q1646" s="17"/>
    </row>
    <row r="1647" spans="8:17" x14ac:dyDescent="0.25">
      <c r="H1647" s="15"/>
      <c r="Q1647" s="17"/>
    </row>
    <row r="1648" spans="8:17" x14ac:dyDescent="0.25">
      <c r="H1648" s="15"/>
      <c r="Q1648" s="17"/>
    </row>
    <row r="1649" spans="8:17" x14ac:dyDescent="0.25">
      <c r="H1649" s="15"/>
      <c r="Q1649" s="17"/>
    </row>
    <row r="1650" spans="8:17" x14ac:dyDescent="0.25">
      <c r="H1650" s="15"/>
      <c r="Q1650" s="17"/>
    </row>
    <row r="1651" spans="8:17" x14ac:dyDescent="0.25">
      <c r="H1651" s="15"/>
      <c r="Q1651" s="17"/>
    </row>
    <row r="1652" spans="8:17" x14ac:dyDescent="0.25">
      <c r="H1652" s="15"/>
      <c r="Q1652" s="17"/>
    </row>
    <row r="1653" spans="8:17" x14ac:dyDescent="0.25">
      <c r="H1653" s="15"/>
      <c r="Q1653" s="17"/>
    </row>
    <row r="1654" spans="8:17" x14ac:dyDescent="0.25">
      <c r="H1654" s="15"/>
      <c r="Q1654" s="17"/>
    </row>
    <row r="1655" spans="8:17" x14ac:dyDescent="0.25">
      <c r="H1655" s="15"/>
      <c r="Q1655" s="17"/>
    </row>
    <row r="1656" spans="8:17" x14ac:dyDescent="0.25">
      <c r="H1656" s="15"/>
      <c r="Q1656" s="17"/>
    </row>
    <row r="1657" spans="8:17" x14ac:dyDescent="0.25">
      <c r="H1657" s="15"/>
      <c r="Q1657" s="17"/>
    </row>
    <row r="1658" spans="8:17" x14ac:dyDescent="0.25">
      <c r="H1658" s="15"/>
      <c r="Q1658" s="17"/>
    </row>
    <row r="1659" spans="8:17" x14ac:dyDescent="0.25">
      <c r="H1659" s="15"/>
      <c r="Q1659" s="17"/>
    </row>
    <row r="1660" spans="8:17" x14ac:dyDescent="0.25">
      <c r="H1660" s="15"/>
      <c r="Q1660" s="17"/>
    </row>
    <row r="1661" spans="8:17" x14ac:dyDescent="0.25">
      <c r="H1661" s="15"/>
      <c r="Q1661" s="17"/>
    </row>
    <row r="1662" spans="8:17" x14ac:dyDescent="0.25">
      <c r="H1662" s="15"/>
      <c r="Q1662" s="17"/>
    </row>
    <row r="1663" spans="8:17" x14ac:dyDescent="0.25">
      <c r="H1663" s="15"/>
      <c r="Q1663" s="17"/>
    </row>
    <row r="1664" spans="8:17" x14ac:dyDescent="0.25">
      <c r="H1664" s="15"/>
      <c r="Q1664" s="17"/>
    </row>
    <row r="1665" spans="8:17" x14ac:dyDescent="0.25">
      <c r="H1665" s="15"/>
      <c r="Q1665" s="17"/>
    </row>
    <row r="1666" spans="8:17" x14ac:dyDescent="0.25">
      <c r="H1666" s="15"/>
      <c r="Q1666" s="17"/>
    </row>
    <row r="1667" spans="8:17" x14ac:dyDescent="0.25">
      <c r="H1667" s="15"/>
      <c r="Q1667" s="17"/>
    </row>
    <row r="1668" spans="8:17" x14ac:dyDescent="0.25">
      <c r="H1668" s="15"/>
      <c r="Q1668" s="17"/>
    </row>
    <row r="1669" spans="8:17" x14ac:dyDescent="0.25">
      <c r="H1669" s="15"/>
      <c r="Q1669" s="17"/>
    </row>
    <row r="1670" spans="8:17" x14ac:dyDescent="0.25">
      <c r="H1670" s="15"/>
      <c r="Q1670" s="17"/>
    </row>
    <row r="1671" spans="8:17" x14ac:dyDescent="0.25">
      <c r="H1671" s="15"/>
      <c r="Q1671" s="17"/>
    </row>
    <row r="1672" spans="8:17" x14ac:dyDescent="0.25">
      <c r="H1672" s="15"/>
      <c r="Q1672" s="17"/>
    </row>
    <row r="1673" spans="8:17" x14ac:dyDescent="0.25">
      <c r="H1673" s="15"/>
      <c r="Q1673" s="17"/>
    </row>
    <row r="1674" spans="8:17" x14ac:dyDescent="0.25">
      <c r="H1674" s="15"/>
      <c r="Q1674" s="17"/>
    </row>
    <row r="1675" spans="8:17" x14ac:dyDescent="0.25">
      <c r="H1675" s="15"/>
      <c r="Q1675" s="17"/>
    </row>
    <row r="1676" spans="8:17" x14ac:dyDescent="0.25">
      <c r="H1676" s="15"/>
      <c r="Q1676" s="17"/>
    </row>
    <row r="1677" spans="8:17" x14ac:dyDescent="0.25">
      <c r="H1677" s="15"/>
      <c r="Q1677" s="17"/>
    </row>
    <row r="1678" spans="8:17" x14ac:dyDescent="0.25">
      <c r="H1678" s="15"/>
      <c r="Q1678" s="17"/>
    </row>
    <row r="1679" spans="8:17" x14ac:dyDescent="0.25">
      <c r="H1679" s="15"/>
      <c r="Q1679" s="17"/>
    </row>
    <row r="1680" spans="8:17" x14ac:dyDescent="0.25">
      <c r="H1680" s="15"/>
      <c r="Q1680" s="17"/>
    </row>
    <row r="1681" spans="8:17" x14ac:dyDescent="0.25">
      <c r="H1681" s="15"/>
      <c r="Q1681" s="17"/>
    </row>
    <row r="1682" spans="8:17" x14ac:dyDescent="0.25">
      <c r="H1682" s="15"/>
      <c r="Q1682" s="17"/>
    </row>
    <row r="1683" spans="8:17" x14ac:dyDescent="0.25">
      <c r="H1683" s="15"/>
      <c r="Q1683" s="17"/>
    </row>
    <row r="1684" spans="8:17" x14ac:dyDescent="0.25">
      <c r="H1684" s="15"/>
      <c r="Q1684" s="17"/>
    </row>
    <row r="1685" spans="8:17" x14ac:dyDescent="0.25">
      <c r="H1685" s="15"/>
      <c r="Q1685" s="17"/>
    </row>
    <row r="1686" spans="8:17" x14ac:dyDescent="0.25">
      <c r="H1686" s="15"/>
      <c r="Q1686" s="17"/>
    </row>
    <row r="1687" spans="8:17" x14ac:dyDescent="0.25">
      <c r="H1687" s="15"/>
      <c r="Q1687" s="17"/>
    </row>
    <row r="1688" spans="8:17" x14ac:dyDescent="0.25">
      <c r="H1688" s="15"/>
      <c r="Q1688" s="17"/>
    </row>
    <row r="1689" spans="8:17" x14ac:dyDescent="0.25">
      <c r="H1689" s="15"/>
      <c r="Q1689" s="17"/>
    </row>
    <row r="1690" spans="8:17" x14ac:dyDescent="0.25">
      <c r="H1690" s="15"/>
      <c r="Q1690" s="17"/>
    </row>
    <row r="1691" spans="8:17" x14ac:dyDescent="0.25">
      <c r="H1691" s="15"/>
      <c r="Q1691" s="17"/>
    </row>
    <row r="1692" spans="8:17" x14ac:dyDescent="0.25">
      <c r="H1692" s="15"/>
      <c r="Q1692" s="17"/>
    </row>
    <row r="1693" spans="8:17" x14ac:dyDescent="0.25">
      <c r="H1693" s="15"/>
      <c r="Q1693" s="17"/>
    </row>
    <row r="1694" spans="8:17" x14ac:dyDescent="0.25">
      <c r="H1694" s="15"/>
      <c r="Q1694" s="17"/>
    </row>
    <row r="1695" spans="8:17" x14ac:dyDescent="0.25">
      <c r="H1695" s="15"/>
      <c r="Q1695" s="17"/>
    </row>
    <row r="1696" spans="8:17" x14ac:dyDescent="0.25">
      <c r="H1696" s="15"/>
      <c r="Q1696" s="17"/>
    </row>
    <row r="1697" spans="8:17" x14ac:dyDescent="0.25">
      <c r="H1697" s="15"/>
      <c r="Q1697" s="17"/>
    </row>
    <row r="1698" spans="8:17" x14ac:dyDescent="0.25">
      <c r="H1698" s="15"/>
      <c r="Q1698" s="17"/>
    </row>
    <row r="1699" spans="8:17" x14ac:dyDescent="0.25">
      <c r="H1699" s="15"/>
      <c r="Q1699" s="17"/>
    </row>
    <row r="1700" spans="8:17" x14ac:dyDescent="0.25">
      <c r="H1700" s="15"/>
      <c r="Q1700" s="17"/>
    </row>
    <row r="1701" spans="8:17" x14ac:dyDescent="0.25">
      <c r="H1701" s="15"/>
      <c r="Q1701" s="17"/>
    </row>
    <row r="1702" spans="8:17" x14ac:dyDescent="0.25">
      <c r="H1702" s="15"/>
      <c r="Q1702" s="17"/>
    </row>
    <row r="1703" spans="8:17" x14ac:dyDescent="0.25">
      <c r="H1703" s="15"/>
      <c r="Q1703" s="17"/>
    </row>
    <row r="1704" spans="8:17" x14ac:dyDescent="0.25">
      <c r="H1704" s="15"/>
      <c r="Q1704" s="17"/>
    </row>
    <row r="1705" spans="8:17" x14ac:dyDescent="0.25">
      <c r="H1705" s="15"/>
      <c r="Q1705" s="17"/>
    </row>
    <row r="1706" spans="8:17" x14ac:dyDescent="0.25">
      <c r="H1706" s="15"/>
      <c r="Q1706" s="17"/>
    </row>
    <row r="1707" spans="8:17" x14ac:dyDescent="0.25">
      <c r="H1707" s="15"/>
      <c r="Q1707" s="17"/>
    </row>
    <row r="1708" spans="8:17" x14ac:dyDescent="0.25">
      <c r="H1708" s="15"/>
      <c r="Q1708" s="17"/>
    </row>
    <row r="1709" spans="8:17" x14ac:dyDescent="0.25">
      <c r="H1709" s="15"/>
      <c r="Q1709" s="17"/>
    </row>
    <row r="1710" spans="8:17" x14ac:dyDescent="0.25">
      <c r="H1710" s="15"/>
      <c r="Q1710" s="17"/>
    </row>
    <row r="1711" spans="8:17" x14ac:dyDescent="0.25">
      <c r="H1711" s="15"/>
      <c r="Q1711" s="17"/>
    </row>
    <row r="1712" spans="8:17" x14ac:dyDescent="0.25">
      <c r="H1712" s="15"/>
      <c r="Q1712" s="17"/>
    </row>
    <row r="1713" spans="8:17" x14ac:dyDescent="0.25">
      <c r="H1713" s="15"/>
      <c r="Q1713" s="17"/>
    </row>
    <row r="1714" spans="8:17" x14ac:dyDescent="0.25">
      <c r="H1714" s="15"/>
      <c r="Q1714" s="17"/>
    </row>
    <row r="1715" spans="8:17" x14ac:dyDescent="0.25">
      <c r="H1715" s="15"/>
      <c r="Q1715" s="17"/>
    </row>
    <row r="1716" spans="8:17" x14ac:dyDescent="0.25">
      <c r="H1716" s="15"/>
      <c r="Q1716" s="17"/>
    </row>
    <row r="1717" spans="8:17" x14ac:dyDescent="0.25">
      <c r="H1717" s="15"/>
      <c r="Q1717" s="17"/>
    </row>
    <row r="1718" spans="8:17" x14ac:dyDescent="0.25">
      <c r="H1718" s="15"/>
      <c r="Q1718" s="17"/>
    </row>
    <row r="1719" spans="8:17" x14ac:dyDescent="0.25">
      <c r="H1719" s="15"/>
      <c r="Q1719" s="17"/>
    </row>
    <row r="1720" spans="8:17" x14ac:dyDescent="0.25">
      <c r="H1720" s="15"/>
      <c r="Q1720" s="17"/>
    </row>
    <row r="1721" spans="8:17" x14ac:dyDescent="0.25">
      <c r="H1721" s="15"/>
      <c r="Q1721" s="17"/>
    </row>
    <row r="1722" spans="8:17" x14ac:dyDescent="0.25">
      <c r="H1722" s="15"/>
      <c r="Q1722" s="17"/>
    </row>
    <row r="1723" spans="8:17" x14ac:dyDescent="0.25">
      <c r="H1723" s="15"/>
      <c r="Q1723" s="17"/>
    </row>
    <row r="1724" spans="8:17" x14ac:dyDescent="0.25">
      <c r="H1724" s="15"/>
      <c r="Q1724" s="17"/>
    </row>
    <row r="1725" spans="8:17" x14ac:dyDescent="0.25">
      <c r="H1725" s="15"/>
      <c r="Q1725" s="17"/>
    </row>
    <row r="1726" spans="8:17" x14ac:dyDescent="0.25">
      <c r="H1726" s="15"/>
      <c r="Q1726" s="17"/>
    </row>
    <row r="1727" spans="8:17" x14ac:dyDescent="0.25">
      <c r="H1727" s="15"/>
      <c r="Q1727" s="17"/>
    </row>
    <row r="1728" spans="8:17" x14ac:dyDescent="0.25">
      <c r="H1728" s="15"/>
      <c r="Q1728" s="17"/>
    </row>
    <row r="1729" spans="8:17" x14ac:dyDescent="0.25">
      <c r="H1729" s="15"/>
      <c r="Q1729" s="17"/>
    </row>
    <row r="1730" spans="8:17" x14ac:dyDescent="0.25">
      <c r="H1730" s="15"/>
      <c r="Q1730" s="17"/>
    </row>
    <row r="1731" spans="8:17" x14ac:dyDescent="0.25">
      <c r="H1731" s="15"/>
      <c r="Q1731" s="17"/>
    </row>
    <row r="1732" spans="8:17" x14ac:dyDescent="0.25">
      <c r="H1732" s="15"/>
      <c r="Q1732" s="17"/>
    </row>
    <row r="1733" spans="8:17" x14ac:dyDescent="0.25">
      <c r="H1733" s="15"/>
      <c r="Q1733" s="17"/>
    </row>
    <row r="1734" spans="8:17" x14ac:dyDescent="0.25">
      <c r="H1734" s="15"/>
      <c r="Q1734" s="17"/>
    </row>
    <row r="1735" spans="8:17" x14ac:dyDescent="0.25">
      <c r="H1735" s="15"/>
      <c r="Q1735" s="17"/>
    </row>
    <row r="1736" spans="8:17" x14ac:dyDescent="0.25">
      <c r="H1736" s="15"/>
      <c r="Q1736" s="17"/>
    </row>
    <row r="1737" spans="8:17" x14ac:dyDescent="0.25">
      <c r="H1737" s="15"/>
      <c r="Q1737" s="17"/>
    </row>
    <row r="1738" spans="8:17" x14ac:dyDescent="0.25">
      <c r="H1738" s="15"/>
      <c r="Q1738" s="17"/>
    </row>
    <row r="1739" spans="8:17" x14ac:dyDescent="0.25">
      <c r="H1739" s="15"/>
      <c r="Q1739" s="17"/>
    </row>
    <row r="1740" spans="8:17" x14ac:dyDescent="0.25">
      <c r="H1740" s="15"/>
      <c r="Q1740" s="17"/>
    </row>
    <row r="1741" spans="8:17" x14ac:dyDescent="0.25">
      <c r="H1741" s="15"/>
      <c r="Q1741" s="17"/>
    </row>
    <row r="1742" spans="8:17" x14ac:dyDescent="0.25">
      <c r="H1742" s="15"/>
      <c r="Q1742" s="17"/>
    </row>
    <row r="1743" spans="8:17" x14ac:dyDescent="0.25">
      <c r="H1743" s="15"/>
      <c r="Q1743" s="17"/>
    </row>
    <row r="1744" spans="8:17" x14ac:dyDescent="0.25">
      <c r="H1744" s="15"/>
      <c r="Q1744" s="17"/>
    </row>
    <row r="1745" spans="8:17" x14ac:dyDescent="0.25">
      <c r="H1745" s="15"/>
      <c r="Q1745" s="17"/>
    </row>
    <row r="1746" spans="8:17" x14ac:dyDescent="0.25">
      <c r="H1746" s="15"/>
      <c r="Q1746" s="17"/>
    </row>
    <row r="1747" spans="8:17" x14ac:dyDescent="0.25">
      <c r="H1747" s="15"/>
      <c r="Q1747" s="17"/>
    </row>
    <row r="1748" spans="8:17" x14ac:dyDescent="0.25">
      <c r="H1748" s="15"/>
      <c r="Q1748" s="17"/>
    </row>
    <row r="1749" spans="8:17" x14ac:dyDescent="0.25">
      <c r="H1749" s="15"/>
      <c r="Q1749" s="17"/>
    </row>
    <row r="1750" spans="8:17" x14ac:dyDescent="0.25">
      <c r="H1750" s="15"/>
      <c r="Q1750" s="17"/>
    </row>
    <row r="1751" spans="8:17" x14ac:dyDescent="0.25">
      <c r="H1751" s="15"/>
      <c r="Q1751" s="17"/>
    </row>
    <row r="1752" spans="8:17" x14ac:dyDescent="0.25">
      <c r="H1752" s="15"/>
      <c r="Q1752" s="17"/>
    </row>
    <row r="1753" spans="8:17" x14ac:dyDescent="0.25">
      <c r="H1753" s="15"/>
      <c r="Q1753" s="17"/>
    </row>
    <row r="1754" spans="8:17" x14ac:dyDescent="0.25">
      <c r="H1754" s="15"/>
      <c r="Q1754" s="17"/>
    </row>
    <row r="1755" spans="8:17" x14ac:dyDescent="0.25">
      <c r="H1755" s="15"/>
      <c r="Q1755" s="17"/>
    </row>
    <row r="1756" spans="8:17" x14ac:dyDescent="0.25">
      <c r="H1756" s="15"/>
      <c r="Q1756" s="17"/>
    </row>
    <row r="1757" spans="8:17" x14ac:dyDescent="0.25">
      <c r="H1757" s="15"/>
      <c r="Q1757" s="17"/>
    </row>
    <row r="1758" spans="8:17" x14ac:dyDescent="0.25">
      <c r="H1758" s="15"/>
      <c r="Q1758" s="17"/>
    </row>
    <row r="1759" spans="8:17" x14ac:dyDescent="0.25">
      <c r="H1759" s="15"/>
      <c r="Q1759" s="17"/>
    </row>
    <row r="1760" spans="8:17" x14ac:dyDescent="0.25">
      <c r="H1760" s="15"/>
      <c r="Q1760" s="17"/>
    </row>
    <row r="1761" spans="8:17" x14ac:dyDescent="0.25">
      <c r="H1761" s="15"/>
      <c r="Q1761" s="17"/>
    </row>
    <row r="1762" spans="8:17" x14ac:dyDescent="0.25">
      <c r="H1762" s="15"/>
      <c r="Q1762" s="17"/>
    </row>
    <row r="1763" spans="8:17" x14ac:dyDescent="0.25">
      <c r="H1763" s="15"/>
      <c r="Q1763" s="17"/>
    </row>
    <row r="1764" spans="8:17" x14ac:dyDescent="0.25">
      <c r="H1764" s="15"/>
      <c r="Q1764" s="17"/>
    </row>
    <row r="1765" spans="8:17" x14ac:dyDescent="0.25">
      <c r="H1765" s="15"/>
      <c r="Q1765" s="17"/>
    </row>
    <row r="1766" spans="8:17" x14ac:dyDescent="0.25">
      <c r="H1766" s="15"/>
      <c r="Q1766" s="17"/>
    </row>
    <row r="1767" spans="8:17" x14ac:dyDescent="0.25">
      <c r="H1767" s="15"/>
      <c r="Q1767" s="17"/>
    </row>
    <row r="1768" spans="8:17" x14ac:dyDescent="0.25">
      <c r="H1768" s="15"/>
      <c r="Q1768" s="17"/>
    </row>
    <row r="1769" spans="8:17" x14ac:dyDescent="0.25">
      <c r="H1769" s="15"/>
      <c r="Q1769" s="17"/>
    </row>
    <row r="1770" spans="8:17" x14ac:dyDescent="0.25">
      <c r="H1770" s="15"/>
      <c r="Q1770" s="17"/>
    </row>
    <row r="1771" spans="8:17" x14ac:dyDescent="0.25">
      <c r="H1771" s="15"/>
      <c r="Q1771" s="17"/>
    </row>
    <row r="1772" spans="8:17" x14ac:dyDescent="0.25">
      <c r="H1772" s="15"/>
      <c r="Q1772" s="17"/>
    </row>
    <row r="1773" spans="8:17" x14ac:dyDescent="0.25">
      <c r="H1773" s="15"/>
      <c r="Q1773" s="17"/>
    </row>
    <row r="1774" spans="8:17" x14ac:dyDescent="0.25">
      <c r="H1774" s="15"/>
      <c r="Q1774" s="17"/>
    </row>
    <row r="1775" spans="8:17" x14ac:dyDescent="0.25">
      <c r="H1775" s="15"/>
      <c r="Q1775" s="17"/>
    </row>
    <row r="1776" spans="8:17" x14ac:dyDescent="0.25">
      <c r="H1776" s="15"/>
      <c r="Q1776" s="17"/>
    </row>
    <row r="1777" spans="8:17" x14ac:dyDescent="0.25">
      <c r="H1777" s="15"/>
      <c r="Q1777" s="17"/>
    </row>
    <row r="1778" spans="8:17" x14ac:dyDescent="0.25">
      <c r="H1778" s="15"/>
      <c r="Q1778" s="17"/>
    </row>
    <row r="1779" spans="8:17" x14ac:dyDescent="0.25">
      <c r="H1779" s="15"/>
      <c r="Q1779" s="17"/>
    </row>
    <row r="1780" spans="8:17" x14ac:dyDescent="0.25">
      <c r="H1780" s="15"/>
      <c r="Q1780" s="17"/>
    </row>
    <row r="1781" spans="8:17" x14ac:dyDescent="0.25">
      <c r="H1781" s="15"/>
      <c r="Q1781" s="17"/>
    </row>
    <row r="1782" spans="8:17" x14ac:dyDescent="0.25">
      <c r="H1782" s="15"/>
      <c r="Q1782" s="17"/>
    </row>
    <row r="1783" spans="8:17" x14ac:dyDescent="0.25">
      <c r="H1783" s="15"/>
      <c r="Q1783" s="17"/>
    </row>
    <row r="1784" spans="8:17" x14ac:dyDescent="0.25">
      <c r="H1784" s="15"/>
      <c r="Q1784" s="17"/>
    </row>
    <row r="1785" spans="8:17" x14ac:dyDescent="0.25">
      <c r="H1785" s="15"/>
      <c r="Q1785" s="17"/>
    </row>
    <row r="1786" spans="8:17" x14ac:dyDescent="0.25">
      <c r="H1786" s="15"/>
      <c r="Q1786" s="17"/>
    </row>
    <row r="1787" spans="8:17" x14ac:dyDescent="0.25">
      <c r="H1787" s="15"/>
      <c r="Q1787" s="17"/>
    </row>
    <row r="1788" spans="8:17" x14ac:dyDescent="0.25">
      <c r="H1788" s="15"/>
      <c r="Q1788" s="17"/>
    </row>
    <row r="1789" spans="8:17" x14ac:dyDescent="0.25">
      <c r="H1789" s="15"/>
      <c r="Q1789" s="17"/>
    </row>
    <row r="1790" spans="8:17" x14ac:dyDescent="0.25">
      <c r="H1790" s="15"/>
      <c r="Q1790" s="17"/>
    </row>
    <row r="1791" spans="8:17" x14ac:dyDescent="0.25">
      <c r="H1791" s="15"/>
      <c r="Q1791" s="17"/>
    </row>
    <row r="1792" spans="8:17" x14ac:dyDescent="0.25">
      <c r="H1792" s="15"/>
      <c r="Q1792" s="17"/>
    </row>
    <row r="1793" spans="8:17" x14ac:dyDescent="0.25">
      <c r="H1793" s="15"/>
      <c r="Q1793" s="17"/>
    </row>
    <row r="1794" spans="8:17" x14ac:dyDescent="0.25">
      <c r="H1794" s="15"/>
      <c r="Q1794" s="17"/>
    </row>
    <row r="1795" spans="8:17" x14ac:dyDescent="0.25">
      <c r="H1795" s="15"/>
      <c r="Q1795" s="17"/>
    </row>
    <row r="1796" spans="8:17" x14ac:dyDescent="0.25">
      <c r="H1796" s="15"/>
      <c r="Q1796" s="17"/>
    </row>
    <row r="1797" spans="8:17" x14ac:dyDescent="0.25">
      <c r="H1797" s="15"/>
      <c r="Q1797" s="17"/>
    </row>
    <row r="1798" spans="8:17" x14ac:dyDescent="0.25">
      <c r="H1798" s="15"/>
      <c r="Q1798" s="17"/>
    </row>
    <row r="1799" spans="8:17" x14ac:dyDescent="0.25">
      <c r="H1799" s="15"/>
      <c r="Q1799" s="17"/>
    </row>
    <row r="1800" spans="8:17" x14ac:dyDescent="0.25">
      <c r="H1800" s="15"/>
      <c r="Q1800" s="17"/>
    </row>
    <row r="1801" spans="8:17" x14ac:dyDescent="0.25">
      <c r="H1801" s="15"/>
      <c r="Q1801" s="17"/>
    </row>
    <row r="1802" spans="8:17" x14ac:dyDescent="0.25">
      <c r="H1802" s="15"/>
      <c r="Q1802" s="17"/>
    </row>
    <row r="1803" spans="8:17" x14ac:dyDescent="0.25">
      <c r="H1803" s="15"/>
      <c r="Q1803" s="17"/>
    </row>
    <row r="1804" spans="8:17" x14ac:dyDescent="0.25">
      <c r="H1804" s="15"/>
      <c r="Q1804" s="17"/>
    </row>
    <row r="1805" spans="8:17" x14ac:dyDescent="0.25">
      <c r="H1805" s="15"/>
      <c r="Q1805" s="17"/>
    </row>
    <row r="1806" spans="8:17" x14ac:dyDescent="0.25">
      <c r="H1806" s="15"/>
      <c r="Q1806" s="17"/>
    </row>
    <row r="1807" spans="8:17" x14ac:dyDescent="0.25">
      <c r="H1807" s="15"/>
      <c r="Q1807" s="17"/>
    </row>
    <row r="1808" spans="8:17" x14ac:dyDescent="0.25">
      <c r="H1808" s="15"/>
      <c r="Q1808" s="17"/>
    </row>
    <row r="1809" spans="8:17" x14ac:dyDescent="0.25">
      <c r="H1809" s="15"/>
      <c r="Q1809" s="17"/>
    </row>
    <row r="1810" spans="8:17" x14ac:dyDescent="0.25">
      <c r="H1810" s="15"/>
      <c r="Q1810" s="17"/>
    </row>
    <row r="1811" spans="8:17" x14ac:dyDescent="0.25">
      <c r="H1811" s="15"/>
      <c r="Q1811" s="17"/>
    </row>
    <row r="1812" spans="8:17" x14ac:dyDescent="0.25">
      <c r="H1812" s="15"/>
      <c r="Q1812" s="17"/>
    </row>
    <row r="1813" spans="8:17" x14ac:dyDescent="0.25">
      <c r="H1813" s="15"/>
      <c r="Q1813" s="17"/>
    </row>
    <row r="1814" spans="8:17" x14ac:dyDescent="0.25">
      <c r="H1814" s="15"/>
      <c r="Q1814" s="17"/>
    </row>
    <row r="1815" spans="8:17" x14ac:dyDescent="0.25">
      <c r="H1815" s="15"/>
      <c r="Q1815" s="17"/>
    </row>
    <row r="1816" spans="8:17" x14ac:dyDescent="0.25">
      <c r="H1816" s="15"/>
      <c r="Q1816" s="17"/>
    </row>
    <row r="1817" spans="8:17" x14ac:dyDescent="0.25">
      <c r="H1817" s="15"/>
      <c r="Q1817" s="17"/>
    </row>
    <row r="1818" spans="8:17" x14ac:dyDescent="0.25">
      <c r="H1818" s="15"/>
      <c r="Q1818" s="17"/>
    </row>
    <row r="1819" spans="8:17" x14ac:dyDescent="0.25">
      <c r="H1819" s="15"/>
      <c r="Q1819" s="17"/>
    </row>
    <row r="1820" spans="8:17" x14ac:dyDescent="0.25">
      <c r="H1820" s="15"/>
      <c r="Q1820" s="17"/>
    </row>
    <row r="1821" spans="8:17" x14ac:dyDescent="0.25">
      <c r="H1821" s="15"/>
      <c r="Q1821" s="17"/>
    </row>
    <row r="1822" spans="8:17" x14ac:dyDescent="0.25">
      <c r="H1822" s="15"/>
      <c r="Q1822" s="17"/>
    </row>
    <row r="1823" spans="8:17" x14ac:dyDescent="0.25">
      <c r="H1823" s="15"/>
      <c r="Q1823" s="17"/>
    </row>
    <row r="1824" spans="8:17" x14ac:dyDescent="0.25">
      <c r="H1824" s="15"/>
      <c r="Q1824" s="17"/>
    </row>
    <row r="1825" spans="8:17" x14ac:dyDescent="0.25">
      <c r="H1825" s="15"/>
      <c r="Q1825" s="17"/>
    </row>
    <row r="1826" spans="8:17" x14ac:dyDescent="0.25">
      <c r="H1826" s="15"/>
      <c r="Q1826" s="17"/>
    </row>
    <row r="1827" spans="8:17" x14ac:dyDescent="0.25">
      <c r="H1827" s="15"/>
      <c r="Q1827" s="17"/>
    </row>
    <row r="1828" spans="8:17" x14ac:dyDescent="0.25">
      <c r="H1828" s="15"/>
      <c r="Q1828" s="17"/>
    </row>
    <row r="1829" spans="8:17" x14ac:dyDescent="0.25">
      <c r="H1829" s="15"/>
      <c r="Q1829" s="17"/>
    </row>
    <row r="1830" spans="8:17" x14ac:dyDescent="0.25">
      <c r="H1830" s="15"/>
      <c r="Q1830" s="17"/>
    </row>
    <row r="1831" spans="8:17" x14ac:dyDescent="0.25">
      <c r="H1831" s="15"/>
      <c r="Q1831" s="17"/>
    </row>
    <row r="1832" spans="8:17" x14ac:dyDescent="0.25">
      <c r="H1832" s="15"/>
      <c r="Q1832" s="17"/>
    </row>
    <row r="1833" spans="8:17" x14ac:dyDescent="0.25">
      <c r="H1833" s="15"/>
      <c r="Q1833" s="17"/>
    </row>
    <row r="1834" spans="8:17" x14ac:dyDescent="0.25">
      <c r="H1834" s="15"/>
      <c r="Q1834" s="17"/>
    </row>
    <row r="1835" spans="8:17" x14ac:dyDescent="0.25">
      <c r="H1835" s="15"/>
      <c r="Q1835" s="17"/>
    </row>
    <row r="1836" spans="8:17" x14ac:dyDescent="0.25">
      <c r="H1836" s="15"/>
      <c r="Q1836" s="17"/>
    </row>
    <row r="1837" spans="8:17" x14ac:dyDescent="0.25">
      <c r="H1837" s="15"/>
      <c r="Q1837" s="17"/>
    </row>
    <row r="1838" spans="8:17" x14ac:dyDescent="0.25">
      <c r="H1838" s="15"/>
      <c r="Q1838" s="17"/>
    </row>
    <row r="1839" spans="8:17" x14ac:dyDescent="0.25">
      <c r="H1839" s="15"/>
      <c r="Q1839" s="17"/>
    </row>
    <row r="1840" spans="8:17" x14ac:dyDescent="0.25">
      <c r="H1840" s="15"/>
      <c r="Q1840" s="17"/>
    </row>
    <row r="1841" spans="8:17" x14ac:dyDescent="0.25">
      <c r="H1841" s="15"/>
      <c r="Q1841" s="17"/>
    </row>
    <row r="1842" spans="8:17" x14ac:dyDescent="0.25">
      <c r="H1842" s="15"/>
      <c r="Q1842" s="17"/>
    </row>
    <row r="1843" spans="8:17" x14ac:dyDescent="0.25">
      <c r="H1843" s="15"/>
      <c r="Q1843" s="17"/>
    </row>
    <row r="1844" spans="8:17" x14ac:dyDescent="0.25">
      <c r="H1844" s="15"/>
      <c r="Q1844" s="17"/>
    </row>
    <row r="1845" spans="8:17" x14ac:dyDescent="0.25">
      <c r="H1845" s="15"/>
      <c r="Q1845" s="17"/>
    </row>
    <row r="1846" spans="8:17" x14ac:dyDescent="0.25">
      <c r="H1846" s="15"/>
      <c r="Q1846" s="17"/>
    </row>
    <row r="1847" spans="8:17" x14ac:dyDescent="0.25">
      <c r="H1847" s="15"/>
      <c r="Q1847" s="17"/>
    </row>
    <row r="1848" spans="8:17" x14ac:dyDescent="0.25">
      <c r="H1848" s="15"/>
      <c r="Q1848" s="17"/>
    </row>
    <row r="1849" spans="8:17" x14ac:dyDescent="0.25">
      <c r="H1849" s="15"/>
      <c r="Q1849" s="17"/>
    </row>
    <row r="1850" spans="8:17" x14ac:dyDescent="0.25">
      <c r="H1850" s="15"/>
      <c r="Q1850" s="17"/>
    </row>
    <row r="1851" spans="8:17" x14ac:dyDescent="0.25">
      <c r="H1851" s="15"/>
      <c r="Q1851" s="17"/>
    </row>
    <row r="1852" spans="8:17" x14ac:dyDescent="0.25">
      <c r="H1852" s="15"/>
      <c r="Q1852" s="17"/>
    </row>
    <row r="1853" spans="8:17" x14ac:dyDescent="0.25">
      <c r="H1853" s="15"/>
      <c r="Q1853" s="17"/>
    </row>
    <row r="1854" spans="8:17" x14ac:dyDescent="0.25">
      <c r="H1854" s="15"/>
      <c r="Q1854" s="17"/>
    </row>
    <row r="1855" spans="8:17" x14ac:dyDescent="0.25">
      <c r="H1855" s="15"/>
      <c r="Q1855" s="17"/>
    </row>
    <row r="1856" spans="8:17" x14ac:dyDescent="0.25">
      <c r="H1856" s="15"/>
      <c r="Q1856" s="17"/>
    </row>
    <row r="1857" spans="8:17" x14ac:dyDescent="0.25">
      <c r="H1857" s="15"/>
      <c r="Q1857" s="17"/>
    </row>
    <row r="1858" spans="8:17" x14ac:dyDescent="0.25">
      <c r="H1858" s="15"/>
      <c r="Q1858" s="17"/>
    </row>
    <row r="1859" spans="8:17" x14ac:dyDescent="0.25">
      <c r="H1859" s="15"/>
      <c r="Q1859" s="17"/>
    </row>
    <row r="1860" spans="8:17" x14ac:dyDescent="0.25">
      <c r="H1860" s="15"/>
      <c r="Q1860" s="17"/>
    </row>
    <row r="1861" spans="8:17" x14ac:dyDescent="0.25">
      <c r="H1861" s="15"/>
      <c r="Q1861" s="17"/>
    </row>
    <row r="1862" spans="8:17" x14ac:dyDescent="0.25">
      <c r="H1862" s="15"/>
      <c r="Q1862" s="17"/>
    </row>
    <row r="1863" spans="8:17" x14ac:dyDescent="0.25">
      <c r="H1863" s="15"/>
      <c r="Q1863" s="17"/>
    </row>
    <row r="1864" spans="8:17" x14ac:dyDescent="0.25">
      <c r="H1864" s="15"/>
      <c r="Q1864" s="17"/>
    </row>
    <row r="1865" spans="8:17" x14ac:dyDescent="0.25">
      <c r="H1865" s="15"/>
      <c r="Q1865" s="17"/>
    </row>
    <row r="1866" spans="8:17" x14ac:dyDescent="0.25">
      <c r="H1866" s="15"/>
      <c r="Q1866" s="17"/>
    </row>
    <row r="1867" spans="8:17" x14ac:dyDescent="0.25">
      <c r="H1867" s="15"/>
      <c r="Q1867" s="17"/>
    </row>
    <row r="1868" spans="8:17" x14ac:dyDescent="0.25">
      <c r="H1868" s="15"/>
      <c r="Q1868" s="17"/>
    </row>
    <row r="1869" spans="8:17" x14ac:dyDescent="0.25">
      <c r="H1869" s="15"/>
      <c r="Q1869" s="17"/>
    </row>
    <row r="1870" spans="8:17" x14ac:dyDescent="0.25">
      <c r="H1870" s="15"/>
      <c r="Q1870" s="17"/>
    </row>
    <row r="1871" spans="8:17" x14ac:dyDescent="0.25">
      <c r="H1871" s="15"/>
      <c r="Q1871" s="17"/>
    </row>
    <row r="1872" spans="8:17" x14ac:dyDescent="0.25">
      <c r="H1872" s="15"/>
      <c r="Q1872" s="17"/>
    </row>
    <row r="1873" spans="8:17" x14ac:dyDescent="0.25">
      <c r="H1873" s="15"/>
      <c r="Q1873" s="17"/>
    </row>
    <row r="1874" spans="8:17" x14ac:dyDescent="0.25">
      <c r="H1874" s="15"/>
      <c r="Q1874" s="17"/>
    </row>
    <row r="1875" spans="8:17" x14ac:dyDescent="0.25">
      <c r="H1875" s="15"/>
      <c r="Q1875" s="17"/>
    </row>
    <row r="1876" spans="8:17" x14ac:dyDescent="0.25">
      <c r="H1876" s="15"/>
      <c r="Q1876" s="17"/>
    </row>
    <row r="1877" spans="8:17" x14ac:dyDescent="0.25">
      <c r="H1877" s="15"/>
      <c r="Q1877" s="17"/>
    </row>
    <row r="1878" spans="8:17" x14ac:dyDescent="0.25">
      <c r="H1878" s="15"/>
      <c r="Q1878" s="17"/>
    </row>
    <row r="1879" spans="8:17" x14ac:dyDescent="0.25">
      <c r="H1879" s="15"/>
      <c r="Q1879" s="17"/>
    </row>
    <row r="1880" spans="8:17" x14ac:dyDescent="0.25">
      <c r="H1880" s="15"/>
      <c r="Q1880" s="17"/>
    </row>
    <row r="1881" spans="8:17" x14ac:dyDescent="0.25">
      <c r="H1881" s="15"/>
      <c r="Q1881" s="17"/>
    </row>
    <row r="1882" spans="8:17" x14ac:dyDescent="0.25">
      <c r="H1882" s="15"/>
      <c r="Q1882" s="17"/>
    </row>
    <row r="1883" spans="8:17" x14ac:dyDescent="0.25">
      <c r="H1883" s="15"/>
      <c r="Q1883" s="17"/>
    </row>
    <row r="1884" spans="8:17" x14ac:dyDescent="0.25">
      <c r="H1884" s="15"/>
      <c r="Q1884" s="17"/>
    </row>
    <row r="1885" spans="8:17" x14ac:dyDescent="0.25">
      <c r="H1885" s="15"/>
      <c r="Q1885" s="17"/>
    </row>
    <row r="1886" spans="8:17" x14ac:dyDescent="0.25">
      <c r="H1886" s="15"/>
      <c r="Q1886" s="17"/>
    </row>
    <row r="1887" spans="8:17" x14ac:dyDescent="0.25">
      <c r="H1887" s="15"/>
      <c r="Q1887" s="17"/>
    </row>
    <row r="1888" spans="8:17" x14ac:dyDescent="0.25">
      <c r="H1888" s="15"/>
      <c r="Q1888" s="17"/>
    </row>
    <row r="1889" spans="8:17" x14ac:dyDescent="0.25">
      <c r="H1889" s="15"/>
      <c r="Q1889" s="17"/>
    </row>
    <row r="1890" spans="8:17" x14ac:dyDescent="0.25">
      <c r="H1890" s="15"/>
      <c r="Q1890" s="17"/>
    </row>
    <row r="1891" spans="8:17" x14ac:dyDescent="0.25">
      <c r="H1891" s="15"/>
      <c r="Q1891" s="17"/>
    </row>
    <row r="1892" spans="8:17" x14ac:dyDescent="0.25">
      <c r="H1892" s="15"/>
      <c r="Q1892" s="17"/>
    </row>
    <row r="1893" spans="8:17" x14ac:dyDescent="0.25">
      <c r="H1893" s="15"/>
      <c r="Q1893" s="17"/>
    </row>
    <row r="1894" spans="8:17" x14ac:dyDescent="0.25">
      <c r="H1894" s="15"/>
      <c r="Q1894" s="17"/>
    </row>
    <row r="1895" spans="8:17" x14ac:dyDescent="0.25">
      <c r="H1895" s="15"/>
      <c r="Q1895" s="17"/>
    </row>
    <row r="1896" spans="8:17" x14ac:dyDescent="0.25">
      <c r="H1896" s="15"/>
      <c r="Q1896" s="17"/>
    </row>
    <row r="1897" spans="8:17" x14ac:dyDescent="0.25">
      <c r="H1897" s="15"/>
      <c r="Q1897" s="17"/>
    </row>
    <row r="1898" spans="8:17" x14ac:dyDescent="0.25">
      <c r="H1898" s="15"/>
      <c r="Q1898" s="17"/>
    </row>
    <row r="1899" spans="8:17" x14ac:dyDescent="0.25">
      <c r="H1899" s="15"/>
      <c r="Q1899" s="17"/>
    </row>
    <row r="1900" spans="8:17" x14ac:dyDescent="0.25">
      <c r="H1900" s="15"/>
      <c r="Q1900" s="17"/>
    </row>
    <row r="1901" spans="8:17" x14ac:dyDescent="0.25">
      <c r="H1901" s="15"/>
      <c r="Q1901" s="17"/>
    </row>
    <row r="1902" spans="8:17" x14ac:dyDescent="0.25">
      <c r="H1902" s="15"/>
      <c r="Q1902" s="17"/>
    </row>
    <row r="1903" spans="8:17" x14ac:dyDescent="0.25">
      <c r="H1903" s="15"/>
      <c r="Q1903" s="17"/>
    </row>
    <row r="1904" spans="8:17" x14ac:dyDescent="0.25">
      <c r="H1904" s="15"/>
      <c r="Q1904" s="17"/>
    </row>
    <row r="1905" spans="8:17" x14ac:dyDescent="0.25">
      <c r="H1905" s="15"/>
      <c r="Q1905" s="17"/>
    </row>
    <row r="1906" spans="8:17" x14ac:dyDescent="0.25">
      <c r="H1906" s="15"/>
      <c r="Q1906" s="17"/>
    </row>
    <row r="1907" spans="8:17" x14ac:dyDescent="0.25">
      <c r="H1907" s="15"/>
      <c r="Q1907" s="17"/>
    </row>
    <row r="1908" spans="8:17" x14ac:dyDescent="0.25">
      <c r="H1908" s="15"/>
      <c r="Q1908" s="17"/>
    </row>
    <row r="1909" spans="8:17" x14ac:dyDescent="0.25">
      <c r="H1909" s="15"/>
      <c r="Q1909" s="17"/>
    </row>
    <row r="1910" spans="8:17" x14ac:dyDescent="0.25">
      <c r="H1910" s="15"/>
      <c r="Q1910" s="17"/>
    </row>
    <row r="1911" spans="8:17" x14ac:dyDescent="0.25">
      <c r="H1911" s="15"/>
      <c r="Q1911" s="17"/>
    </row>
    <row r="1912" spans="8:17" x14ac:dyDescent="0.25">
      <c r="H1912" s="15"/>
      <c r="Q1912" s="17"/>
    </row>
    <row r="1913" spans="8:17" x14ac:dyDescent="0.25">
      <c r="H1913" s="15"/>
      <c r="Q1913" s="17"/>
    </row>
    <row r="1914" spans="8:17" x14ac:dyDescent="0.25">
      <c r="H1914" s="15"/>
      <c r="Q1914" s="17"/>
    </row>
    <row r="1915" spans="8:17" x14ac:dyDescent="0.25">
      <c r="H1915" s="15"/>
      <c r="Q1915" s="17"/>
    </row>
    <row r="1916" spans="8:17" x14ac:dyDescent="0.25">
      <c r="H1916" s="15"/>
      <c r="Q1916" s="17"/>
    </row>
    <row r="1917" spans="8:17" x14ac:dyDescent="0.25">
      <c r="H1917" s="15"/>
      <c r="Q1917" s="17"/>
    </row>
    <row r="1918" spans="8:17" x14ac:dyDescent="0.25">
      <c r="H1918" s="15"/>
      <c r="Q1918" s="17"/>
    </row>
    <row r="1919" spans="8:17" x14ac:dyDescent="0.25">
      <c r="H1919" s="15"/>
      <c r="Q1919" s="17"/>
    </row>
    <row r="1920" spans="8:17" x14ac:dyDescent="0.25">
      <c r="H1920" s="15"/>
      <c r="Q1920" s="17"/>
    </row>
    <row r="1921" spans="8:17" x14ac:dyDescent="0.25">
      <c r="H1921" s="15"/>
      <c r="Q1921" s="17"/>
    </row>
    <row r="1922" spans="8:17" x14ac:dyDescent="0.25">
      <c r="H1922" s="15"/>
      <c r="Q1922" s="17"/>
    </row>
    <row r="1923" spans="8:17" x14ac:dyDescent="0.25">
      <c r="H1923" s="15"/>
      <c r="Q1923" s="17"/>
    </row>
    <row r="1924" spans="8:17" x14ac:dyDescent="0.25">
      <c r="H1924" s="15"/>
      <c r="Q1924" s="17"/>
    </row>
    <row r="1925" spans="8:17" x14ac:dyDescent="0.25">
      <c r="H1925" s="15"/>
      <c r="Q1925" s="17"/>
    </row>
    <row r="1926" spans="8:17" x14ac:dyDescent="0.25">
      <c r="H1926" s="15"/>
      <c r="Q1926" s="17"/>
    </row>
    <row r="1927" spans="8:17" x14ac:dyDescent="0.25">
      <c r="H1927" s="15"/>
      <c r="Q1927" s="17"/>
    </row>
    <row r="1928" spans="8:17" x14ac:dyDescent="0.25">
      <c r="H1928" s="15"/>
      <c r="Q1928" s="17"/>
    </row>
    <row r="1929" spans="8:17" x14ac:dyDescent="0.25">
      <c r="H1929" s="15"/>
      <c r="Q1929" s="17"/>
    </row>
    <row r="1930" spans="8:17" x14ac:dyDescent="0.25">
      <c r="H1930" s="15"/>
      <c r="Q1930" s="17"/>
    </row>
    <row r="1931" spans="8:17" x14ac:dyDescent="0.25">
      <c r="H1931" s="15"/>
      <c r="Q1931" s="17"/>
    </row>
    <row r="1932" spans="8:17" x14ac:dyDescent="0.25">
      <c r="H1932" s="15"/>
      <c r="Q1932" s="17"/>
    </row>
    <row r="1933" spans="8:17" x14ac:dyDescent="0.25">
      <c r="H1933" s="15"/>
      <c r="Q1933" s="17"/>
    </row>
    <row r="1934" spans="8:17" x14ac:dyDescent="0.25">
      <c r="H1934" s="15"/>
      <c r="Q1934" s="17"/>
    </row>
    <row r="1935" spans="8:17" x14ac:dyDescent="0.25">
      <c r="H1935" s="15"/>
      <c r="Q1935" s="17"/>
    </row>
    <row r="1936" spans="8:17" x14ac:dyDescent="0.25">
      <c r="H1936" s="15"/>
      <c r="Q1936" s="17"/>
    </row>
    <row r="1937" spans="8:17" x14ac:dyDescent="0.25">
      <c r="H1937" s="15"/>
      <c r="Q1937" s="17"/>
    </row>
    <row r="1938" spans="8:17" x14ac:dyDescent="0.25">
      <c r="H1938" s="15"/>
      <c r="Q1938" s="17"/>
    </row>
    <row r="1939" spans="8:17" x14ac:dyDescent="0.25">
      <c r="H1939" s="15"/>
      <c r="Q1939" s="17"/>
    </row>
    <row r="1940" spans="8:17" x14ac:dyDescent="0.25">
      <c r="H1940" s="15"/>
      <c r="Q1940" s="17"/>
    </row>
    <row r="1941" spans="8:17" x14ac:dyDescent="0.25">
      <c r="H1941" s="15"/>
      <c r="Q1941" s="17"/>
    </row>
    <row r="1942" spans="8:17" x14ac:dyDescent="0.25">
      <c r="H1942" s="15"/>
      <c r="Q1942" s="17"/>
    </row>
    <row r="1943" spans="8:17" x14ac:dyDescent="0.25">
      <c r="H1943" s="15"/>
      <c r="Q1943" s="17"/>
    </row>
    <row r="1944" spans="8:17" x14ac:dyDescent="0.25">
      <c r="H1944" s="15"/>
      <c r="Q1944" s="17"/>
    </row>
    <row r="1945" spans="8:17" x14ac:dyDescent="0.25">
      <c r="H1945" s="15"/>
      <c r="Q1945" s="17"/>
    </row>
    <row r="1946" spans="8:17" x14ac:dyDescent="0.25">
      <c r="H1946" s="15"/>
      <c r="Q1946" s="17"/>
    </row>
    <row r="1947" spans="8:17" x14ac:dyDescent="0.25">
      <c r="H1947" s="15"/>
      <c r="Q1947" s="17"/>
    </row>
    <row r="1948" spans="8:17" x14ac:dyDescent="0.25">
      <c r="H1948" s="15"/>
      <c r="Q1948" s="17"/>
    </row>
    <row r="1949" spans="8:17" x14ac:dyDescent="0.25">
      <c r="H1949" s="15"/>
      <c r="Q1949" s="17"/>
    </row>
    <row r="1950" spans="8:17" x14ac:dyDescent="0.25">
      <c r="H1950" s="15"/>
      <c r="Q1950" s="17"/>
    </row>
    <row r="1951" spans="8:17" x14ac:dyDescent="0.25">
      <c r="H1951" s="15"/>
      <c r="Q1951" s="17"/>
    </row>
    <row r="1952" spans="8:17" x14ac:dyDescent="0.25">
      <c r="H1952" s="15"/>
      <c r="Q1952" s="17"/>
    </row>
    <row r="1953" spans="8:17" x14ac:dyDescent="0.25">
      <c r="H1953" s="15"/>
      <c r="Q1953" s="17"/>
    </row>
    <row r="1954" spans="8:17" x14ac:dyDescent="0.25">
      <c r="H1954" s="15"/>
      <c r="Q1954" s="17"/>
    </row>
    <row r="1955" spans="8:17" x14ac:dyDescent="0.25">
      <c r="H1955" s="15"/>
      <c r="Q1955" s="17"/>
    </row>
    <row r="1956" spans="8:17" x14ac:dyDescent="0.25">
      <c r="H1956" s="15"/>
      <c r="Q1956" s="17"/>
    </row>
    <row r="1957" spans="8:17" x14ac:dyDescent="0.25">
      <c r="H1957" s="15"/>
      <c r="Q1957" s="17"/>
    </row>
    <row r="1958" spans="8:17" x14ac:dyDescent="0.25">
      <c r="H1958" s="15"/>
      <c r="Q1958" s="17"/>
    </row>
    <row r="1959" spans="8:17" x14ac:dyDescent="0.25">
      <c r="H1959" s="15"/>
      <c r="Q1959" s="17"/>
    </row>
    <row r="1960" spans="8:17" x14ac:dyDescent="0.25">
      <c r="H1960" s="15"/>
      <c r="Q1960" s="17"/>
    </row>
    <row r="1961" spans="8:17" x14ac:dyDescent="0.25">
      <c r="H1961" s="15"/>
      <c r="Q1961" s="17"/>
    </row>
    <row r="1962" spans="8:17" x14ac:dyDescent="0.25">
      <c r="H1962" s="15"/>
      <c r="Q1962" s="17"/>
    </row>
    <row r="1963" spans="8:17" x14ac:dyDescent="0.25">
      <c r="H1963" s="15"/>
      <c r="Q1963" s="17"/>
    </row>
    <row r="1964" spans="8:17" x14ac:dyDescent="0.25">
      <c r="H1964" s="15"/>
      <c r="Q1964" s="17"/>
    </row>
    <row r="1965" spans="8:17" x14ac:dyDescent="0.25">
      <c r="H1965" s="15"/>
      <c r="Q1965" s="17"/>
    </row>
    <row r="1966" spans="8:17" x14ac:dyDescent="0.25">
      <c r="H1966" s="15"/>
      <c r="Q1966" s="17"/>
    </row>
    <row r="1967" spans="8:17" x14ac:dyDescent="0.25">
      <c r="H1967" s="15"/>
      <c r="Q1967" s="17"/>
    </row>
    <row r="1968" spans="8:17" x14ac:dyDescent="0.25">
      <c r="H1968" s="15"/>
      <c r="Q1968" s="17"/>
    </row>
    <row r="1969" spans="8:17" x14ac:dyDescent="0.25">
      <c r="H1969" s="15"/>
      <c r="Q1969" s="17"/>
    </row>
    <row r="1970" spans="8:17" x14ac:dyDescent="0.25">
      <c r="H1970" s="15"/>
      <c r="Q1970" s="17"/>
    </row>
    <row r="1971" spans="8:17" x14ac:dyDescent="0.25">
      <c r="H1971" s="15"/>
      <c r="Q1971" s="17"/>
    </row>
    <row r="1972" spans="8:17" x14ac:dyDescent="0.25">
      <c r="H1972" s="15"/>
      <c r="Q1972" s="17"/>
    </row>
    <row r="1973" spans="8:17" x14ac:dyDescent="0.25">
      <c r="H1973" s="15"/>
      <c r="Q1973" s="17"/>
    </row>
    <row r="1974" spans="8:17" x14ac:dyDescent="0.25">
      <c r="H1974" s="15"/>
      <c r="Q1974" s="17"/>
    </row>
    <row r="1975" spans="8:17" x14ac:dyDescent="0.25">
      <c r="H1975" s="15"/>
      <c r="Q1975" s="17"/>
    </row>
    <row r="1976" spans="8:17" x14ac:dyDescent="0.25">
      <c r="H1976" s="15"/>
      <c r="Q1976" s="17"/>
    </row>
    <row r="1977" spans="8:17" x14ac:dyDescent="0.25">
      <c r="H1977" s="15"/>
      <c r="Q1977" s="17"/>
    </row>
    <row r="1978" spans="8:17" x14ac:dyDescent="0.25">
      <c r="H1978" s="15"/>
      <c r="Q1978" s="17"/>
    </row>
    <row r="1979" spans="8:17" x14ac:dyDescent="0.25">
      <c r="H1979" s="15"/>
      <c r="Q1979" s="17"/>
    </row>
    <row r="1980" spans="8:17" x14ac:dyDescent="0.25">
      <c r="H1980" s="15"/>
      <c r="Q1980" s="17"/>
    </row>
    <row r="1981" spans="8:17" x14ac:dyDescent="0.25">
      <c r="H1981" s="15"/>
      <c r="Q1981" s="17"/>
    </row>
    <row r="1982" spans="8:17" x14ac:dyDescent="0.25">
      <c r="H1982" s="15"/>
      <c r="Q1982" s="17"/>
    </row>
    <row r="1983" spans="8:17" x14ac:dyDescent="0.25">
      <c r="H1983" s="15"/>
      <c r="Q1983" s="17"/>
    </row>
    <row r="1984" spans="8:17" x14ac:dyDescent="0.25">
      <c r="H1984" s="15"/>
      <c r="Q1984" s="17"/>
    </row>
    <row r="1985" spans="8:17" x14ac:dyDescent="0.25">
      <c r="H1985" s="15"/>
      <c r="Q1985" s="17"/>
    </row>
    <row r="1986" spans="8:17" x14ac:dyDescent="0.25">
      <c r="H1986" s="15"/>
      <c r="Q1986" s="17"/>
    </row>
    <row r="1987" spans="8:17" x14ac:dyDescent="0.25">
      <c r="H1987" s="15"/>
      <c r="Q1987" s="17"/>
    </row>
    <row r="1988" spans="8:17" x14ac:dyDescent="0.25">
      <c r="H1988" s="15"/>
      <c r="Q1988" s="17"/>
    </row>
    <row r="1989" spans="8:17" x14ac:dyDescent="0.25">
      <c r="H1989" s="15"/>
      <c r="Q1989" s="17"/>
    </row>
    <row r="1990" spans="8:17" x14ac:dyDescent="0.25">
      <c r="H1990" s="15"/>
      <c r="Q1990" s="17"/>
    </row>
    <row r="1991" spans="8:17" x14ac:dyDescent="0.25">
      <c r="H1991" s="15"/>
      <c r="Q1991" s="17"/>
    </row>
    <row r="1992" spans="8:17" x14ac:dyDescent="0.25">
      <c r="H1992" s="15"/>
      <c r="Q1992" s="17"/>
    </row>
    <row r="1993" spans="8:17" x14ac:dyDescent="0.25">
      <c r="H1993" s="15"/>
      <c r="Q1993" s="17"/>
    </row>
    <row r="1994" spans="8:17" x14ac:dyDescent="0.25">
      <c r="H1994" s="15"/>
      <c r="Q1994" s="17"/>
    </row>
    <row r="1995" spans="8:17" x14ac:dyDescent="0.25">
      <c r="H1995" s="15"/>
      <c r="Q1995" s="17"/>
    </row>
    <row r="1996" spans="8:17" x14ac:dyDescent="0.25">
      <c r="H1996" s="15"/>
      <c r="Q1996" s="17"/>
    </row>
    <row r="1997" spans="8:17" x14ac:dyDescent="0.25">
      <c r="H1997" s="15"/>
      <c r="Q1997" s="17"/>
    </row>
    <row r="1998" spans="8:17" x14ac:dyDescent="0.25">
      <c r="H1998" s="15"/>
      <c r="Q1998" s="17"/>
    </row>
    <row r="1999" spans="8:17" x14ac:dyDescent="0.25">
      <c r="H1999" s="15"/>
      <c r="Q1999" s="17"/>
    </row>
    <row r="2000" spans="8:17" x14ac:dyDescent="0.25">
      <c r="H2000" s="15"/>
      <c r="Q2000" s="17"/>
    </row>
    <row r="2001" spans="8:17" x14ac:dyDescent="0.25">
      <c r="H2001" s="15"/>
      <c r="Q2001" s="17"/>
    </row>
    <row r="2002" spans="8:17" x14ac:dyDescent="0.25">
      <c r="H2002" s="15"/>
      <c r="Q2002" s="17"/>
    </row>
    <row r="2003" spans="8:17" x14ac:dyDescent="0.25">
      <c r="H2003" s="15"/>
      <c r="Q2003" s="17"/>
    </row>
    <row r="2004" spans="8:17" x14ac:dyDescent="0.25">
      <c r="H2004" s="15"/>
      <c r="Q2004" s="17"/>
    </row>
    <row r="2005" spans="8:17" x14ac:dyDescent="0.25">
      <c r="H2005" s="15"/>
      <c r="Q2005" s="17"/>
    </row>
    <row r="2006" spans="8:17" x14ac:dyDescent="0.25">
      <c r="H2006" s="15"/>
      <c r="Q2006" s="17"/>
    </row>
    <row r="2007" spans="8:17" x14ac:dyDescent="0.25">
      <c r="H2007" s="15"/>
      <c r="Q2007" s="17"/>
    </row>
    <row r="2008" spans="8:17" x14ac:dyDescent="0.25">
      <c r="H2008" s="15"/>
      <c r="Q2008" s="17"/>
    </row>
    <row r="2009" spans="8:17" x14ac:dyDescent="0.25">
      <c r="H2009" s="15"/>
      <c r="Q2009" s="17"/>
    </row>
    <row r="2010" spans="8:17" x14ac:dyDescent="0.25">
      <c r="H2010" s="15"/>
      <c r="Q2010" s="17"/>
    </row>
    <row r="2011" spans="8:17" x14ac:dyDescent="0.25">
      <c r="H2011" s="15"/>
      <c r="Q2011" s="17"/>
    </row>
    <row r="2012" spans="8:17" x14ac:dyDescent="0.25">
      <c r="H2012" s="15"/>
      <c r="Q2012" s="17"/>
    </row>
    <row r="2013" spans="8:17" x14ac:dyDescent="0.25">
      <c r="H2013" s="15"/>
      <c r="Q2013" s="17"/>
    </row>
    <row r="2014" spans="8:17" x14ac:dyDescent="0.25">
      <c r="H2014" s="15"/>
      <c r="Q2014" s="17"/>
    </row>
    <row r="2015" spans="8:17" x14ac:dyDescent="0.25">
      <c r="H2015" s="15"/>
      <c r="Q2015" s="17"/>
    </row>
    <row r="2016" spans="8:17" x14ac:dyDescent="0.25">
      <c r="H2016" s="15"/>
      <c r="Q2016" s="17"/>
    </row>
    <row r="2017" spans="8:17" x14ac:dyDescent="0.25">
      <c r="H2017" s="15"/>
      <c r="Q2017" s="17"/>
    </row>
    <row r="2018" spans="8:17" x14ac:dyDescent="0.25">
      <c r="H2018" s="15"/>
      <c r="Q2018" s="17"/>
    </row>
    <row r="2019" spans="8:17" x14ac:dyDescent="0.25">
      <c r="H2019" s="15"/>
      <c r="Q2019" s="17"/>
    </row>
    <row r="2020" spans="8:17" x14ac:dyDescent="0.25">
      <c r="H2020" s="15"/>
      <c r="Q2020" s="17"/>
    </row>
    <row r="2021" spans="8:17" x14ac:dyDescent="0.25">
      <c r="H2021" s="15"/>
      <c r="Q2021" s="17"/>
    </row>
    <row r="2022" spans="8:17" x14ac:dyDescent="0.25">
      <c r="H2022" s="15"/>
      <c r="Q2022" s="17"/>
    </row>
    <row r="2023" spans="8:17" x14ac:dyDescent="0.25">
      <c r="H2023" s="15"/>
      <c r="Q2023" s="17"/>
    </row>
    <row r="2024" spans="8:17" x14ac:dyDescent="0.25">
      <c r="H2024" s="15"/>
      <c r="Q2024" s="17"/>
    </row>
    <row r="2025" spans="8:17" x14ac:dyDescent="0.25">
      <c r="H2025" s="15"/>
      <c r="Q2025" s="17"/>
    </row>
    <row r="2026" spans="8:17" x14ac:dyDescent="0.25">
      <c r="H2026" s="15"/>
      <c r="Q2026" s="17"/>
    </row>
    <row r="2027" spans="8:17" x14ac:dyDescent="0.25">
      <c r="H2027" s="15"/>
      <c r="Q2027" s="17"/>
    </row>
    <row r="2028" spans="8:17" x14ac:dyDescent="0.25">
      <c r="H2028" s="15"/>
      <c r="Q2028" s="17"/>
    </row>
    <row r="2029" spans="8:17" x14ac:dyDescent="0.25">
      <c r="H2029" s="15"/>
      <c r="Q2029" s="17"/>
    </row>
    <row r="2030" spans="8:17" x14ac:dyDescent="0.25">
      <c r="H2030" s="15"/>
      <c r="Q2030" s="17"/>
    </row>
    <row r="2031" spans="8:17" x14ac:dyDescent="0.25">
      <c r="H2031" s="15"/>
      <c r="Q2031" s="17"/>
    </row>
    <row r="2032" spans="8:17" x14ac:dyDescent="0.25">
      <c r="H2032" s="15"/>
      <c r="Q2032" s="17"/>
    </row>
    <row r="2033" spans="8:17" x14ac:dyDescent="0.25">
      <c r="H2033" s="15"/>
      <c r="Q2033" s="17"/>
    </row>
    <row r="2034" spans="8:17" x14ac:dyDescent="0.25">
      <c r="H2034" s="15"/>
      <c r="Q2034" s="17"/>
    </row>
    <row r="2035" spans="8:17" x14ac:dyDescent="0.25">
      <c r="H2035" s="15"/>
      <c r="Q2035" s="17"/>
    </row>
    <row r="2036" spans="8:17" x14ac:dyDescent="0.25">
      <c r="H2036" s="15"/>
      <c r="Q2036" s="17"/>
    </row>
    <row r="2037" spans="8:17" x14ac:dyDescent="0.25">
      <c r="H2037" s="15"/>
      <c r="Q2037" s="17"/>
    </row>
    <row r="2038" spans="8:17" x14ac:dyDescent="0.25">
      <c r="H2038" s="15"/>
      <c r="Q2038" s="17"/>
    </row>
    <row r="2039" spans="8:17" x14ac:dyDescent="0.25">
      <c r="H2039" s="15"/>
      <c r="Q2039" s="17"/>
    </row>
    <row r="2040" spans="8:17" x14ac:dyDescent="0.25">
      <c r="H2040" s="15"/>
      <c r="Q2040" s="17"/>
    </row>
    <row r="2041" spans="8:17" x14ac:dyDescent="0.25">
      <c r="H2041" s="15"/>
      <c r="Q2041" s="17"/>
    </row>
    <row r="2042" spans="8:17" x14ac:dyDescent="0.25">
      <c r="H2042" s="15"/>
      <c r="Q2042" s="17"/>
    </row>
    <row r="2043" spans="8:17" x14ac:dyDescent="0.25">
      <c r="H2043" s="15"/>
      <c r="Q2043" s="17"/>
    </row>
    <row r="2044" spans="8:17" x14ac:dyDescent="0.25">
      <c r="H2044" s="15"/>
      <c r="Q2044" s="17"/>
    </row>
    <row r="2045" spans="8:17" x14ac:dyDescent="0.25">
      <c r="H2045" s="15"/>
      <c r="Q2045" s="17"/>
    </row>
    <row r="2046" spans="8:17" x14ac:dyDescent="0.25">
      <c r="H2046" s="15"/>
      <c r="Q2046" s="17"/>
    </row>
    <row r="2047" spans="8:17" x14ac:dyDescent="0.25">
      <c r="H2047" s="15"/>
      <c r="Q2047" s="17"/>
    </row>
    <row r="2048" spans="8:17" x14ac:dyDescent="0.25">
      <c r="H2048" s="15"/>
      <c r="Q2048" s="17"/>
    </row>
    <row r="2049" spans="8:17" x14ac:dyDescent="0.25">
      <c r="H2049" s="15"/>
      <c r="Q2049" s="17"/>
    </row>
    <row r="2050" spans="8:17" x14ac:dyDescent="0.25">
      <c r="H2050" s="15"/>
      <c r="Q2050" s="17"/>
    </row>
    <row r="2051" spans="8:17" x14ac:dyDescent="0.25">
      <c r="H2051" s="15"/>
      <c r="Q2051" s="17"/>
    </row>
    <row r="2052" spans="8:17" x14ac:dyDescent="0.25">
      <c r="H2052" s="15"/>
      <c r="Q2052" s="17"/>
    </row>
    <row r="2053" spans="8:17" x14ac:dyDescent="0.25">
      <c r="H2053" s="15"/>
      <c r="Q2053" s="17"/>
    </row>
    <row r="2054" spans="8:17" x14ac:dyDescent="0.25">
      <c r="H2054" s="15"/>
      <c r="Q2054" s="17"/>
    </row>
    <row r="2055" spans="8:17" x14ac:dyDescent="0.25">
      <c r="H2055" s="15"/>
      <c r="Q2055" s="17"/>
    </row>
    <row r="2056" spans="8:17" x14ac:dyDescent="0.25">
      <c r="H2056" s="15"/>
      <c r="Q2056" s="17"/>
    </row>
    <row r="2057" spans="8:17" x14ac:dyDescent="0.25">
      <c r="H2057" s="15"/>
      <c r="Q2057" s="17"/>
    </row>
    <row r="2058" spans="8:17" x14ac:dyDescent="0.25">
      <c r="H2058" s="15"/>
      <c r="Q2058" s="17"/>
    </row>
    <row r="2059" spans="8:17" x14ac:dyDescent="0.25">
      <c r="H2059" s="15"/>
      <c r="Q2059" s="17"/>
    </row>
    <row r="2060" spans="8:17" x14ac:dyDescent="0.25">
      <c r="H2060" s="15"/>
      <c r="Q2060" s="17"/>
    </row>
    <row r="2061" spans="8:17" x14ac:dyDescent="0.25">
      <c r="H2061" s="15"/>
      <c r="Q2061" s="17"/>
    </row>
    <row r="2062" spans="8:17" x14ac:dyDescent="0.25">
      <c r="H2062" s="15"/>
      <c r="Q2062" s="17"/>
    </row>
    <row r="2063" spans="8:17" x14ac:dyDescent="0.25">
      <c r="H2063" s="15"/>
      <c r="Q2063" s="17"/>
    </row>
    <row r="2064" spans="8:17" x14ac:dyDescent="0.25">
      <c r="H2064" s="15"/>
      <c r="Q2064" s="17"/>
    </row>
    <row r="2065" spans="8:17" x14ac:dyDescent="0.25">
      <c r="H2065" s="15"/>
      <c r="Q2065" s="17"/>
    </row>
    <row r="2066" spans="8:17" x14ac:dyDescent="0.25">
      <c r="H2066" s="15"/>
      <c r="Q2066" s="17"/>
    </row>
    <row r="2067" spans="8:17" x14ac:dyDescent="0.25">
      <c r="H2067" s="15"/>
      <c r="Q2067" s="17"/>
    </row>
    <row r="2068" spans="8:17" x14ac:dyDescent="0.25">
      <c r="H2068" s="15"/>
      <c r="Q2068" s="17"/>
    </row>
    <row r="2069" spans="8:17" x14ac:dyDescent="0.25">
      <c r="H2069" s="15"/>
      <c r="Q2069" s="17"/>
    </row>
    <row r="2070" spans="8:17" x14ac:dyDescent="0.25">
      <c r="H2070" s="15"/>
      <c r="Q2070" s="17"/>
    </row>
    <row r="2071" spans="8:17" x14ac:dyDescent="0.25">
      <c r="H2071" s="15"/>
      <c r="Q2071" s="17"/>
    </row>
    <row r="2072" spans="8:17" x14ac:dyDescent="0.25">
      <c r="H2072" s="15"/>
      <c r="Q2072" s="17"/>
    </row>
    <row r="2073" spans="8:17" x14ac:dyDescent="0.25">
      <c r="H2073" s="15"/>
      <c r="Q2073" s="17"/>
    </row>
    <row r="2074" spans="8:17" x14ac:dyDescent="0.25">
      <c r="H2074" s="15"/>
      <c r="Q2074" s="17"/>
    </row>
    <row r="2075" spans="8:17" x14ac:dyDescent="0.25">
      <c r="H2075" s="15"/>
      <c r="Q2075" s="17"/>
    </row>
    <row r="2076" spans="8:17" x14ac:dyDescent="0.25">
      <c r="H2076" s="15"/>
      <c r="Q2076" s="17"/>
    </row>
    <row r="2077" spans="8:17" x14ac:dyDescent="0.25">
      <c r="H2077" s="15"/>
      <c r="Q2077" s="17"/>
    </row>
    <row r="2078" spans="8:17" x14ac:dyDescent="0.25">
      <c r="H2078" s="15"/>
      <c r="Q2078" s="17"/>
    </row>
    <row r="2079" spans="8:17" x14ac:dyDescent="0.25">
      <c r="H2079" s="15"/>
      <c r="Q2079" s="17"/>
    </row>
    <row r="2080" spans="8:17" x14ac:dyDescent="0.25">
      <c r="H2080" s="15"/>
      <c r="Q2080" s="17"/>
    </row>
    <row r="2081" spans="8:17" x14ac:dyDescent="0.25">
      <c r="H2081" s="15"/>
      <c r="Q2081" s="17"/>
    </row>
    <row r="2082" spans="8:17" x14ac:dyDescent="0.25">
      <c r="H2082" s="15"/>
      <c r="Q2082" s="17"/>
    </row>
    <row r="2083" spans="8:17" x14ac:dyDescent="0.25">
      <c r="H2083" s="15"/>
      <c r="Q2083" s="17"/>
    </row>
    <row r="2084" spans="8:17" x14ac:dyDescent="0.25">
      <c r="H2084" s="15"/>
      <c r="Q2084" s="17"/>
    </row>
    <row r="2085" spans="8:17" x14ac:dyDescent="0.25">
      <c r="H2085" s="15"/>
      <c r="Q2085" s="17"/>
    </row>
    <row r="2086" spans="8:17" x14ac:dyDescent="0.25">
      <c r="H2086" s="15"/>
      <c r="Q2086" s="17"/>
    </row>
    <row r="2087" spans="8:17" x14ac:dyDescent="0.25">
      <c r="H2087" s="15"/>
      <c r="Q2087" s="17"/>
    </row>
    <row r="2088" spans="8:17" x14ac:dyDescent="0.25">
      <c r="H2088" s="15"/>
      <c r="Q2088" s="17"/>
    </row>
    <row r="2089" spans="8:17" x14ac:dyDescent="0.25">
      <c r="H2089" s="15"/>
      <c r="Q2089" s="17"/>
    </row>
    <row r="2090" spans="8:17" x14ac:dyDescent="0.25">
      <c r="H2090" s="15"/>
      <c r="Q2090" s="17"/>
    </row>
    <row r="2091" spans="8:17" x14ac:dyDescent="0.25">
      <c r="H2091" s="15"/>
      <c r="Q2091" s="17"/>
    </row>
    <row r="2092" spans="8:17" x14ac:dyDescent="0.25">
      <c r="H2092" s="15"/>
      <c r="Q2092" s="17"/>
    </row>
    <row r="2093" spans="8:17" x14ac:dyDescent="0.25">
      <c r="H2093" s="15"/>
      <c r="Q2093" s="17"/>
    </row>
    <row r="2094" spans="8:17" x14ac:dyDescent="0.25">
      <c r="H2094" s="15"/>
      <c r="Q2094" s="17"/>
    </row>
    <row r="2095" spans="8:17" x14ac:dyDescent="0.25">
      <c r="H2095" s="15"/>
      <c r="Q2095" s="17"/>
    </row>
    <row r="2096" spans="8:17" x14ac:dyDescent="0.25">
      <c r="H2096" s="15"/>
      <c r="Q2096" s="17"/>
    </row>
    <row r="2097" spans="8:17" x14ac:dyDescent="0.25">
      <c r="H2097" s="15"/>
      <c r="Q2097" s="17"/>
    </row>
    <row r="2098" spans="8:17" x14ac:dyDescent="0.25">
      <c r="H2098" s="15"/>
      <c r="Q2098" s="17"/>
    </row>
    <row r="2099" spans="8:17" x14ac:dyDescent="0.25">
      <c r="H2099" s="15"/>
      <c r="Q2099" s="17"/>
    </row>
    <row r="2100" spans="8:17" x14ac:dyDescent="0.25">
      <c r="H2100" s="15"/>
      <c r="Q2100" s="17"/>
    </row>
    <row r="2101" spans="8:17" x14ac:dyDescent="0.25">
      <c r="H2101" s="15"/>
      <c r="Q2101" s="17"/>
    </row>
    <row r="2102" spans="8:17" x14ac:dyDescent="0.25">
      <c r="H2102" s="15"/>
      <c r="Q2102" s="17"/>
    </row>
    <row r="2103" spans="8:17" x14ac:dyDescent="0.25">
      <c r="H2103" s="15"/>
      <c r="Q2103" s="17"/>
    </row>
    <row r="2104" spans="8:17" x14ac:dyDescent="0.25">
      <c r="H2104" s="15"/>
      <c r="Q2104" s="17"/>
    </row>
    <row r="2105" spans="8:17" x14ac:dyDescent="0.25">
      <c r="H2105" s="15"/>
      <c r="Q2105" s="17"/>
    </row>
    <row r="2106" spans="8:17" x14ac:dyDescent="0.25">
      <c r="H2106" s="15"/>
      <c r="Q2106" s="17"/>
    </row>
    <row r="2107" spans="8:17" x14ac:dyDescent="0.25">
      <c r="H2107" s="15"/>
      <c r="Q2107" s="17"/>
    </row>
    <row r="2108" spans="8:17" x14ac:dyDescent="0.25">
      <c r="H2108" s="15"/>
      <c r="Q2108" s="17"/>
    </row>
    <row r="2109" spans="8:17" x14ac:dyDescent="0.25">
      <c r="H2109" s="15"/>
      <c r="Q2109" s="17"/>
    </row>
    <row r="2110" spans="8:17" x14ac:dyDescent="0.25">
      <c r="H2110" s="15"/>
      <c r="Q2110" s="17"/>
    </row>
    <row r="2111" spans="8:17" x14ac:dyDescent="0.25">
      <c r="H2111" s="15"/>
      <c r="Q2111" s="17"/>
    </row>
    <row r="2112" spans="8:17" x14ac:dyDescent="0.25">
      <c r="H2112" s="15"/>
      <c r="Q2112" s="17"/>
    </row>
    <row r="2113" spans="8:17" x14ac:dyDescent="0.25">
      <c r="H2113" s="15"/>
      <c r="Q2113" s="17"/>
    </row>
    <row r="2114" spans="8:17" x14ac:dyDescent="0.25">
      <c r="H2114" s="15"/>
      <c r="Q2114" s="17"/>
    </row>
    <row r="2115" spans="8:17" x14ac:dyDescent="0.25">
      <c r="H2115" s="15"/>
      <c r="Q2115" s="17"/>
    </row>
    <row r="2116" spans="8:17" x14ac:dyDescent="0.25">
      <c r="H2116" s="15"/>
      <c r="Q2116" s="17"/>
    </row>
    <row r="2117" spans="8:17" x14ac:dyDescent="0.25">
      <c r="H2117" s="15"/>
      <c r="Q2117" s="17"/>
    </row>
    <row r="2118" spans="8:17" x14ac:dyDescent="0.25">
      <c r="H2118" s="15"/>
      <c r="Q2118" s="17"/>
    </row>
    <row r="2119" spans="8:17" x14ac:dyDescent="0.25">
      <c r="H2119" s="15"/>
      <c r="Q2119" s="17"/>
    </row>
    <row r="2120" spans="8:17" x14ac:dyDescent="0.25">
      <c r="H2120" s="15"/>
      <c r="Q2120" s="17"/>
    </row>
    <row r="2121" spans="8:17" x14ac:dyDescent="0.25">
      <c r="H2121" s="15"/>
      <c r="Q2121" s="17"/>
    </row>
    <row r="2122" spans="8:17" x14ac:dyDescent="0.25">
      <c r="H2122" s="15"/>
      <c r="Q2122" s="17"/>
    </row>
    <row r="2123" spans="8:17" x14ac:dyDescent="0.25">
      <c r="H2123" s="15"/>
      <c r="Q2123" s="17"/>
    </row>
    <row r="2124" spans="8:17" x14ac:dyDescent="0.25">
      <c r="H2124" s="15"/>
      <c r="Q2124" s="17"/>
    </row>
    <row r="2125" spans="8:17" x14ac:dyDescent="0.25">
      <c r="H2125" s="15"/>
      <c r="Q2125" s="17"/>
    </row>
    <row r="2126" spans="8:17" x14ac:dyDescent="0.25">
      <c r="H2126" s="15"/>
      <c r="Q2126" s="17"/>
    </row>
    <row r="2127" spans="8:17" x14ac:dyDescent="0.25">
      <c r="H2127" s="15"/>
      <c r="Q2127" s="17"/>
    </row>
    <row r="2128" spans="8:17" x14ac:dyDescent="0.25">
      <c r="H2128" s="15"/>
      <c r="Q2128" s="17"/>
    </row>
    <row r="2129" spans="8:17" x14ac:dyDescent="0.25">
      <c r="H2129" s="15"/>
      <c r="Q2129" s="17"/>
    </row>
    <row r="2130" spans="8:17" x14ac:dyDescent="0.25">
      <c r="H2130" s="15"/>
      <c r="Q2130" s="17"/>
    </row>
    <row r="2131" spans="8:17" x14ac:dyDescent="0.25">
      <c r="H2131" s="15"/>
      <c r="Q2131" s="17"/>
    </row>
    <row r="2132" spans="8:17" x14ac:dyDescent="0.25">
      <c r="H2132" s="15"/>
      <c r="Q2132" s="17"/>
    </row>
    <row r="2133" spans="8:17" x14ac:dyDescent="0.25">
      <c r="H2133" s="15"/>
      <c r="Q2133" s="17"/>
    </row>
    <row r="2134" spans="8:17" x14ac:dyDescent="0.25">
      <c r="H2134" s="15"/>
      <c r="Q2134" s="17"/>
    </row>
    <row r="2135" spans="8:17" x14ac:dyDescent="0.25">
      <c r="H2135" s="15"/>
      <c r="Q2135" s="17"/>
    </row>
    <row r="2136" spans="8:17" x14ac:dyDescent="0.25">
      <c r="H2136" s="15"/>
      <c r="Q2136" s="17"/>
    </row>
    <row r="2137" spans="8:17" x14ac:dyDescent="0.25">
      <c r="H2137" s="15"/>
      <c r="Q2137" s="17"/>
    </row>
    <row r="2138" spans="8:17" x14ac:dyDescent="0.25">
      <c r="H2138" s="15"/>
      <c r="Q2138" s="17"/>
    </row>
    <row r="2139" spans="8:17" x14ac:dyDescent="0.25">
      <c r="H2139" s="15"/>
      <c r="Q2139" s="17"/>
    </row>
    <row r="2140" spans="8:17" x14ac:dyDescent="0.25">
      <c r="H2140" s="15"/>
      <c r="Q2140" s="17"/>
    </row>
    <row r="2141" spans="8:17" x14ac:dyDescent="0.25">
      <c r="H2141" s="15"/>
      <c r="Q2141" s="17"/>
    </row>
    <row r="2142" spans="8:17" x14ac:dyDescent="0.25">
      <c r="H2142" s="15"/>
      <c r="Q2142" s="17"/>
    </row>
    <row r="2143" spans="8:17" x14ac:dyDescent="0.25">
      <c r="H2143" s="15"/>
      <c r="Q2143" s="17"/>
    </row>
    <row r="2144" spans="8:17" x14ac:dyDescent="0.25">
      <c r="H2144" s="15"/>
      <c r="Q2144" s="17"/>
    </row>
    <row r="2145" spans="8:17" x14ac:dyDescent="0.25">
      <c r="H2145" s="15"/>
      <c r="Q2145" s="17"/>
    </row>
    <row r="2146" spans="8:17" x14ac:dyDescent="0.25">
      <c r="H2146" s="15"/>
      <c r="Q2146" s="17"/>
    </row>
    <row r="2147" spans="8:17" x14ac:dyDescent="0.25">
      <c r="H2147" s="15"/>
      <c r="Q2147" s="17"/>
    </row>
    <row r="2148" spans="8:17" x14ac:dyDescent="0.25">
      <c r="H2148" s="15"/>
      <c r="Q2148" s="17"/>
    </row>
    <row r="2149" spans="8:17" x14ac:dyDescent="0.25">
      <c r="H2149" s="15"/>
      <c r="Q2149" s="17"/>
    </row>
    <row r="2150" spans="8:17" x14ac:dyDescent="0.25">
      <c r="H2150" s="15"/>
      <c r="Q2150" s="17"/>
    </row>
    <row r="2151" spans="8:17" x14ac:dyDescent="0.25">
      <c r="H2151" s="15"/>
      <c r="Q2151" s="17"/>
    </row>
    <row r="2152" spans="8:17" x14ac:dyDescent="0.25">
      <c r="H2152" s="15"/>
      <c r="Q2152" s="17"/>
    </row>
    <row r="2153" spans="8:17" x14ac:dyDescent="0.25">
      <c r="H2153" s="15"/>
      <c r="Q2153" s="17"/>
    </row>
    <row r="2154" spans="8:17" x14ac:dyDescent="0.25">
      <c r="H2154" s="15"/>
      <c r="Q2154" s="17"/>
    </row>
    <row r="2155" spans="8:17" x14ac:dyDescent="0.25">
      <c r="H2155" s="15"/>
      <c r="Q2155" s="17"/>
    </row>
    <row r="2156" spans="8:17" x14ac:dyDescent="0.25">
      <c r="H2156" s="15"/>
      <c r="Q2156" s="17"/>
    </row>
    <row r="2157" spans="8:17" x14ac:dyDescent="0.25">
      <c r="H2157" s="15"/>
      <c r="Q2157" s="17"/>
    </row>
    <row r="2158" spans="8:17" x14ac:dyDescent="0.25">
      <c r="H2158" s="15"/>
      <c r="Q2158" s="17"/>
    </row>
    <row r="2159" spans="8:17" x14ac:dyDescent="0.25">
      <c r="H2159" s="15"/>
      <c r="Q2159" s="17"/>
    </row>
    <row r="2160" spans="8:17" x14ac:dyDescent="0.25">
      <c r="H2160" s="15"/>
      <c r="Q2160" s="17"/>
    </row>
    <row r="2161" spans="8:17" x14ac:dyDescent="0.25">
      <c r="H2161" s="15"/>
      <c r="Q2161" s="17"/>
    </row>
    <row r="2162" spans="8:17" x14ac:dyDescent="0.25">
      <c r="H2162" s="15"/>
      <c r="Q2162" s="17"/>
    </row>
    <row r="2163" spans="8:17" x14ac:dyDescent="0.25">
      <c r="H2163" s="15"/>
      <c r="Q2163" s="17"/>
    </row>
    <row r="2164" spans="8:17" x14ac:dyDescent="0.25">
      <c r="H2164" s="15"/>
      <c r="Q2164" s="17"/>
    </row>
    <row r="2165" spans="8:17" x14ac:dyDescent="0.25">
      <c r="H2165" s="15"/>
      <c r="Q2165" s="17"/>
    </row>
    <row r="2166" spans="8:17" x14ac:dyDescent="0.25">
      <c r="H2166" s="15"/>
      <c r="Q2166" s="17"/>
    </row>
    <row r="2167" spans="8:17" x14ac:dyDescent="0.25">
      <c r="H2167" s="15"/>
      <c r="Q2167" s="17"/>
    </row>
    <row r="2168" spans="8:17" x14ac:dyDescent="0.25">
      <c r="H2168" s="15"/>
      <c r="Q2168" s="17"/>
    </row>
    <row r="2169" spans="8:17" x14ac:dyDescent="0.25">
      <c r="H2169" s="15"/>
      <c r="Q2169" s="17"/>
    </row>
    <row r="2170" spans="8:17" x14ac:dyDescent="0.25">
      <c r="H2170" s="15"/>
      <c r="Q2170" s="17"/>
    </row>
    <row r="2171" spans="8:17" x14ac:dyDescent="0.25">
      <c r="H2171" s="15"/>
      <c r="Q2171" s="17"/>
    </row>
    <row r="2172" spans="8:17" x14ac:dyDescent="0.25">
      <c r="H2172" s="15"/>
      <c r="Q2172" s="17"/>
    </row>
    <row r="2173" spans="8:17" x14ac:dyDescent="0.25">
      <c r="H2173" s="15"/>
      <c r="Q2173" s="17"/>
    </row>
    <row r="2174" spans="8:17" x14ac:dyDescent="0.25">
      <c r="H2174" s="15"/>
      <c r="Q2174" s="17"/>
    </row>
    <row r="2175" spans="8:17" x14ac:dyDescent="0.25">
      <c r="H2175" s="15"/>
      <c r="Q2175" s="17"/>
    </row>
    <row r="2176" spans="8:17" x14ac:dyDescent="0.25">
      <c r="H2176" s="15"/>
      <c r="Q2176" s="17"/>
    </row>
    <row r="2177" spans="8:17" x14ac:dyDescent="0.25">
      <c r="H2177" s="15"/>
      <c r="Q2177" s="17"/>
    </row>
    <row r="2178" spans="8:17" x14ac:dyDescent="0.25">
      <c r="H2178" s="15"/>
      <c r="Q2178" s="17"/>
    </row>
    <row r="2179" spans="8:17" x14ac:dyDescent="0.25">
      <c r="H2179" s="15"/>
      <c r="Q2179" s="17"/>
    </row>
    <row r="2180" spans="8:17" x14ac:dyDescent="0.25">
      <c r="H2180" s="15"/>
      <c r="Q2180" s="17"/>
    </row>
    <row r="2181" spans="8:17" x14ac:dyDescent="0.25">
      <c r="H2181" s="15"/>
      <c r="Q2181" s="17"/>
    </row>
    <row r="2182" spans="8:17" x14ac:dyDescent="0.25">
      <c r="H2182" s="15"/>
      <c r="Q2182" s="17"/>
    </row>
    <row r="2183" spans="8:17" x14ac:dyDescent="0.25">
      <c r="H2183" s="15"/>
      <c r="Q2183" s="17"/>
    </row>
    <row r="2184" spans="8:17" x14ac:dyDescent="0.25">
      <c r="H2184" s="15"/>
      <c r="Q2184" s="17"/>
    </row>
    <row r="2185" spans="8:17" x14ac:dyDescent="0.25">
      <c r="H2185" s="15"/>
      <c r="Q2185" s="17"/>
    </row>
    <row r="2186" spans="8:17" x14ac:dyDescent="0.25">
      <c r="H2186" s="15"/>
      <c r="Q2186" s="17"/>
    </row>
    <row r="2187" spans="8:17" x14ac:dyDescent="0.25">
      <c r="H2187" s="15"/>
      <c r="Q2187" s="17"/>
    </row>
    <row r="2188" spans="8:17" x14ac:dyDescent="0.25">
      <c r="H2188" s="15"/>
      <c r="Q2188" s="17"/>
    </row>
    <row r="2189" spans="8:17" x14ac:dyDescent="0.25">
      <c r="H2189" s="15"/>
      <c r="Q2189" s="17"/>
    </row>
    <row r="2190" spans="8:17" x14ac:dyDescent="0.25">
      <c r="H2190" s="15"/>
      <c r="Q2190" s="17"/>
    </row>
    <row r="2191" spans="8:17" x14ac:dyDescent="0.25">
      <c r="H2191" s="15"/>
      <c r="Q2191" s="17"/>
    </row>
    <row r="2192" spans="8:17" x14ac:dyDescent="0.25">
      <c r="H2192" s="15"/>
      <c r="Q2192" s="17"/>
    </row>
    <row r="2193" spans="8:17" x14ac:dyDescent="0.25">
      <c r="H2193" s="15"/>
      <c r="Q2193" s="17"/>
    </row>
    <row r="2194" spans="8:17" x14ac:dyDescent="0.25">
      <c r="H2194" s="15"/>
      <c r="Q2194" s="17"/>
    </row>
    <row r="2195" spans="8:17" x14ac:dyDescent="0.25">
      <c r="H2195" s="15"/>
      <c r="Q2195" s="17"/>
    </row>
    <row r="2196" spans="8:17" x14ac:dyDescent="0.25">
      <c r="H2196" s="15"/>
      <c r="Q2196" s="17"/>
    </row>
    <row r="2197" spans="8:17" x14ac:dyDescent="0.25">
      <c r="H2197" s="15"/>
      <c r="Q2197" s="17"/>
    </row>
    <row r="2198" spans="8:17" x14ac:dyDescent="0.25">
      <c r="H2198" s="15"/>
      <c r="Q2198" s="17"/>
    </row>
    <row r="2199" spans="8:17" x14ac:dyDescent="0.25">
      <c r="H2199" s="15"/>
      <c r="Q2199" s="17"/>
    </row>
    <row r="2200" spans="8:17" x14ac:dyDescent="0.25">
      <c r="H2200" s="15"/>
      <c r="Q2200" s="17"/>
    </row>
    <row r="2201" spans="8:17" x14ac:dyDescent="0.25">
      <c r="H2201" s="15"/>
      <c r="Q2201" s="17"/>
    </row>
    <row r="2202" spans="8:17" x14ac:dyDescent="0.25">
      <c r="H2202" s="15"/>
      <c r="Q2202" s="17"/>
    </row>
    <row r="2203" spans="8:17" x14ac:dyDescent="0.25">
      <c r="H2203" s="15"/>
      <c r="Q2203" s="17"/>
    </row>
    <row r="2204" spans="8:17" x14ac:dyDescent="0.25">
      <c r="H2204" s="15"/>
      <c r="Q2204" s="17"/>
    </row>
    <row r="2205" spans="8:17" x14ac:dyDescent="0.25">
      <c r="H2205" s="15"/>
      <c r="Q2205" s="17"/>
    </row>
    <row r="2206" spans="8:17" x14ac:dyDescent="0.25">
      <c r="H2206" s="15"/>
      <c r="Q2206" s="17"/>
    </row>
    <row r="2207" spans="8:17" x14ac:dyDescent="0.25">
      <c r="H2207" s="15"/>
      <c r="Q2207" s="17"/>
    </row>
    <row r="2208" spans="8:17" x14ac:dyDescent="0.25">
      <c r="H2208" s="15"/>
      <c r="Q2208" s="17"/>
    </row>
    <row r="2209" spans="8:17" x14ac:dyDescent="0.25">
      <c r="H2209" s="15"/>
      <c r="Q2209" s="17"/>
    </row>
    <row r="2210" spans="8:17" x14ac:dyDescent="0.25">
      <c r="H2210" s="15"/>
      <c r="Q2210" s="17"/>
    </row>
    <row r="2211" spans="8:17" x14ac:dyDescent="0.25">
      <c r="H2211" s="15"/>
      <c r="Q2211" s="17"/>
    </row>
    <row r="2212" spans="8:17" x14ac:dyDescent="0.25">
      <c r="H2212" s="15"/>
      <c r="Q2212" s="17"/>
    </row>
    <row r="2213" spans="8:17" x14ac:dyDescent="0.25">
      <c r="H2213" s="15"/>
      <c r="Q2213" s="17"/>
    </row>
    <row r="2214" spans="8:17" x14ac:dyDescent="0.25">
      <c r="H2214" s="15"/>
      <c r="Q2214" s="17"/>
    </row>
    <row r="2215" spans="8:17" x14ac:dyDescent="0.25">
      <c r="H2215" s="15"/>
      <c r="Q2215" s="17"/>
    </row>
    <row r="2216" spans="8:17" x14ac:dyDescent="0.25">
      <c r="H2216" s="15"/>
      <c r="Q2216" s="17"/>
    </row>
    <row r="2217" spans="8:17" x14ac:dyDescent="0.25">
      <c r="H2217" s="15"/>
      <c r="Q2217" s="17"/>
    </row>
    <row r="2218" spans="8:17" x14ac:dyDescent="0.25">
      <c r="H2218" s="15"/>
      <c r="Q2218" s="17"/>
    </row>
    <row r="2219" spans="8:17" x14ac:dyDescent="0.25">
      <c r="H2219" s="15"/>
      <c r="Q2219" s="17"/>
    </row>
    <row r="2220" spans="8:17" x14ac:dyDescent="0.25">
      <c r="H2220" s="15"/>
      <c r="Q2220" s="17"/>
    </row>
    <row r="2221" spans="8:17" x14ac:dyDescent="0.25">
      <c r="H2221" s="15"/>
      <c r="Q2221" s="17"/>
    </row>
    <row r="2222" spans="8:17" x14ac:dyDescent="0.25">
      <c r="H2222" s="15"/>
      <c r="Q2222" s="17"/>
    </row>
    <row r="2223" spans="8:17" x14ac:dyDescent="0.25">
      <c r="H2223" s="15"/>
      <c r="Q2223" s="17"/>
    </row>
    <row r="2224" spans="8:17" x14ac:dyDescent="0.25">
      <c r="H2224" s="15"/>
      <c r="Q2224" s="17"/>
    </row>
    <row r="2225" spans="8:17" x14ac:dyDescent="0.25">
      <c r="H2225" s="15"/>
      <c r="Q2225" s="17"/>
    </row>
    <row r="2226" spans="8:17" x14ac:dyDescent="0.25">
      <c r="H2226" s="15"/>
      <c r="Q2226" s="17"/>
    </row>
    <row r="2227" spans="8:17" x14ac:dyDescent="0.25">
      <c r="H2227" s="15"/>
      <c r="Q2227" s="17"/>
    </row>
    <row r="2228" spans="8:17" x14ac:dyDescent="0.25">
      <c r="H2228" s="15"/>
      <c r="Q2228" s="17"/>
    </row>
    <row r="2229" spans="8:17" x14ac:dyDescent="0.25">
      <c r="H2229" s="15"/>
      <c r="Q2229" s="17"/>
    </row>
    <row r="2230" spans="8:17" x14ac:dyDescent="0.25">
      <c r="H2230" s="15"/>
      <c r="Q2230" s="17"/>
    </row>
    <row r="2231" spans="8:17" x14ac:dyDescent="0.25">
      <c r="H2231" s="15"/>
      <c r="Q2231" s="17"/>
    </row>
    <row r="2232" spans="8:17" x14ac:dyDescent="0.25">
      <c r="H2232" s="15"/>
      <c r="Q2232" s="17"/>
    </row>
    <row r="2233" spans="8:17" x14ac:dyDescent="0.25">
      <c r="H2233" s="15"/>
      <c r="Q2233" s="17"/>
    </row>
    <row r="2234" spans="8:17" x14ac:dyDescent="0.25">
      <c r="H2234" s="15"/>
      <c r="Q2234" s="17"/>
    </row>
    <row r="2235" spans="8:17" x14ac:dyDescent="0.25">
      <c r="H2235" s="15"/>
      <c r="Q2235" s="17"/>
    </row>
    <row r="2236" spans="8:17" x14ac:dyDescent="0.25">
      <c r="H2236" s="15"/>
      <c r="Q2236" s="17"/>
    </row>
    <row r="2237" spans="8:17" x14ac:dyDescent="0.25">
      <c r="H2237" s="15"/>
      <c r="Q2237" s="17"/>
    </row>
    <row r="2238" spans="8:17" x14ac:dyDescent="0.25">
      <c r="H2238" s="15"/>
      <c r="Q2238" s="17"/>
    </row>
    <row r="2239" spans="8:17" x14ac:dyDescent="0.25">
      <c r="H2239" s="15"/>
      <c r="Q2239" s="17"/>
    </row>
    <row r="2240" spans="8:17" x14ac:dyDescent="0.25">
      <c r="H2240" s="15"/>
      <c r="Q2240" s="17"/>
    </row>
    <row r="2241" spans="8:17" x14ac:dyDescent="0.25">
      <c r="H2241" s="15"/>
      <c r="Q2241" s="17"/>
    </row>
    <row r="2242" spans="8:17" x14ac:dyDescent="0.25">
      <c r="H2242" s="15"/>
      <c r="Q2242" s="17"/>
    </row>
    <row r="2243" spans="8:17" x14ac:dyDescent="0.25">
      <c r="H2243" s="15"/>
      <c r="Q2243" s="17"/>
    </row>
    <row r="2244" spans="8:17" x14ac:dyDescent="0.25">
      <c r="H2244" s="15"/>
      <c r="Q2244" s="17"/>
    </row>
    <row r="2245" spans="8:17" x14ac:dyDescent="0.25">
      <c r="H2245" s="15"/>
      <c r="Q2245" s="17"/>
    </row>
    <row r="2246" spans="8:17" x14ac:dyDescent="0.25">
      <c r="H2246" s="15"/>
      <c r="Q2246" s="17"/>
    </row>
    <row r="2247" spans="8:17" x14ac:dyDescent="0.25">
      <c r="H2247" s="15"/>
      <c r="Q2247" s="17"/>
    </row>
    <row r="2248" spans="8:17" x14ac:dyDescent="0.25">
      <c r="H2248" s="15"/>
      <c r="Q2248" s="17"/>
    </row>
    <row r="2249" spans="8:17" x14ac:dyDescent="0.25">
      <c r="H2249" s="15"/>
      <c r="Q2249" s="17"/>
    </row>
    <row r="2250" spans="8:17" x14ac:dyDescent="0.25">
      <c r="H2250" s="15"/>
      <c r="Q2250" s="17"/>
    </row>
    <row r="2251" spans="8:17" x14ac:dyDescent="0.25">
      <c r="H2251" s="15"/>
      <c r="Q2251" s="17"/>
    </row>
    <row r="2252" spans="8:17" x14ac:dyDescent="0.25">
      <c r="H2252" s="15"/>
      <c r="Q2252" s="17"/>
    </row>
    <row r="2253" spans="8:17" x14ac:dyDescent="0.25">
      <c r="H2253" s="15"/>
      <c r="Q2253" s="17"/>
    </row>
    <row r="2254" spans="8:17" x14ac:dyDescent="0.25">
      <c r="H2254" s="15"/>
      <c r="Q2254" s="17"/>
    </row>
    <row r="2255" spans="8:17" x14ac:dyDescent="0.25">
      <c r="H2255" s="15"/>
      <c r="Q2255" s="17"/>
    </row>
    <row r="2256" spans="8:17" x14ac:dyDescent="0.25">
      <c r="H2256" s="15"/>
      <c r="Q2256" s="17"/>
    </row>
    <row r="2257" spans="8:17" x14ac:dyDescent="0.25">
      <c r="H2257" s="15"/>
      <c r="Q2257" s="17"/>
    </row>
    <row r="2258" spans="8:17" x14ac:dyDescent="0.25">
      <c r="H2258" s="15"/>
      <c r="Q2258" s="17"/>
    </row>
    <row r="2259" spans="8:17" x14ac:dyDescent="0.25">
      <c r="H2259" s="15"/>
      <c r="Q2259" s="17"/>
    </row>
    <row r="2260" spans="8:17" x14ac:dyDescent="0.25">
      <c r="H2260" s="15"/>
      <c r="Q2260" s="17"/>
    </row>
    <row r="2261" spans="8:17" x14ac:dyDescent="0.25">
      <c r="H2261" s="15"/>
      <c r="Q2261" s="17"/>
    </row>
    <row r="2262" spans="8:17" x14ac:dyDescent="0.25">
      <c r="H2262" s="15"/>
      <c r="Q2262" s="17"/>
    </row>
    <row r="2263" spans="8:17" x14ac:dyDescent="0.25">
      <c r="H2263" s="15"/>
      <c r="Q2263" s="17"/>
    </row>
    <row r="2264" spans="8:17" x14ac:dyDescent="0.25">
      <c r="H2264" s="15"/>
      <c r="Q2264" s="17"/>
    </row>
    <row r="2265" spans="8:17" x14ac:dyDescent="0.25">
      <c r="H2265" s="15"/>
      <c r="Q2265" s="17"/>
    </row>
    <row r="2266" spans="8:17" x14ac:dyDescent="0.25">
      <c r="H2266" s="15"/>
      <c r="Q2266" s="17"/>
    </row>
    <row r="2267" spans="8:17" x14ac:dyDescent="0.25">
      <c r="H2267" s="15"/>
      <c r="Q2267" s="17"/>
    </row>
    <row r="2268" spans="8:17" x14ac:dyDescent="0.25">
      <c r="H2268" s="15"/>
      <c r="Q2268" s="17"/>
    </row>
    <row r="2269" spans="8:17" x14ac:dyDescent="0.25">
      <c r="H2269" s="15"/>
      <c r="Q2269" s="17"/>
    </row>
    <row r="2270" spans="8:17" x14ac:dyDescent="0.25">
      <c r="H2270" s="15"/>
      <c r="Q2270" s="17"/>
    </row>
    <row r="2271" spans="8:17" x14ac:dyDescent="0.25">
      <c r="H2271" s="15"/>
      <c r="Q2271" s="17"/>
    </row>
    <row r="2272" spans="8:17" x14ac:dyDescent="0.25">
      <c r="H2272" s="15"/>
      <c r="Q2272" s="17"/>
    </row>
    <row r="2273" spans="8:17" x14ac:dyDescent="0.25">
      <c r="H2273" s="15"/>
      <c r="Q2273" s="17"/>
    </row>
    <row r="2274" spans="8:17" x14ac:dyDescent="0.25">
      <c r="H2274" s="15"/>
      <c r="Q2274" s="17"/>
    </row>
    <row r="2275" spans="8:17" x14ac:dyDescent="0.25">
      <c r="H2275" s="15"/>
      <c r="Q2275" s="17"/>
    </row>
    <row r="2276" spans="8:17" x14ac:dyDescent="0.25">
      <c r="H2276" s="15"/>
      <c r="Q2276" s="17"/>
    </row>
    <row r="2277" spans="8:17" x14ac:dyDescent="0.25">
      <c r="H2277" s="15"/>
      <c r="Q2277" s="17"/>
    </row>
    <row r="2278" spans="8:17" x14ac:dyDescent="0.25">
      <c r="H2278" s="15"/>
      <c r="Q2278" s="17"/>
    </row>
    <row r="2279" spans="8:17" x14ac:dyDescent="0.25">
      <c r="H2279" s="15"/>
      <c r="Q2279" s="17"/>
    </row>
    <row r="2280" spans="8:17" x14ac:dyDescent="0.25">
      <c r="H2280" s="15"/>
      <c r="Q2280" s="17"/>
    </row>
    <row r="2281" spans="8:17" x14ac:dyDescent="0.25">
      <c r="H2281" s="15"/>
      <c r="Q2281" s="17"/>
    </row>
    <row r="2282" spans="8:17" x14ac:dyDescent="0.25">
      <c r="H2282" s="15"/>
      <c r="Q2282" s="17"/>
    </row>
    <row r="2283" spans="8:17" x14ac:dyDescent="0.25">
      <c r="H2283" s="15"/>
      <c r="Q2283" s="17"/>
    </row>
    <row r="2284" spans="8:17" x14ac:dyDescent="0.25">
      <c r="H2284" s="15"/>
      <c r="Q2284" s="17"/>
    </row>
    <row r="2285" spans="8:17" x14ac:dyDescent="0.25">
      <c r="H2285" s="15"/>
      <c r="Q2285" s="17"/>
    </row>
    <row r="2286" spans="8:17" x14ac:dyDescent="0.25">
      <c r="H2286" s="15"/>
      <c r="Q2286" s="17"/>
    </row>
    <row r="2287" spans="8:17" x14ac:dyDescent="0.25">
      <c r="H2287" s="15"/>
      <c r="Q2287" s="17"/>
    </row>
    <row r="2288" spans="8:17" x14ac:dyDescent="0.25">
      <c r="H2288" s="15"/>
      <c r="Q2288" s="17"/>
    </row>
    <row r="2289" spans="8:17" x14ac:dyDescent="0.25">
      <c r="H2289" s="15"/>
      <c r="Q2289" s="17"/>
    </row>
    <row r="2290" spans="8:17" x14ac:dyDescent="0.25">
      <c r="H2290" s="15"/>
      <c r="Q2290" s="17"/>
    </row>
    <row r="2291" spans="8:17" x14ac:dyDescent="0.25">
      <c r="H2291" s="15"/>
      <c r="Q2291" s="17"/>
    </row>
    <row r="2292" spans="8:17" x14ac:dyDescent="0.25">
      <c r="H2292" s="15"/>
      <c r="Q2292" s="17"/>
    </row>
    <row r="2293" spans="8:17" x14ac:dyDescent="0.25">
      <c r="H2293" s="15"/>
      <c r="Q2293" s="17"/>
    </row>
    <row r="2294" spans="8:17" x14ac:dyDescent="0.25">
      <c r="H2294" s="15"/>
      <c r="Q2294" s="17"/>
    </row>
    <row r="2295" spans="8:17" x14ac:dyDescent="0.25">
      <c r="H2295" s="15"/>
      <c r="Q2295" s="17"/>
    </row>
    <row r="2296" spans="8:17" x14ac:dyDescent="0.25">
      <c r="H2296" s="15"/>
      <c r="Q2296" s="17"/>
    </row>
    <row r="2297" spans="8:17" x14ac:dyDescent="0.25">
      <c r="H2297" s="15"/>
      <c r="Q2297" s="17"/>
    </row>
    <row r="2298" spans="8:17" x14ac:dyDescent="0.25">
      <c r="H2298" s="15"/>
      <c r="Q2298" s="17"/>
    </row>
    <row r="2299" spans="8:17" x14ac:dyDescent="0.25">
      <c r="H2299" s="15"/>
      <c r="Q2299" s="17"/>
    </row>
    <row r="2300" spans="8:17" x14ac:dyDescent="0.25">
      <c r="H2300" s="15"/>
      <c r="Q2300" s="17"/>
    </row>
    <row r="2301" spans="8:17" x14ac:dyDescent="0.25">
      <c r="H2301" s="15"/>
      <c r="Q2301" s="17"/>
    </row>
    <row r="2302" spans="8:17" x14ac:dyDescent="0.25">
      <c r="H2302" s="15"/>
      <c r="Q2302" s="17"/>
    </row>
    <row r="2303" spans="8:17" x14ac:dyDescent="0.25">
      <c r="H2303" s="15"/>
      <c r="Q2303" s="17"/>
    </row>
    <row r="2304" spans="8:17" x14ac:dyDescent="0.25">
      <c r="H2304" s="15"/>
      <c r="Q2304" s="17"/>
    </row>
    <row r="2305" spans="8:17" x14ac:dyDescent="0.25">
      <c r="H2305" s="15"/>
      <c r="Q2305" s="17"/>
    </row>
    <row r="2306" spans="8:17" x14ac:dyDescent="0.25">
      <c r="H2306" s="15"/>
      <c r="Q2306" s="17"/>
    </row>
    <row r="2307" spans="8:17" x14ac:dyDescent="0.25">
      <c r="H2307" s="15"/>
      <c r="Q2307" s="17"/>
    </row>
    <row r="2308" spans="8:17" x14ac:dyDescent="0.25">
      <c r="H2308" s="15"/>
      <c r="Q2308" s="17"/>
    </row>
    <row r="2309" spans="8:17" x14ac:dyDescent="0.25">
      <c r="H2309" s="15"/>
      <c r="Q2309" s="17"/>
    </row>
    <row r="2310" spans="8:17" x14ac:dyDescent="0.25">
      <c r="H2310" s="15"/>
      <c r="Q2310" s="17"/>
    </row>
    <row r="2311" spans="8:17" x14ac:dyDescent="0.25">
      <c r="H2311" s="15"/>
      <c r="Q2311" s="17"/>
    </row>
    <row r="2312" spans="8:17" x14ac:dyDescent="0.25">
      <c r="H2312" s="15"/>
      <c r="Q2312" s="17"/>
    </row>
    <row r="2313" spans="8:17" x14ac:dyDescent="0.25">
      <c r="H2313" s="15"/>
      <c r="Q2313" s="17"/>
    </row>
    <row r="2314" spans="8:17" x14ac:dyDescent="0.25">
      <c r="H2314" s="15"/>
      <c r="Q2314" s="17"/>
    </row>
    <row r="2315" spans="8:17" x14ac:dyDescent="0.25">
      <c r="H2315" s="15"/>
      <c r="Q2315" s="17"/>
    </row>
    <row r="2316" spans="8:17" x14ac:dyDescent="0.25">
      <c r="H2316" s="15"/>
      <c r="Q2316" s="17"/>
    </row>
    <row r="2317" spans="8:17" x14ac:dyDescent="0.25">
      <c r="H2317" s="15"/>
      <c r="Q2317" s="17"/>
    </row>
    <row r="2318" spans="8:17" x14ac:dyDescent="0.25">
      <c r="H2318" s="15"/>
      <c r="Q2318" s="17"/>
    </row>
    <row r="2319" spans="8:17" x14ac:dyDescent="0.25">
      <c r="H2319" s="15"/>
      <c r="Q2319" s="17"/>
    </row>
    <row r="2320" spans="8:17" x14ac:dyDescent="0.25">
      <c r="H2320" s="15"/>
      <c r="Q2320" s="17"/>
    </row>
    <row r="2321" spans="8:17" x14ac:dyDescent="0.25">
      <c r="H2321" s="15"/>
      <c r="Q2321" s="17"/>
    </row>
    <row r="2322" spans="8:17" x14ac:dyDescent="0.25">
      <c r="H2322" s="15"/>
      <c r="Q2322" s="17"/>
    </row>
    <row r="2323" spans="8:17" x14ac:dyDescent="0.25">
      <c r="H2323" s="15"/>
      <c r="Q2323" s="17"/>
    </row>
    <row r="2324" spans="8:17" x14ac:dyDescent="0.25">
      <c r="H2324" s="15"/>
      <c r="Q2324" s="17"/>
    </row>
    <row r="2325" spans="8:17" x14ac:dyDescent="0.25">
      <c r="H2325" s="15"/>
      <c r="Q2325" s="17"/>
    </row>
    <row r="2326" spans="8:17" x14ac:dyDescent="0.25">
      <c r="H2326" s="15"/>
      <c r="Q2326" s="17"/>
    </row>
    <row r="2327" spans="8:17" x14ac:dyDescent="0.25">
      <c r="H2327" s="15"/>
      <c r="Q2327" s="17"/>
    </row>
    <row r="2328" spans="8:17" x14ac:dyDescent="0.25">
      <c r="H2328" s="15"/>
      <c r="Q2328" s="17"/>
    </row>
    <row r="2329" spans="8:17" x14ac:dyDescent="0.25">
      <c r="H2329" s="15"/>
      <c r="Q2329" s="17"/>
    </row>
    <row r="2330" spans="8:17" x14ac:dyDescent="0.25">
      <c r="H2330" s="15"/>
      <c r="Q2330" s="17"/>
    </row>
    <row r="2331" spans="8:17" x14ac:dyDescent="0.25">
      <c r="H2331" s="15"/>
      <c r="Q2331" s="17"/>
    </row>
    <row r="2332" spans="8:17" x14ac:dyDescent="0.25">
      <c r="H2332" s="15"/>
      <c r="Q2332" s="17"/>
    </row>
    <row r="2333" spans="8:17" x14ac:dyDescent="0.25">
      <c r="H2333" s="15"/>
      <c r="Q2333" s="17"/>
    </row>
    <row r="2334" spans="8:17" x14ac:dyDescent="0.25">
      <c r="H2334" s="15"/>
      <c r="Q2334" s="17"/>
    </row>
    <row r="2335" spans="8:17" x14ac:dyDescent="0.25">
      <c r="H2335" s="15"/>
      <c r="Q2335" s="17"/>
    </row>
    <row r="2336" spans="8:17" x14ac:dyDescent="0.25">
      <c r="H2336" s="15"/>
      <c r="Q2336" s="17"/>
    </row>
    <row r="2337" spans="8:17" x14ac:dyDescent="0.25">
      <c r="H2337" s="15"/>
      <c r="Q2337" s="17"/>
    </row>
    <row r="2338" spans="8:17" x14ac:dyDescent="0.25">
      <c r="H2338" s="15"/>
      <c r="Q2338" s="17"/>
    </row>
    <row r="2339" spans="8:17" x14ac:dyDescent="0.25">
      <c r="H2339" s="15"/>
      <c r="Q2339" s="17"/>
    </row>
    <row r="2340" spans="8:17" x14ac:dyDescent="0.25">
      <c r="H2340" s="15"/>
      <c r="Q2340" s="17"/>
    </row>
    <row r="2341" spans="8:17" x14ac:dyDescent="0.25">
      <c r="H2341" s="15"/>
      <c r="Q2341" s="17"/>
    </row>
    <row r="2342" spans="8:17" x14ac:dyDescent="0.25">
      <c r="H2342" s="15"/>
      <c r="Q2342" s="17"/>
    </row>
    <row r="2343" spans="8:17" x14ac:dyDescent="0.25">
      <c r="H2343" s="15"/>
      <c r="Q2343" s="17"/>
    </row>
    <row r="2344" spans="8:17" x14ac:dyDescent="0.25">
      <c r="H2344" s="15"/>
      <c r="Q2344" s="17"/>
    </row>
    <row r="2345" spans="8:17" x14ac:dyDescent="0.25">
      <c r="H2345" s="15"/>
      <c r="Q2345" s="17"/>
    </row>
    <row r="2346" spans="8:17" x14ac:dyDescent="0.25">
      <c r="H2346" s="15"/>
      <c r="Q2346" s="17"/>
    </row>
    <row r="2347" spans="8:17" x14ac:dyDescent="0.25">
      <c r="H2347" s="15"/>
      <c r="Q2347" s="17"/>
    </row>
    <row r="2348" spans="8:17" x14ac:dyDescent="0.25">
      <c r="H2348" s="15"/>
      <c r="Q2348" s="17"/>
    </row>
    <row r="2349" spans="8:17" x14ac:dyDescent="0.25">
      <c r="H2349" s="15"/>
      <c r="Q2349" s="17"/>
    </row>
    <row r="2350" spans="8:17" x14ac:dyDescent="0.25">
      <c r="H2350" s="15"/>
      <c r="Q2350" s="17"/>
    </row>
    <row r="2351" spans="8:17" x14ac:dyDescent="0.25">
      <c r="H2351" s="15"/>
      <c r="Q2351" s="17"/>
    </row>
    <row r="2352" spans="8:17" x14ac:dyDescent="0.25">
      <c r="H2352" s="15"/>
      <c r="Q2352" s="17"/>
    </row>
    <row r="2353" spans="8:17" x14ac:dyDescent="0.25">
      <c r="H2353" s="15"/>
      <c r="Q2353" s="17"/>
    </row>
    <row r="2354" spans="8:17" x14ac:dyDescent="0.25">
      <c r="H2354" s="15"/>
      <c r="Q2354" s="17"/>
    </row>
    <row r="2355" spans="8:17" x14ac:dyDescent="0.25">
      <c r="H2355" s="15"/>
      <c r="Q2355" s="17"/>
    </row>
    <row r="2356" spans="8:17" x14ac:dyDescent="0.25">
      <c r="H2356" s="15"/>
      <c r="Q2356" s="17"/>
    </row>
    <row r="2357" spans="8:17" x14ac:dyDescent="0.25">
      <c r="H2357" s="15"/>
      <c r="Q2357" s="17"/>
    </row>
    <row r="2358" spans="8:17" x14ac:dyDescent="0.25">
      <c r="H2358" s="15"/>
      <c r="Q2358" s="17"/>
    </row>
    <row r="2359" spans="8:17" x14ac:dyDescent="0.25">
      <c r="H2359" s="15"/>
      <c r="Q2359" s="17"/>
    </row>
    <row r="2360" spans="8:17" x14ac:dyDescent="0.25">
      <c r="H2360" s="15"/>
      <c r="Q2360" s="17"/>
    </row>
    <row r="2361" spans="8:17" x14ac:dyDescent="0.25">
      <c r="H2361" s="15"/>
      <c r="Q2361" s="17"/>
    </row>
    <row r="2362" spans="8:17" x14ac:dyDescent="0.25">
      <c r="H2362" s="15"/>
      <c r="Q2362" s="17"/>
    </row>
    <row r="2363" spans="8:17" x14ac:dyDescent="0.25">
      <c r="H2363" s="15"/>
      <c r="Q2363" s="17"/>
    </row>
    <row r="2364" spans="8:17" x14ac:dyDescent="0.25">
      <c r="H2364" s="15"/>
      <c r="Q2364" s="17"/>
    </row>
    <row r="2365" spans="8:17" x14ac:dyDescent="0.25">
      <c r="H2365" s="15"/>
      <c r="Q2365" s="17"/>
    </row>
    <row r="2366" spans="8:17" x14ac:dyDescent="0.25">
      <c r="H2366" s="15"/>
      <c r="Q2366" s="17"/>
    </row>
    <row r="2367" spans="8:17" x14ac:dyDescent="0.25">
      <c r="H2367" s="15"/>
      <c r="Q2367" s="17"/>
    </row>
    <row r="2368" spans="8:17" x14ac:dyDescent="0.25">
      <c r="H2368" s="15"/>
      <c r="Q2368" s="17"/>
    </row>
    <row r="2369" spans="8:17" x14ac:dyDescent="0.25">
      <c r="H2369" s="15"/>
      <c r="Q2369" s="17"/>
    </row>
    <row r="2370" spans="8:17" x14ac:dyDescent="0.25">
      <c r="H2370" s="15"/>
      <c r="Q2370" s="17"/>
    </row>
    <row r="2371" spans="8:17" x14ac:dyDescent="0.25">
      <c r="H2371" s="15"/>
      <c r="Q2371" s="17"/>
    </row>
    <row r="2372" spans="8:17" x14ac:dyDescent="0.25">
      <c r="H2372" s="15"/>
      <c r="Q2372" s="17"/>
    </row>
    <row r="2373" spans="8:17" x14ac:dyDescent="0.25">
      <c r="H2373" s="15"/>
      <c r="Q2373" s="17"/>
    </row>
    <row r="2374" spans="8:17" x14ac:dyDescent="0.25">
      <c r="H2374" s="15"/>
      <c r="Q2374" s="17"/>
    </row>
    <row r="2375" spans="8:17" x14ac:dyDescent="0.25">
      <c r="H2375" s="15"/>
      <c r="Q2375" s="17"/>
    </row>
    <row r="2376" spans="8:17" x14ac:dyDescent="0.25">
      <c r="H2376" s="15"/>
      <c r="Q2376" s="17"/>
    </row>
    <row r="2377" spans="8:17" x14ac:dyDescent="0.25">
      <c r="H2377" s="15"/>
      <c r="Q2377" s="17"/>
    </row>
    <row r="2378" spans="8:17" x14ac:dyDescent="0.25">
      <c r="H2378" s="15"/>
      <c r="Q2378" s="17"/>
    </row>
    <row r="2379" spans="8:17" x14ac:dyDescent="0.25">
      <c r="H2379" s="15"/>
      <c r="Q2379" s="17"/>
    </row>
    <row r="2380" spans="8:17" x14ac:dyDescent="0.25">
      <c r="H2380" s="15"/>
      <c r="Q2380" s="17"/>
    </row>
    <row r="2381" spans="8:17" x14ac:dyDescent="0.25">
      <c r="H2381" s="15"/>
      <c r="Q2381" s="17"/>
    </row>
    <row r="2382" spans="8:17" x14ac:dyDescent="0.25">
      <c r="H2382" s="15"/>
      <c r="Q2382" s="17"/>
    </row>
    <row r="2383" spans="8:17" x14ac:dyDescent="0.25">
      <c r="H2383" s="15"/>
      <c r="Q2383" s="17"/>
    </row>
    <row r="2384" spans="8:17" x14ac:dyDescent="0.25">
      <c r="H2384" s="15"/>
      <c r="Q2384" s="17"/>
    </row>
    <row r="2385" spans="8:17" x14ac:dyDescent="0.25">
      <c r="H2385" s="15"/>
      <c r="Q2385" s="17"/>
    </row>
    <row r="2386" spans="8:17" x14ac:dyDescent="0.25">
      <c r="H2386" s="15"/>
      <c r="Q2386" s="17"/>
    </row>
    <row r="2387" spans="8:17" x14ac:dyDescent="0.25">
      <c r="H2387" s="15"/>
      <c r="Q2387" s="17"/>
    </row>
    <row r="2388" spans="8:17" x14ac:dyDescent="0.25">
      <c r="H2388" s="15"/>
      <c r="Q2388" s="17"/>
    </row>
    <row r="2389" spans="8:17" x14ac:dyDescent="0.25">
      <c r="H2389" s="15"/>
      <c r="Q2389" s="17"/>
    </row>
    <row r="2390" spans="8:17" x14ac:dyDescent="0.25">
      <c r="H2390" s="15"/>
      <c r="Q2390" s="17"/>
    </row>
    <row r="2391" spans="8:17" x14ac:dyDescent="0.25">
      <c r="H2391" s="15"/>
      <c r="Q2391" s="17"/>
    </row>
    <row r="2392" spans="8:17" x14ac:dyDescent="0.25">
      <c r="H2392" s="15"/>
      <c r="Q2392" s="17"/>
    </row>
    <row r="2393" spans="8:17" x14ac:dyDescent="0.25">
      <c r="H2393" s="15"/>
      <c r="Q2393" s="17"/>
    </row>
    <row r="2394" spans="8:17" x14ac:dyDescent="0.25">
      <c r="H2394" s="15"/>
      <c r="Q2394" s="17"/>
    </row>
    <row r="2395" spans="8:17" x14ac:dyDescent="0.25">
      <c r="H2395" s="15"/>
      <c r="Q2395" s="17"/>
    </row>
    <row r="2396" spans="8:17" x14ac:dyDescent="0.25">
      <c r="H2396" s="15"/>
      <c r="Q2396" s="17"/>
    </row>
    <row r="2397" spans="8:17" x14ac:dyDescent="0.25">
      <c r="H2397" s="15"/>
      <c r="Q2397" s="17"/>
    </row>
    <row r="2398" spans="8:17" x14ac:dyDescent="0.25">
      <c r="H2398" s="15"/>
      <c r="Q2398" s="17"/>
    </row>
    <row r="2399" spans="8:17" x14ac:dyDescent="0.25">
      <c r="H2399" s="15"/>
      <c r="Q2399" s="17"/>
    </row>
    <row r="2400" spans="8:17" x14ac:dyDescent="0.25">
      <c r="H2400" s="15"/>
      <c r="Q2400" s="17"/>
    </row>
    <row r="2401" spans="8:17" x14ac:dyDescent="0.25">
      <c r="H2401" s="15"/>
      <c r="Q2401" s="17"/>
    </row>
    <row r="2402" spans="8:17" x14ac:dyDescent="0.25">
      <c r="H2402" s="15"/>
      <c r="Q2402" s="17"/>
    </row>
    <row r="2403" spans="8:17" x14ac:dyDescent="0.25">
      <c r="H2403" s="15"/>
      <c r="Q2403" s="17"/>
    </row>
    <row r="2404" spans="8:17" x14ac:dyDescent="0.25">
      <c r="H2404" s="15"/>
      <c r="Q2404" s="17"/>
    </row>
    <row r="2405" spans="8:17" x14ac:dyDescent="0.25">
      <c r="H2405" s="15"/>
      <c r="Q2405" s="17"/>
    </row>
    <row r="2406" spans="8:17" x14ac:dyDescent="0.25">
      <c r="H2406" s="15"/>
      <c r="Q2406" s="17"/>
    </row>
    <row r="2407" spans="8:17" x14ac:dyDescent="0.25">
      <c r="H2407" s="15"/>
      <c r="Q2407" s="17"/>
    </row>
    <row r="2408" spans="8:17" x14ac:dyDescent="0.25">
      <c r="H2408" s="15"/>
      <c r="Q2408" s="17"/>
    </row>
    <row r="2409" spans="8:17" x14ac:dyDescent="0.25">
      <c r="H2409" s="15"/>
      <c r="Q2409" s="17"/>
    </row>
    <row r="2410" spans="8:17" x14ac:dyDescent="0.25">
      <c r="H2410" s="15"/>
      <c r="Q2410" s="17"/>
    </row>
    <row r="2411" spans="8:17" x14ac:dyDescent="0.25">
      <c r="H2411" s="15"/>
      <c r="Q2411" s="17"/>
    </row>
    <row r="2412" spans="8:17" x14ac:dyDescent="0.25">
      <c r="H2412" s="15"/>
      <c r="Q2412" s="17"/>
    </row>
    <row r="2413" spans="8:17" x14ac:dyDescent="0.25">
      <c r="H2413" s="15"/>
      <c r="Q2413" s="17"/>
    </row>
    <row r="2414" spans="8:17" x14ac:dyDescent="0.25">
      <c r="H2414" s="15"/>
      <c r="Q2414" s="17"/>
    </row>
    <row r="2415" spans="8:17" x14ac:dyDescent="0.25">
      <c r="H2415" s="15"/>
      <c r="Q2415" s="17"/>
    </row>
    <row r="2416" spans="8:17" x14ac:dyDescent="0.25">
      <c r="H2416" s="15"/>
      <c r="Q2416" s="17"/>
    </row>
    <row r="2417" spans="8:17" x14ac:dyDescent="0.25">
      <c r="H2417" s="15"/>
      <c r="Q2417" s="17"/>
    </row>
    <row r="2418" spans="8:17" x14ac:dyDescent="0.25">
      <c r="H2418" s="15"/>
      <c r="Q2418" s="17"/>
    </row>
    <row r="2419" spans="8:17" x14ac:dyDescent="0.25">
      <c r="H2419" s="15"/>
      <c r="Q2419" s="17"/>
    </row>
    <row r="2420" spans="8:17" x14ac:dyDescent="0.25">
      <c r="H2420" s="15"/>
      <c r="Q2420" s="17"/>
    </row>
    <row r="2421" spans="8:17" x14ac:dyDescent="0.25">
      <c r="H2421" s="15"/>
      <c r="Q2421" s="17"/>
    </row>
    <row r="2422" spans="8:17" x14ac:dyDescent="0.25">
      <c r="H2422" s="15"/>
      <c r="Q2422" s="17"/>
    </row>
    <row r="2423" spans="8:17" x14ac:dyDescent="0.25">
      <c r="H2423" s="15"/>
      <c r="Q2423" s="17"/>
    </row>
    <row r="2424" spans="8:17" x14ac:dyDescent="0.25">
      <c r="H2424" s="15"/>
      <c r="Q2424" s="17"/>
    </row>
    <row r="2425" spans="8:17" x14ac:dyDescent="0.25">
      <c r="H2425" s="15"/>
      <c r="Q2425" s="17"/>
    </row>
    <row r="2426" spans="8:17" x14ac:dyDescent="0.25">
      <c r="H2426" s="15"/>
      <c r="Q2426" s="17"/>
    </row>
    <row r="2427" spans="8:17" x14ac:dyDescent="0.25">
      <c r="H2427" s="15"/>
      <c r="Q2427" s="17"/>
    </row>
    <row r="2428" spans="8:17" x14ac:dyDescent="0.25">
      <c r="H2428" s="15"/>
      <c r="Q2428" s="17"/>
    </row>
    <row r="2429" spans="8:17" x14ac:dyDescent="0.25">
      <c r="H2429" s="15"/>
      <c r="Q2429" s="17"/>
    </row>
    <row r="2430" spans="8:17" x14ac:dyDescent="0.25">
      <c r="H2430" s="15"/>
      <c r="Q2430" s="17"/>
    </row>
    <row r="2431" spans="8:17" x14ac:dyDescent="0.25">
      <c r="H2431" s="15"/>
      <c r="Q2431" s="17"/>
    </row>
    <row r="2432" spans="8:17" x14ac:dyDescent="0.25">
      <c r="H2432" s="15"/>
      <c r="Q2432" s="17"/>
    </row>
    <row r="2433" spans="8:17" x14ac:dyDescent="0.25">
      <c r="H2433" s="15"/>
      <c r="Q2433" s="17"/>
    </row>
    <row r="2434" spans="8:17" x14ac:dyDescent="0.25">
      <c r="H2434" s="15"/>
      <c r="Q2434" s="17"/>
    </row>
    <row r="2435" spans="8:17" x14ac:dyDescent="0.25">
      <c r="H2435" s="15"/>
      <c r="Q2435" s="17"/>
    </row>
    <row r="2436" spans="8:17" x14ac:dyDescent="0.25">
      <c r="H2436" s="15"/>
      <c r="Q2436" s="17"/>
    </row>
    <row r="2437" spans="8:17" x14ac:dyDescent="0.25">
      <c r="H2437" s="15"/>
      <c r="Q2437" s="17"/>
    </row>
    <row r="2438" spans="8:17" x14ac:dyDescent="0.25">
      <c r="H2438" s="15"/>
      <c r="Q2438" s="17"/>
    </row>
    <row r="2439" spans="8:17" x14ac:dyDescent="0.25">
      <c r="H2439" s="15"/>
      <c r="Q2439" s="17"/>
    </row>
    <row r="2440" spans="8:17" x14ac:dyDescent="0.25">
      <c r="H2440" s="15"/>
      <c r="Q2440" s="17"/>
    </row>
    <row r="2441" spans="8:17" x14ac:dyDescent="0.25">
      <c r="H2441" s="15"/>
      <c r="Q2441" s="17"/>
    </row>
    <row r="2442" spans="8:17" x14ac:dyDescent="0.25">
      <c r="H2442" s="15"/>
      <c r="Q2442" s="17"/>
    </row>
    <row r="2443" spans="8:17" x14ac:dyDescent="0.25">
      <c r="H2443" s="15"/>
      <c r="Q2443" s="17"/>
    </row>
    <row r="2444" spans="8:17" x14ac:dyDescent="0.25">
      <c r="H2444" s="15"/>
      <c r="Q2444" s="17"/>
    </row>
    <row r="2445" spans="8:17" x14ac:dyDescent="0.25">
      <c r="H2445" s="15"/>
      <c r="Q2445" s="17"/>
    </row>
    <row r="2446" spans="8:17" x14ac:dyDescent="0.25">
      <c r="H2446" s="15"/>
      <c r="Q2446" s="17"/>
    </row>
    <row r="2447" spans="8:17" x14ac:dyDescent="0.25">
      <c r="H2447" s="15"/>
      <c r="Q2447" s="17"/>
    </row>
    <row r="2448" spans="8:17" x14ac:dyDescent="0.25">
      <c r="H2448" s="15"/>
      <c r="Q2448" s="17"/>
    </row>
    <row r="2449" spans="8:17" x14ac:dyDescent="0.25">
      <c r="H2449" s="15"/>
      <c r="Q2449" s="17"/>
    </row>
    <row r="2450" spans="8:17" x14ac:dyDescent="0.25">
      <c r="H2450" s="15"/>
      <c r="Q2450" s="17"/>
    </row>
    <row r="2451" spans="8:17" x14ac:dyDescent="0.25">
      <c r="H2451" s="15"/>
      <c r="Q2451" s="17"/>
    </row>
    <row r="2452" spans="8:17" x14ac:dyDescent="0.25">
      <c r="H2452" s="15"/>
      <c r="Q2452" s="17"/>
    </row>
    <row r="2453" spans="8:17" x14ac:dyDescent="0.25">
      <c r="H2453" s="15"/>
      <c r="Q2453" s="17"/>
    </row>
    <row r="2454" spans="8:17" x14ac:dyDescent="0.25">
      <c r="H2454" s="15"/>
      <c r="Q2454" s="17"/>
    </row>
    <row r="2455" spans="8:17" x14ac:dyDescent="0.25">
      <c r="H2455" s="15"/>
      <c r="Q2455" s="17"/>
    </row>
    <row r="2456" spans="8:17" x14ac:dyDescent="0.25">
      <c r="H2456" s="15"/>
      <c r="Q2456" s="17"/>
    </row>
    <row r="2457" spans="8:17" x14ac:dyDescent="0.25">
      <c r="H2457" s="15"/>
      <c r="Q2457" s="17"/>
    </row>
    <row r="2458" spans="8:17" x14ac:dyDescent="0.25">
      <c r="H2458" s="15"/>
      <c r="Q2458" s="17"/>
    </row>
    <row r="2459" spans="8:17" x14ac:dyDescent="0.25">
      <c r="H2459" s="15"/>
      <c r="Q2459" s="17"/>
    </row>
    <row r="2460" spans="8:17" x14ac:dyDescent="0.25">
      <c r="H2460" s="15"/>
      <c r="Q2460" s="17"/>
    </row>
    <row r="2461" spans="8:17" x14ac:dyDescent="0.25">
      <c r="H2461" s="15"/>
      <c r="Q2461" s="17"/>
    </row>
    <row r="2462" spans="8:17" x14ac:dyDescent="0.25">
      <c r="H2462" s="15"/>
      <c r="Q2462" s="17"/>
    </row>
    <row r="2463" spans="8:17" x14ac:dyDescent="0.25">
      <c r="H2463" s="15"/>
      <c r="Q2463" s="17"/>
    </row>
    <row r="2464" spans="8:17" x14ac:dyDescent="0.25">
      <c r="H2464" s="15"/>
      <c r="Q2464" s="17"/>
    </row>
    <row r="2465" spans="8:17" x14ac:dyDescent="0.25">
      <c r="H2465" s="15"/>
      <c r="Q2465" s="17"/>
    </row>
    <row r="2466" spans="8:17" x14ac:dyDescent="0.25">
      <c r="H2466" s="15"/>
      <c r="Q2466" s="17"/>
    </row>
    <row r="2467" spans="8:17" x14ac:dyDescent="0.25">
      <c r="H2467" s="15"/>
      <c r="Q2467" s="17"/>
    </row>
    <row r="2468" spans="8:17" x14ac:dyDescent="0.25">
      <c r="H2468" s="15"/>
      <c r="Q2468" s="17"/>
    </row>
    <row r="2469" spans="8:17" x14ac:dyDescent="0.25">
      <c r="H2469" s="15"/>
      <c r="Q2469" s="17"/>
    </row>
    <row r="2470" spans="8:17" x14ac:dyDescent="0.25">
      <c r="H2470" s="15"/>
      <c r="Q2470" s="17"/>
    </row>
    <row r="2471" spans="8:17" x14ac:dyDescent="0.25">
      <c r="H2471" s="15"/>
      <c r="Q2471" s="17"/>
    </row>
    <row r="2472" spans="8:17" x14ac:dyDescent="0.25">
      <c r="H2472" s="15"/>
      <c r="Q2472" s="17"/>
    </row>
    <row r="2473" spans="8:17" x14ac:dyDescent="0.25">
      <c r="H2473" s="15"/>
      <c r="Q2473" s="17"/>
    </row>
    <row r="2474" spans="8:17" x14ac:dyDescent="0.25">
      <c r="H2474" s="15"/>
      <c r="Q2474" s="17"/>
    </row>
    <row r="2475" spans="8:17" x14ac:dyDescent="0.25">
      <c r="H2475" s="15"/>
      <c r="Q2475" s="17"/>
    </row>
    <row r="2476" spans="8:17" x14ac:dyDescent="0.25">
      <c r="H2476" s="15"/>
      <c r="Q2476" s="17"/>
    </row>
    <row r="2477" spans="8:17" x14ac:dyDescent="0.25">
      <c r="H2477" s="15"/>
      <c r="Q2477" s="17"/>
    </row>
    <row r="2478" spans="8:17" x14ac:dyDescent="0.25">
      <c r="H2478" s="15"/>
      <c r="Q2478" s="17"/>
    </row>
    <row r="2479" spans="8:17" x14ac:dyDescent="0.25">
      <c r="H2479" s="15"/>
      <c r="Q2479" s="17"/>
    </row>
    <row r="2480" spans="8:17" x14ac:dyDescent="0.25">
      <c r="H2480" s="15"/>
      <c r="Q2480" s="17"/>
    </row>
    <row r="2481" spans="8:17" x14ac:dyDescent="0.25">
      <c r="H2481" s="15"/>
      <c r="Q2481" s="17"/>
    </row>
    <row r="2482" spans="8:17" x14ac:dyDescent="0.25">
      <c r="H2482" s="15"/>
      <c r="Q2482" s="17"/>
    </row>
    <row r="2483" spans="8:17" x14ac:dyDescent="0.25">
      <c r="H2483" s="15"/>
      <c r="Q2483" s="17"/>
    </row>
    <row r="2484" spans="8:17" x14ac:dyDescent="0.25">
      <c r="H2484" s="15"/>
      <c r="Q2484" s="17"/>
    </row>
    <row r="2485" spans="8:17" x14ac:dyDescent="0.25">
      <c r="H2485" s="15"/>
      <c r="Q2485" s="17"/>
    </row>
    <row r="2486" spans="8:17" x14ac:dyDescent="0.25">
      <c r="H2486" s="15"/>
      <c r="Q2486" s="17"/>
    </row>
    <row r="2487" spans="8:17" x14ac:dyDescent="0.25">
      <c r="H2487" s="15"/>
      <c r="Q2487" s="17"/>
    </row>
    <row r="2488" spans="8:17" x14ac:dyDescent="0.25">
      <c r="H2488" s="15"/>
      <c r="Q2488" s="17"/>
    </row>
    <row r="2489" spans="8:17" x14ac:dyDescent="0.25">
      <c r="H2489" s="15"/>
      <c r="Q2489" s="17"/>
    </row>
    <row r="2490" spans="8:17" x14ac:dyDescent="0.25">
      <c r="H2490" s="15"/>
      <c r="Q2490" s="17"/>
    </row>
    <row r="2491" spans="8:17" x14ac:dyDescent="0.25">
      <c r="H2491" s="15"/>
      <c r="Q2491" s="17"/>
    </row>
    <row r="2492" spans="8:17" x14ac:dyDescent="0.25">
      <c r="H2492" s="15"/>
      <c r="Q2492" s="17"/>
    </row>
    <row r="2493" spans="8:17" x14ac:dyDescent="0.25">
      <c r="H2493" s="15"/>
      <c r="Q2493" s="17"/>
    </row>
    <row r="2494" spans="8:17" x14ac:dyDescent="0.25">
      <c r="H2494" s="15"/>
      <c r="Q2494" s="17"/>
    </row>
    <row r="2495" spans="8:17" x14ac:dyDescent="0.25">
      <c r="H2495" s="15"/>
      <c r="Q2495" s="17"/>
    </row>
    <row r="2496" spans="8:17" x14ac:dyDescent="0.25">
      <c r="H2496" s="15"/>
      <c r="Q2496" s="17"/>
    </row>
    <row r="2497" spans="8:17" x14ac:dyDescent="0.25">
      <c r="H2497" s="15"/>
      <c r="Q2497" s="17"/>
    </row>
    <row r="2498" spans="8:17" x14ac:dyDescent="0.25">
      <c r="H2498" s="15"/>
      <c r="Q2498" s="17"/>
    </row>
    <row r="2499" spans="8:17" x14ac:dyDescent="0.25">
      <c r="H2499" s="15"/>
      <c r="Q2499" s="17"/>
    </row>
    <row r="2500" spans="8:17" x14ac:dyDescent="0.25">
      <c r="H2500" s="15"/>
      <c r="Q2500" s="17"/>
    </row>
    <row r="2501" spans="8:17" x14ac:dyDescent="0.25">
      <c r="H2501" s="15"/>
      <c r="Q2501" s="17"/>
    </row>
    <row r="2502" spans="8:17" x14ac:dyDescent="0.25">
      <c r="H2502" s="15"/>
      <c r="Q2502" s="17"/>
    </row>
    <row r="2503" spans="8:17" x14ac:dyDescent="0.25">
      <c r="H2503" s="15"/>
      <c r="Q2503" s="17"/>
    </row>
    <row r="2504" spans="8:17" x14ac:dyDescent="0.25">
      <c r="H2504" s="15"/>
      <c r="Q2504" s="17"/>
    </row>
    <row r="2505" spans="8:17" x14ac:dyDescent="0.25">
      <c r="H2505" s="15"/>
      <c r="Q2505" s="17"/>
    </row>
    <row r="2506" spans="8:17" x14ac:dyDescent="0.25">
      <c r="H2506" s="15"/>
      <c r="Q2506" s="17"/>
    </row>
    <row r="2507" spans="8:17" x14ac:dyDescent="0.25">
      <c r="H2507" s="15"/>
      <c r="Q2507" s="17"/>
    </row>
    <row r="2508" spans="8:17" x14ac:dyDescent="0.25">
      <c r="H2508" s="15"/>
      <c r="Q2508" s="17"/>
    </row>
    <row r="2509" spans="8:17" x14ac:dyDescent="0.25">
      <c r="H2509" s="15"/>
      <c r="Q2509" s="17"/>
    </row>
    <row r="2510" spans="8:17" x14ac:dyDescent="0.25">
      <c r="H2510" s="15"/>
      <c r="Q2510" s="17"/>
    </row>
    <row r="2511" spans="8:17" x14ac:dyDescent="0.25">
      <c r="H2511" s="15"/>
      <c r="Q2511" s="17"/>
    </row>
    <row r="2512" spans="8:17" x14ac:dyDescent="0.25">
      <c r="H2512" s="15"/>
      <c r="Q2512" s="17"/>
    </row>
    <row r="2513" spans="8:17" x14ac:dyDescent="0.25">
      <c r="H2513" s="15"/>
      <c r="Q2513" s="17"/>
    </row>
    <row r="2514" spans="8:17" x14ac:dyDescent="0.25">
      <c r="H2514" s="15"/>
      <c r="Q2514" s="17"/>
    </row>
    <row r="2515" spans="8:17" x14ac:dyDescent="0.25">
      <c r="H2515" s="15"/>
      <c r="Q2515" s="17"/>
    </row>
    <row r="2516" spans="8:17" x14ac:dyDescent="0.25">
      <c r="H2516" s="15"/>
      <c r="Q2516" s="17"/>
    </row>
    <row r="2517" spans="8:17" x14ac:dyDescent="0.25">
      <c r="H2517" s="15"/>
      <c r="Q2517" s="17"/>
    </row>
    <row r="2518" spans="8:17" x14ac:dyDescent="0.25">
      <c r="H2518" s="15"/>
      <c r="Q2518" s="17"/>
    </row>
    <row r="2519" spans="8:17" x14ac:dyDescent="0.25">
      <c r="H2519" s="15"/>
      <c r="Q2519" s="17"/>
    </row>
    <row r="2520" spans="8:17" x14ac:dyDescent="0.25">
      <c r="H2520" s="15"/>
      <c r="Q2520" s="17"/>
    </row>
    <row r="2521" spans="8:17" x14ac:dyDescent="0.25">
      <c r="H2521" s="15"/>
      <c r="Q2521" s="17"/>
    </row>
    <row r="2522" spans="8:17" x14ac:dyDescent="0.25">
      <c r="H2522" s="15"/>
      <c r="Q2522" s="17"/>
    </row>
    <row r="2523" spans="8:17" x14ac:dyDescent="0.25">
      <c r="H2523" s="15"/>
      <c r="Q2523" s="17"/>
    </row>
    <row r="2524" spans="8:17" x14ac:dyDescent="0.25">
      <c r="H2524" s="15"/>
      <c r="Q2524" s="17"/>
    </row>
    <row r="2525" spans="8:17" x14ac:dyDescent="0.25">
      <c r="H2525" s="15"/>
      <c r="Q2525" s="17"/>
    </row>
    <row r="2526" spans="8:17" x14ac:dyDescent="0.25">
      <c r="H2526" s="15"/>
      <c r="Q2526" s="17"/>
    </row>
    <row r="2527" spans="8:17" x14ac:dyDescent="0.25">
      <c r="H2527" s="15"/>
      <c r="Q2527" s="17"/>
    </row>
    <row r="2528" spans="8:17" x14ac:dyDescent="0.25">
      <c r="H2528" s="15"/>
      <c r="Q2528" s="17"/>
    </row>
    <row r="2529" spans="8:17" x14ac:dyDescent="0.25">
      <c r="H2529" s="15"/>
      <c r="Q2529" s="17"/>
    </row>
    <row r="2530" spans="8:17" x14ac:dyDescent="0.25">
      <c r="Q2530" s="17"/>
    </row>
    <row r="2531" spans="8:17" x14ac:dyDescent="0.25">
      <c r="Q2531" s="17"/>
    </row>
    <row r="2532" spans="8:17" x14ac:dyDescent="0.25">
      <c r="Q2532" s="17"/>
    </row>
    <row r="2533" spans="8:17" x14ac:dyDescent="0.25">
      <c r="Q2533" s="17"/>
    </row>
    <row r="2534" spans="8:17" x14ac:dyDescent="0.25">
      <c r="Q2534" s="17"/>
    </row>
    <row r="2535" spans="8:17" x14ac:dyDescent="0.25">
      <c r="Q2535" s="17"/>
    </row>
  </sheetData>
  <sheetProtection algorithmName="SHA-512" hashValue="Bgdz4BbMy0E7xVAhzSAfonBUtnwRE0+M+nUopX2podOYAvCgCItBMU9TY41/BlFAkHUfZSbdxQdh9//qxtIGMg==" saltValue="MJpi3WnkXdmqvPXzoeX4cA==" spinCount="100000" sheet="1" objects="1" scenarios="1"/>
  <mergeCells count="97">
    <mergeCell ref="B4:D7"/>
    <mergeCell ref="H11:H12"/>
    <mergeCell ref="I11:I12"/>
    <mergeCell ref="E6:G7"/>
    <mergeCell ref="E8:G9"/>
    <mergeCell ref="J11:J12"/>
    <mergeCell ref="K11:K12"/>
    <mergeCell ref="L11:L12"/>
    <mergeCell ref="M11:M12"/>
    <mergeCell ref="N11:N12"/>
    <mergeCell ref="D11:D12"/>
    <mergeCell ref="E11:E12"/>
    <mergeCell ref="G11:G12"/>
    <mergeCell ref="D42:D43"/>
    <mergeCell ref="E42:E43"/>
    <mergeCell ref="F42:F43"/>
    <mergeCell ref="K73:K74"/>
    <mergeCell ref="G104:G105"/>
    <mergeCell ref="H104:H105"/>
    <mergeCell ref="I104:I105"/>
    <mergeCell ref="G42:G43"/>
    <mergeCell ref="H42:H43"/>
    <mergeCell ref="I73:I74"/>
    <mergeCell ref="J73:J74"/>
    <mergeCell ref="I42:I43"/>
    <mergeCell ref="J42:J43"/>
    <mergeCell ref="K42:K43"/>
    <mergeCell ref="S135:S136"/>
    <mergeCell ref="D73:D74"/>
    <mergeCell ref="E73:E74"/>
    <mergeCell ref="F73:F74"/>
    <mergeCell ref="G73:G74"/>
    <mergeCell ref="H73:H74"/>
    <mergeCell ref="O135:O136"/>
    <mergeCell ref="P135:P136"/>
    <mergeCell ref="R104:R105"/>
    <mergeCell ref="Q104:Q105"/>
    <mergeCell ref="Q135:Q136"/>
    <mergeCell ref="R135:R136"/>
    <mergeCell ref="D135:D136"/>
    <mergeCell ref="E135:E136"/>
    <mergeCell ref="F135:F136"/>
    <mergeCell ref="G135:G136"/>
    <mergeCell ref="S11:S12"/>
    <mergeCell ref="F11:F12"/>
    <mergeCell ref="J104:J105"/>
    <mergeCell ref="K104:K105"/>
    <mergeCell ref="S104:S105"/>
    <mergeCell ref="S73:S74"/>
    <mergeCell ref="O11:O12"/>
    <mergeCell ref="P11:P12"/>
    <mergeCell ref="S42:S43"/>
    <mergeCell ref="Q11:Q12"/>
    <mergeCell ref="O42:O43"/>
    <mergeCell ref="P42:P43"/>
    <mergeCell ref="O73:O74"/>
    <mergeCell ref="P73:P74"/>
    <mergeCell ref="O104:O105"/>
    <mergeCell ref="P104:P105"/>
    <mergeCell ref="R11:R12"/>
    <mergeCell ref="R42:R43"/>
    <mergeCell ref="B42:B43"/>
    <mergeCell ref="C42:C43"/>
    <mergeCell ref="B73:B74"/>
    <mergeCell ref="C73:C74"/>
    <mergeCell ref="L73:L74"/>
    <mergeCell ref="M73:M74"/>
    <mergeCell ref="N73:N74"/>
    <mergeCell ref="Q73:Q74"/>
    <mergeCell ref="R73:R74"/>
    <mergeCell ref="L42:L43"/>
    <mergeCell ref="M42:M43"/>
    <mergeCell ref="N42:N43"/>
    <mergeCell ref="B11:B12"/>
    <mergeCell ref="C11:C12"/>
    <mergeCell ref="B104:B105"/>
    <mergeCell ref="C104:C105"/>
    <mergeCell ref="L104:L105"/>
    <mergeCell ref="M104:M105"/>
    <mergeCell ref="N104:N105"/>
    <mergeCell ref="D104:D105"/>
    <mergeCell ref="E104:E105"/>
    <mergeCell ref="F104:F105"/>
    <mergeCell ref="B135:B136"/>
    <mergeCell ref="C135:C136"/>
    <mergeCell ref="L135:L136"/>
    <mergeCell ref="M135:M136"/>
    <mergeCell ref="N135:N136"/>
    <mergeCell ref="I135:I136"/>
    <mergeCell ref="J135:J136"/>
    <mergeCell ref="K135:K136"/>
    <mergeCell ref="H135:H136"/>
    <mergeCell ref="U14:V14"/>
    <mergeCell ref="U45:V45"/>
    <mergeCell ref="U76:V76"/>
    <mergeCell ref="U107:V107"/>
    <mergeCell ref="U138:V138"/>
  </mergeCells>
  <phoneticPr fontId="2" type="noConversion"/>
  <pageMargins left="0.74803149606299213" right="0.31496062992125984" top="0.98425196850393704" bottom="0.98425196850393704" header="0.51181102362204722" footer="0.51181102362204722"/>
  <pageSetup paperSize="9" scale="65" orientation="landscape" r:id="rId1"/>
  <headerFooter alignWithMargins="0">
    <oddHeader>&amp;L&amp;"Arial Narrow,Fed"&amp;20&amp;G&amp;R&amp;"Arial Narrow,Fed"&amp;14&amp;D</oddHeader>
    <oddFooter>&amp;L&amp;"Arial Narrow,Fed"&amp;12RadiatorDesign&amp;C&amp;"Arial Narrow,Fed"&amp;12Tlf. +45 70 222 307 &amp;R&amp;"Arial Narrow,Fed"&amp;12www.radiatordesign.dk</oddFooter>
  </headerFooter>
  <colBreaks count="1" manualBreakCount="1">
    <brk id="19" min="1" max="17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Rsign Retro</vt:lpstr>
      <vt:lpstr>'Rsign Retro'!Udskriftsområde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Danscher</dc:creator>
  <cp:lastModifiedBy>Michaela Ulrik Scharling</cp:lastModifiedBy>
  <cp:lastPrinted>2021-06-22T10:31:20Z</cp:lastPrinted>
  <dcterms:created xsi:type="dcterms:W3CDTF">2005-05-17T13:00:05Z</dcterms:created>
  <dcterms:modified xsi:type="dcterms:W3CDTF">2026-04-09T08:52:01Z</dcterms:modified>
</cp:coreProperties>
</file>