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evacno.sharepoint.com/sites/NODIN/Delte dokumenter/General/Products/NT-626CKX-X/Dokumenter/"/>
    </mc:Choice>
  </mc:AlternateContent>
  <xr:revisionPtr revIDLastSave="99" documentId="8_{CB02F3D4-570F-2240-9406-B89F4F8058A9}" xr6:coauthVersionLast="47" xr6:coauthVersionMax="47" xr10:uidLastSave="{940E27CA-EFA0-B341-95A8-4B9BB718584B}"/>
  <bookViews>
    <workbookView xWindow="0" yWindow="600" windowWidth="39780" windowHeight="24560" xr2:uid="{DDB5CD1D-FC30-4F3F-9F0B-EE8ACA2EA567}"/>
  </bookViews>
  <sheets>
    <sheet name="OLD" sheetId="1" r:id="rId1"/>
  </sheets>
  <definedNames>
    <definedName name="Gforce_f_a_s">OLD!$D$23</definedName>
    <definedName name="Gforce_up">OLD!$D$24</definedName>
    <definedName name="No_stretchers1">OLD!$A$12</definedName>
    <definedName name="No_stretchers2">OLD!$A$13</definedName>
    <definedName name="No_stretchers3">OLD!$A$14</definedName>
    <definedName name="NoStretchers">OLD!$D$20</definedName>
    <definedName name="Nt_damp_effect">OLD!$D$6</definedName>
    <definedName name="Safetyfacto">OLD!$D$5</definedName>
    <definedName name="WoP">OLD!$D$4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E23" i="1"/>
  <c r="D21" i="1"/>
  <c r="D22" i="1"/>
  <c r="L14" i="1"/>
  <c r="K14" i="1"/>
  <c r="J14" i="1"/>
  <c r="I14" i="1"/>
  <c r="H14" i="1"/>
  <c r="G14" i="1"/>
  <c r="F14" i="1"/>
  <c r="E14" i="1"/>
  <c r="D14" i="1"/>
  <c r="C14" i="1"/>
  <c r="B14" i="1"/>
  <c r="L13" i="1"/>
  <c r="K13" i="1"/>
  <c r="J13" i="1"/>
  <c r="I13" i="1"/>
  <c r="H13" i="1"/>
  <c r="G13" i="1"/>
  <c r="F13" i="1"/>
  <c r="E13" i="1"/>
  <c r="D13" i="1"/>
  <c r="C13" i="1"/>
  <c r="B13" i="1"/>
  <c r="C12" i="1"/>
  <c r="D12" i="1"/>
  <c r="E12" i="1"/>
  <c r="F12" i="1"/>
  <c r="G12" i="1"/>
  <c r="H12" i="1"/>
  <c r="I12" i="1"/>
  <c r="J12" i="1"/>
  <c r="K12" i="1"/>
  <c r="L12" i="1"/>
  <c r="F25" i="1" l="1"/>
  <c r="F23" i="1"/>
  <c r="E24" i="1"/>
</calcChain>
</file>

<file path=xl/sharedStrings.xml><?xml version="1.0" encoding="utf-8"?>
<sst xmlns="http://schemas.openxmlformats.org/spreadsheetml/2006/main" count="22" uniqueCount="22">
  <si>
    <t xml:space="preserve">Load matrix, roof anchoring points for NODIN CASEVAC KIT </t>
  </si>
  <si>
    <t>Weight of patient in kg (WoP)</t>
  </si>
  <si>
    <t>Safetyfactor</t>
  </si>
  <si>
    <t>Road vehicles</t>
  </si>
  <si>
    <t>Off-road vehicles</t>
  </si>
  <si>
    <t>Aircraft and speed boats</t>
  </si>
  <si>
    <t>G-force to be handled</t>
  </si>
  <si>
    <t>Anchoring point calculator for CASEVAC KIT</t>
  </si>
  <si>
    <t>Number of stretchers</t>
  </si>
  <si>
    <t>Weight of patient</t>
  </si>
  <si>
    <t>Load on anchoringpoint</t>
  </si>
  <si>
    <t>Safetyfactor(usually 2)</t>
  </si>
  <si>
    <t>Lower</t>
  </si>
  <si>
    <t>Upper</t>
  </si>
  <si>
    <t>g-force for-, aft- or sidewards</t>
  </si>
  <si>
    <t>g-force uppwards (negative)</t>
  </si>
  <si>
    <t>g-force downwards</t>
  </si>
  <si>
    <r>
      <t>Fill in actual values in</t>
    </r>
    <r>
      <rPr>
        <b/>
        <sz val="11"/>
        <color theme="1"/>
        <rFont val="Calibri"/>
        <family val="2"/>
        <scheme val="minor"/>
      </rPr>
      <t xml:space="preserve"> white cells</t>
    </r>
    <r>
      <rPr>
        <sz val="11"/>
        <color theme="1"/>
        <rFont val="Calibri"/>
        <family val="2"/>
        <scheme val="minor"/>
      </rPr>
      <t>. Calculated forces are presented in kg</t>
    </r>
  </si>
  <si>
    <t>Use of dampening (Yes/No)</t>
  </si>
  <si>
    <t>No</t>
  </si>
  <si>
    <r>
      <t xml:space="preserve">If rigid system without dampening choose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, If using NODIN CASEVAC Dampening kit choos </t>
    </r>
    <r>
      <rPr>
        <b/>
        <sz val="11"/>
        <color theme="1"/>
        <rFont val="Calibri"/>
        <family val="2"/>
        <scheme val="minor"/>
      </rPr>
      <t>Yes.</t>
    </r>
  </si>
  <si>
    <t>No of stretchers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</si>
</sst>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##&quot; kg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20" xfId="0" applyFont="1" applyFill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165" fontId="0" fillId="2" borderId="11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165" fontId="0" fillId="3" borderId="10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5" fontId="0" fillId="2" borderId="9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2CD4-AAF4-4C5F-9C0E-089D04AF52B0}">
  <dimension ref="A2:L27"/>
  <sheetViews>
    <sheetView tabSelected="1" view="pageLayout" zoomScale="150" zoomScaleNormal="100" zoomScalePageLayoutView="150" workbookViewId="0">
      <selection activeCell="D26" sqref="D26"/>
    </sheetView>
  </sheetViews>
  <sheetFormatPr baseColWidth="10" defaultColWidth="11.5" defaultRowHeight="15" x14ac:dyDescent="0.2"/>
  <cols>
    <col min="1" max="1" width="12.5" customWidth="1"/>
    <col min="2" max="12" width="11" customWidth="1"/>
  </cols>
  <sheetData>
    <row r="2" spans="1:12" ht="25.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2">
      <c r="A4" s="10" t="s">
        <v>1</v>
      </c>
      <c r="B4" s="11"/>
      <c r="C4" s="12"/>
      <c r="D4" s="5">
        <v>80</v>
      </c>
    </row>
    <row r="5" spans="1:12" x14ac:dyDescent="0.2">
      <c r="A5" s="13" t="s">
        <v>2</v>
      </c>
      <c r="B5" s="14"/>
      <c r="C5" s="15"/>
      <c r="D5" s="6">
        <v>2</v>
      </c>
    </row>
    <row r="6" spans="1:12" x14ac:dyDescent="0.2">
      <c r="A6" s="16" t="s">
        <v>18</v>
      </c>
      <c r="B6" s="17"/>
      <c r="C6" s="18"/>
      <c r="D6" s="7" t="s">
        <v>19</v>
      </c>
      <c r="E6" t="s">
        <v>20</v>
      </c>
    </row>
    <row r="9" spans="1:12" x14ac:dyDescent="0.2">
      <c r="A9" s="8" t="s">
        <v>21</v>
      </c>
      <c r="B9" s="42" t="s">
        <v>3</v>
      </c>
      <c r="C9" s="43"/>
      <c r="D9" s="44"/>
      <c r="E9" s="45" t="s">
        <v>4</v>
      </c>
      <c r="F9" s="46"/>
      <c r="G9" s="47"/>
      <c r="H9" s="48" t="s">
        <v>5</v>
      </c>
      <c r="I9" s="49"/>
      <c r="J9" s="49"/>
      <c r="K9" s="49"/>
      <c r="L9" s="50"/>
    </row>
    <row r="10" spans="1:12" x14ac:dyDescent="0.2">
      <c r="A10" s="9"/>
      <c r="B10" s="35" t="s">
        <v>6</v>
      </c>
      <c r="C10" s="36"/>
      <c r="D10" s="36"/>
      <c r="E10" s="36"/>
      <c r="F10" s="36"/>
      <c r="G10" s="36"/>
      <c r="H10" s="36"/>
      <c r="I10" s="36"/>
      <c r="J10" s="36"/>
      <c r="K10" s="36"/>
      <c r="L10" s="37"/>
    </row>
    <row r="11" spans="1:12" x14ac:dyDescent="0.2">
      <c r="A11" s="9"/>
      <c r="B11" s="38">
        <v>1</v>
      </c>
      <c r="C11" s="39">
        <v>1.5</v>
      </c>
      <c r="D11" s="39">
        <v>2</v>
      </c>
      <c r="E11" s="39">
        <v>3</v>
      </c>
      <c r="F11" s="39">
        <v>4</v>
      </c>
      <c r="G11" s="39">
        <v>5</v>
      </c>
      <c r="H11" s="39">
        <v>6</v>
      </c>
      <c r="I11" s="39">
        <v>7</v>
      </c>
      <c r="J11" s="39">
        <v>8</v>
      </c>
      <c r="K11" s="39">
        <v>9</v>
      </c>
      <c r="L11" s="40">
        <v>10</v>
      </c>
    </row>
    <row r="12" spans="1:12" x14ac:dyDescent="0.2">
      <c r="A12" s="28">
        <v>1</v>
      </c>
      <c r="B12" s="41">
        <f>(No_stretchers1)*Safetyfacto*(WoP/4*B11)*(IF(Nt_damp_effect="Yes",0.75,1))</f>
        <v>40</v>
      </c>
      <c r="C12" s="41">
        <f>SUM(No_stretchers1)*Safetyfacto*(WoP/4*C11)*(IF(Nt_damp_effect="Yes",0.75,1))</f>
        <v>60</v>
      </c>
      <c r="D12" s="41">
        <f>SUM(No_stretchers1)*Safetyfacto*(WoP/4*D11)*(IF(Nt_damp_effect="Yes",0.75,1))</f>
        <v>80</v>
      </c>
      <c r="E12" s="41">
        <f>SUM(No_stretchers1)*Safetyfacto*(WoP/4*E11)*(IF(Nt_damp_effect="Yes",0.75,1))</f>
        <v>120</v>
      </c>
      <c r="F12" s="41">
        <f>SUM(No_stretchers1)*Safetyfacto*(WoP/4*F11)*(IF(Nt_damp_effect="Yes",0.75,1))</f>
        <v>160</v>
      </c>
      <c r="G12" s="41">
        <f>SUM(No_stretchers1)*Safetyfacto*(WoP/4*G11)*(IF(Nt_damp_effect="Yes",0.75,1))</f>
        <v>200</v>
      </c>
      <c r="H12" s="41">
        <f>SUM(No_stretchers1)*Safetyfacto*(WoP/4*H11)*(IF(Nt_damp_effect="Yes",0.75,1))</f>
        <v>240</v>
      </c>
      <c r="I12" s="41">
        <f>SUM(No_stretchers1)*Safetyfacto*(WoP/4*I11)*(IF(Nt_damp_effect="Yes",0.75,1))</f>
        <v>280</v>
      </c>
      <c r="J12" s="41">
        <f>SUM(No_stretchers1)*Safetyfacto*(WoP/4*J11)*(IF(Nt_damp_effect="Yes",0.75,1))</f>
        <v>320</v>
      </c>
      <c r="K12" s="41">
        <f>SUM(No_stretchers1)*Safetyfacto*(WoP/4*K11)*(IF(Nt_damp_effect="Yes",0.75,1))</f>
        <v>360</v>
      </c>
      <c r="L12" s="41">
        <f>SUM(No_stretchers1)*Safetyfacto*(WoP/4*L11)*(IF(Nt_damp_effect="Yes",0.75,1))</f>
        <v>400</v>
      </c>
    </row>
    <row r="13" spans="1:12" x14ac:dyDescent="0.2">
      <c r="A13" s="29">
        <v>2</v>
      </c>
      <c r="B13" s="31">
        <f>SUM(No_stretchers2)*Safetyfacto*(WoP/4*B11)*(IF(Nt_damp_effect="Yes",0.75,1))</f>
        <v>80</v>
      </c>
      <c r="C13" s="31">
        <f>SUM(No_stretchers2)*Safetyfacto*(WoP/4*C11)*(IF(Nt_damp_effect="Yes",0.75,1))</f>
        <v>120</v>
      </c>
      <c r="D13" s="31">
        <f>SUM(No_stretchers2)*Safetyfacto*(WoP/4*D11)*(IF(Nt_damp_effect="Yes",0.75,1))</f>
        <v>160</v>
      </c>
      <c r="E13" s="31">
        <f>SUM(No_stretchers2)*Safetyfacto*(WoP/4*E11)*(IF(Nt_damp_effect="Yes",0.75,1))</f>
        <v>240</v>
      </c>
      <c r="F13" s="31">
        <f>SUM(No_stretchers2)*Safetyfacto*(WoP/4*F11)*(IF(Nt_damp_effect="Yes",0.75,1))</f>
        <v>320</v>
      </c>
      <c r="G13" s="31">
        <f>SUM(No_stretchers2)*Safetyfacto*(WoP/4*G11)*(IF(Nt_damp_effect="Yes",0.75,1))</f>
        <v>400</v>
      </c>
      <c r="H13" s="31">
        <f>SUM(No_stretchers2)*Safetyfacto*(WoP/4*H11)*(IF(Nt_damp_effect="Yes",0.75,1))</f>
        <v>480</v>
      </c>
      <c r="I13" s="31">
        <f>SUM(No_stretchers2)*Safetyfacto*(WoP/4*I11)*(IF(Nt_damp_effect="Yes",0.75,1))</f>
        <v>560</v>
      </c>
      <c r="J13" s="31">
        <f>SUM(No_stretchers2)*Safetyfacto*(WoP/4*J11)*(IF(Nt_damp_effect="Yes",0.75,1))</f>
        <v>640</v>
      </c>
      <c r="K13" s="31">
        <f>SUM(No_stretchers2)*Safetyfacto*(WoP/4*K11)*(IF(Nt_damp_effect="Yes",0.75,1))</f>
        <v>720</v>
      </c>
      <c r="L13" s="31">
        <f>SUM(No_stretchers2)*Safetyfacto*(WoP/4*L11)*(IF(Nt_damp_effect="Yes",0.75,1))</f>
        <v>800</v>
      </c>
    </row>
    <row r="14" spans="1:12" x14ac:dyDescent="0.2">
      <c r="A14" s="30">
        <v>3</v>
      </c>
      <c r="B14" s="32">
        <f>SUM(No_stretchers3)*Safetyfacto*(WoP/4*B11)*(IF(Nt_damp_effect="Yes",0.75,1))</f>
        <v>120</v>
      </c>
      <c r="C14" s="32">
        <f>SUM(No_stretchers3)*Safetyfacto*(WoP/4*C11)*(IF(Nt_damp_effect="Yes",0.75,1))</f>
        <v>180</v>
      </c>
      <c r="D14" s="32">
        <f>SUM(No_stretchers3)*Safetyfacto*(WoP/4*D11)*(IF(Nt_damp_effect="Yes",0.75,1))</f>
        <v>240</v>
      </c>
      <c r="E14" s="32">
        <f>SUM(No_stretchers3)*Safetyfacto*(WoP/4*E11)*(IF(Nt_damp_effect="Yes",0.75,1))</f>
        <v>360</v>
      </c>
      <c r="F14" s="32">
        <f>SUM(No_stretchers3)*Safetyfacto*(WoP/4*F11)*(IF(Nt_damp_effect="Yes",0.75,1))</f>
        <v>480</v>
      </c>
      <c r="G14" s="32">
        <f>SUM(No_stretchers3)*Safetyfacto*(WoP/4*G11)*(IF(Nt_damp_effect="Yes",0.75,1))</f>
        <v>600</v>
      </c>
      <c r="H14" s="32">
        <f>SUM(No_stretchers3)*Safetyfacto*(WoP/4*H11)*(IF(Nt_damp_effect="Yes",0.75,1))</f>
        <v>720</v>
      </c>
      <c r="I14" s="32">
        <f>SUM(No_stretchers3)*Safetyfacto*(WoP/4*I11)*(IF(Nt_damp_effect="Yes",0.75,1))</f>
        <v>840</v>
      </c>
      <c r="J14" s="32">
        <f>SUM(No_stretchers3)*Safetyfacto*(WoP/4*J11)*(IF(Nt_damp_effect="Yes",0.75,1))</f>
        <v>960</v>
      </c>
      <c r="K14" s="32">
        <f>SUM(No_stretchers3)*Safetyfacto*(WoP/4*K11)*(IF(Nt_damp_effect="Yes",0.75,1))</f>
        <v>1080</v>
      </c>
      <c r="L14" s="32">
        <f>SUM(No_stretchers3)*Safetyfacto*(WoP/4*L11)*(IF(Nt_damp_effect="Yes",0.75,1))</f>
        <v>1200</v>
      </c>
    </row>
    <row r="18" spans="1:6" ht="19" x14ac:dyDescent="0.25">
      <c r="A18" s="1" t="s">
        <v>7</v>
      </c>
    </row>
    <row r="20" spans="1:6" x14ac:dyDescent="0.2">
      <c r="A20" s="19" t="s">
        <v>8</v>
      </c>
      <c r="B20" s="20"/>
      <c r="C20" s="21"/>
      <c r="D20" s="5">
        <v>2</v>
      </c>
    </row>
    <row r="21" spans="1:6" x14ac:dyDescent="0.2">
      <c r="A21" s="22" t="s">
        <v>9</v>
      </c>
      <c r="B21" s="23"/>
      <c r="C21" s="24"/>
      <c r="D21" s="6">
        <f>WoP</f>
        <v>80</v>
      </c>
      <c r="E21" s="3" t="s">
        <v>10</v>
      </c>
      <c r="F21" s="4"/>
    </row>
    <row r="22" spans="1:6" x14ac:dyDescent="0.2">
      <c r="A22" s="22" t="s">
        <v>11</v>
      </c>
      <c r="B22" s="23"/>
      <c r="C22" s="24"/>
      <c r="D22" s="6">
        <f>Safetyfacto</f>
        <v>2</v>
      </c>
      <c r="E22" s="28" t="s">
        <v>12</v>
      </c>
      <c r="F22" s="28" t="s">
        <v>13</v>
      </c>
    </row>
    <row r="23" spans="1:6" x14ac:dyDescent="0.2">
      <c r="A23" s="22" t="s">
        <v>14</v>
      </c>
      <c r="B23" s="23"/>
      <c r="C23" s="24"/>
      <c r="D23" s="6">
        <v>10</v>
      </c>
      <c r="E23" s="31">
        <f>SUM((((D20*D21*D22*D23)/2)/4)*0.75)</f>
        <v>300</v>
      </c>
      <c r="F23" s="31">
        <f>SUM((E23)+((D20*D21)/4)*0.75)</f>
        <v>330</v>
      </c>
    </row>
    <row r="24" spans="1:6" x14ac:dyDescent="0.2">
      <c r="A24" s="22" t="s">
        <v>15</v>
      </c>
      <c r="B24" s="23"/>
      <c r="C24" s="24"/>
      <c r="D24" s="6">
        <v>3</v>
      </c>
      <c r="E24" s="31">
        <f>SUM(((D20*D21*D22*D24)/4)-(D20*D21/4)*0.75)</f>
        <v>210</v>
      </c>
      <c r="F24" s="34">
        <v>0</v>
      </c>
    </row>
    <row r="25" spans="1:6" x14ac:dyDescent="0.2">
      <c r="A25" s="25" t="s">
        <v>16</v>
      </c>
      <c r="B25" s="26"/>
      <c r="C25" s="27"/>
      <c r="D25" s="7">
        <v>10</v>
      </c>
      <c r="E25" s="33">
        <v>0</v>
      </c>
      <c r="F25" s="32">
        <f>SUM(D20*D21*D22*D25/4)*0.75</f>
        <v>600</v>
      </c>
    </row>
    <row r="27" spans="1:6" x14ac:dyDescent="0.2">
      <c r="A27" t="s">
        <v>17</v>
      </c>
    </row>
  </sheetData>
  <sheetProtection selectLockedCells="1"/>
  <mergeCells count="16">
    <mergeCell ref="A25:C25"/>
    <mergeCell ref="E21:F21"/>
    <mergeCell ref="A20:C20"/>
    <mergeCell ref="A21:C21"/>
    <mergeCell ref="A22:C22"/>
    <mergeCell ref="A23:C23"/>
    <mergeCell ref="A24:C24"/>
    <mergeCell ref="A2:L2"/>
    <mergeCell ref="B10:L10"/>
    <mergeCell ref="B9:D9"/>
    <mergeCell ref="E9:G9"/>
    <mergeCell ref="H9:L9"/>
    <mergeCell ref="A9:A11"/>
    <mergeCell ref="A4:C4"/>
    <mergeCell ref="A5:C5"/>
    <mergeCell ref="A6:C6"/>
  </mergeCells>
  <dataValidations count="1">
    <dataValidation type="list" allowBlank="1" showInputMessage="1" showErrorMessage="1" sqref="D6" xr:uid="{C80992BE-2B41-8043-A1C7-A7449CB24484}">
      <formula1>"Yes,No"</formula1>
    </dataValidation>
  </dataValidations>
  <pageMargins left="0.25" right="0.25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032D52DFB1F444BE0F132CE1EA9F53" ma:contentTypeVersion="25" ma:contentTypeDescription="Opprett et nytt dokument." ma:contentTypeScope="" ma:versionID="9f94fa9bb443209e5861bacb8dbebcf8">
  <xsd:schema xmlns:xsd="http://www.w3.org/2001/XMLSchema" xmlns:xs="http://www.w3.org/2001/XMLSchema" xmlns:p="http://schemas.microsoft.com/office/2006/metadata/properties" xmlns:ns2="03f09bed-1533-4224-bf51-0dbb29a7fbe2" xmlns:ns3="005f75f7-c554-4c37-8c78-619993f5c42b" targetNamespace="http://schemas.microsoft.com/office/2006/metadata/properties" ma:root="true" ma:fieldsID="018fbafe51aec54ec3e1113f60318199" ns2:_="" ns3:_="">
    <xsd:import namespace="03f09bed-1533-4224-bf51-0dbb29a7fbe2"/>
    <xsd:import namespace="005f75f7-c554-4c37-8c78-619993f5c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Forfallsdato" minOccurs="0"/>
                <xsd:element ref="ns2:F_x002d_dato" minOccurs="0"/>
                <xsd:element ref="ns2:Dato_x0020_for_x0020_betaling" minOccurs="0"/>
                <xsd:element ref="ns2:Referanse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Sekvensnr_x002e_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oductname" minOccurs="0"/>
                <xsd:element ref="ns2:Merkn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09bed-1533-4224-bf51-0dbb29a7f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Forfallsdato" ma:index="16" nillable="true" ma:displayName="Forfallsdato" ma:format="Dropdown" ma:internalName="Forfallsdato">
      <xsd:simpleType>
        <xsd:restriction base="dms:Text">
          <xsd:maxLength value="255"/>
        </xsd:restriction>
      </xsd:simpleType>
    </xsd:element>
    <xsd:element name="F_x002d_dato" ma:index="17" nillable="true" ma:displayName="F-dato" ma:format="Dropdown" ma:internalName="F_x002d_dato">
      <xsd:simpleType>
        <xsd:restriction base="dms:Text">
          <xsd:maxLength value="255"/>
        </xsd:restriction>
      </xsd:simpleType>
    </xsd:element>
    <xsd:element name="Dato_x0020_for_x0020_betaling" ma:index="18" nillable="true" ma:displayName="Dato for betaling" ma:default="123456" ma:format="Dropdown" ma:internalName="Dato_x0020_for_x0020_betaling">
      <xsd:simpleType>
        <xsd:restriction base="dms:Text">
          <xsd:maxLength value="255"/>
        </xsd:restriction>
      </xsd:simpleType>
    </xsd:element>
    <xsd:element name="Referanser" ma:index="19" nillable="true" ma:displayName="Referanser" ma:format="Dropdown" ma:internalName="Referanser">
      <xsd:simpleType>
        <xsd:restriction base="dms:Text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ekvensnr_x002e_" ma:index="24" nillable="true" ma:displayName="Sekvensnr." ma:decimals="0" ma:format="Dropdown" ma:internalName="Sekvensnr_x002e_" ma:percentage="FALSE">
      <xsd:simpleType>
        <xsd:restriction base="dms:Number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680e3e52-bc85-45d7-8cf7-c909675d35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ductname" ma:index="31" nillable="true" ma:displayName="Product name/Remarks" ma:description="The common name of the product as stated in the product and part no file.&#10;Or remarks to the folder" ma:format="Dropdown" ma:internalName="Productname">
      <xsd:simpleType>
        <xsd:restriction base="dms:Note">
          <xsd:maxLength value="255"/>
        </xsd:restriction>
      </xsd:simpleType>
    </xsd:element>
    <xsd:element name="Merknad" ma:index="32" nillable="true" ma:displayName="Merknad" ma:description="Skal dette bevares eller slettes?" ma:format="Dropdown" ma:internalName="Merknad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f75f7-c554-4c37-8c78-619993f5c4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8e3c27bf-0bef-4c0c-b9e3-fc5cece499e8}" ma:internalName="TaxCatchAll" ma:showField="CatchAllData" ma:web="005f75f7-c554-4c37-8c78-619993f5c4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_x0020_for_x0020_betaling xmlns="03f09bed-1533-4224-bf51-0dbb29a7fbe2">123456</Dato_x0020_for_x0020_betaling>
    <Referanser xmlns="03f09bed-1533-4224-bf51-0dbb29a7fbe2" xsi:nil="true"/>
    <F_x002d_dato xmlns="03f09bed-1533-4224-bf51-0dbb29a7fbe2" xsi:nil="true"/>
    <Forfallsdato xmlns="03f09bed-1533-4224-bf51-0dbb29a7fbe2" xsi:nil="true"/>
    <Sekvensnr_x002e_ xmlns="03f09bed-1533-4224-bf51-0dbb29a7fbe2" xsi:nil="true"/>
    <lcf76f155ced4ddcb4097134ff3c332f xmlns="03f09bed-1533-4224-bf51-0dbb29a7fbe2">
      <Terms xmlns="http://schemas.microsoft.com/office/infopath/2007/PartnerControls"/>
    </lcf76f155ced4ddcb4097134ff3c332f>
    <TaxCatchAll xmlns="005f75f7-c554-4c37-8c78-619993f5c42b" xsi:nil="true"/>
    <Productname xmlns="03f09bed-1533-4224-bf51-0dbb29a7fbe2" xsi:nil="true"/>
    <Merknad xmlns="03f09bed-1533-4224-bf51-0dbb29a7fbe2" xsi:nil="true"/>
  </documentManagement>
</p:properties>
</file>

<file path=customXml/itemProps1.xml><?xml version="1.0" encoding="utf-8"?>
<ds:datastoreItem xmlns:ds="http://schemas.openxmlformats.org/officeDocument/2006/customXml" ds:itemID="{97C1D295-F707-4A45-BF21-5BAE6813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f09bed-1533-4224-bf51-0dbb29a7fbe2"/>
    <ds:schemaRef ds:uri="005f75f7-c554-4c37-8c78-619993f5c4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B057A1-204C-417C-BFB2-FAF5DC7BB6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78FE1C-6656-4BAB-9BDD-9F719AC12937}">
  <ds:schemaRefs>
    <ds:schemaRef ds:uri="http://purl.org/dc/dcmitype/"/>
    <ds:schemaRef ds:uri="http://schemas.microsoft.com/office/2006/metadata/properties"/>
    <ds:schemaRef ds:uri="http://www.w3.org/XML/1998/namespace"/>
    <ds:schemaRef ds:uri="005f75f7-c554-4c37-8c78-619993f5c42b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3f09bed-1533-4224-bf51-0dbb29a7fbe2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9</vt:i4>
      </vt:variant>
    </vt:vector>
  </HeadingPairs>
  <TitlesOfParts>
    <vt:vector size="10" baseType="lpstr">
      <vt:lpstr>OLD</vt:lpstr>
      <vt:lpstr>Gforce_f_a_s</vt:lpstr>
      <vt:lpstr>Gforce_up</vt:lpstr>
      <vt:lpstr>No_stretchers1</vt:lpstr>
      <vt:lpstr>No_stretchers2</vt:lpstr>
      <vt:lpstr>No_stretchers3</vt:lpstr>
      <vt:lpstr>NoStretchers</vt:lpstr>
      <vt:lpstr>Nt_damp_effect</vt:lpstr>
      <vt:lpstr>Safetyfacto</vt:lpstr>
      <vt:lpstr>WoP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Olav Kaarstein</dc:creator>
  <cp:keywords/>
  <dc:description/>
  <cp:lastModifiedBy>Thor Holm-Ellefsen</cp:lastModifiedBy>
  <cp:revision/>
  <dcterms:created xsi:type="dcterms:W3CDTF">2019-02-11T16:41:46Z</dcterms:created>
  <dcterms:modified xsi:type="dcterms:W3CDTF">2026-03-16T13:11:20Z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0x0101007F032D52DFB1F444BE0F132CE1EA9F53</vt:lpwstr>
  </property>
  <property fmtid="{D5CDD505-2E9C-101B-9397-08002B2CF9AE}" pid="3" name="MediaServiceImageTags">
    <vt:lpwstr/>
  </property>
</Properties>
</file>