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cuments\IFSS\2024\"/>
    </mc:Choice>
  </mc:AlternateContent>
  <xr:revisionPtr revIDLastSave="0" documentId="8_{7BF6C88E-A048-45DC-A5CD-DCB5790279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" sheetId="4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15" i="4"/>
  <c r="F4" i="4"/>
  <c r="F15" i="4"/>
  <c r="F40" i="4"/>
  <c r="C40" i="4"/>
  <c r="C15" i="4"/>
  <c r="D40" i="4"/>
  <c r="D4" i="4"/>
  <c r="D15" i="4" s="1"/>
  <c r="E41" i="4" l="1"/>
  <c r="F41" i="4"/>
  <c r="D41" i="4"/>
  <c r="D9" i="2"/>
  <c r="D8" i="2"/>
  <c r="D7" i="2"/>
  <c r="D6" i="2"/>
  <c r="D5" i="2"/>
  <c r="D4" i="2"/>
  <c r="D3" i="2"/>
  <c r="D2" i="2"/>
  <c r="D1" i="2"/>
  <c r="D10" i="2" s="1"/>
  <c r="C41" i="4" l="1"/>
</calcChain>
</file>

<file path=xl/sharedStrings.xml><?xml version="1.0" encoding="utf-8"?>
<sst xmlns="http://schemas.openxmlformats.org/spreadsheetml/2006/main" count="63" uniqueCount="59">
  <si>
    <t>Konto</t>
  </si>
  <si>
    <t>Intäkter</t>
  </si>
  <si>
    <t>utfall 2022</t>
  </si>
  <si>
    <t>Budget 2023</t>
  </si>
  <si>
    <t>Utfall 2023</t>
  </si>
  <si>
    <t>Prelbudget 2024</t>
  </si>
  <si>
    <t>Kommentar budget 2024</t>
  </si>
  <si>
    <t>Konfirmandagifter</t>
  </si>
  <si>
    <t>29 konf x 20000kr</t>
  </si>
  <si>
    <t>Arbetslägeravgifter</t>
  </si>
  <si>
    <t>Konfirmationslunchintäkt</t>
  </si>
  <si>
    <t>Intäkter T-shirt &amp; övr textiltryck</t>
  </si>
  <si>
    <t>Efterträffsintäkter</t>
  </si>
  <si>
    <t>Diverse intäkter konf.läger</t>
  </si>
  <si>
    <t>Intäkter arrangemang IFSS</t>
  </si>
  <si>
    <t>Medlavg</t>
  </si>
  <si>
    <t>Gåvor</t>
  </si>
  <si>
    <t>Bidrag</t>
  </si>
  <si>
    <t>Övriga intäkter</t>
  </si>
  <si>
    <t>ränteintäkter</t>
  </si>
  <si>
    <t>Summa intäkter:</t>
  </si>
  <si>
    <t>Kostnader</t>
  </si>
  <si>
    <t>prelbudget 2024</t>
  </si>
  <si>
    <t>Svensk Cater</t>
  </si>
  <si>
    <t>Paletten</t>
  </si>
  <si>
    <t>Inköp livsmedel läger övriga</t>
  </si>
  <si>
    <t>Konfirmationslunchkostnader</t>
  </si>
  <si>
    <t>Kostnader arrangemang Lägret</t>
  </si>
  <si>
    <t>Kostn T-shirt och textiltryck</t>
  </si>
  <si>
    <t>Efterträffskostnader</t>
  </si>
  <si>
    <t>Förträffskostnader</t>
  </si>
  <si>
    <t>FT för 2024 var med ord husmor</t>
  </si>
  <si>
    <t>Diverse kostn. Lägret</t>
  </si>
  <si>
    <t>Kostnader arrangemang IFSS</t>
  </si>
  <si>
    <t>Arbetshelg?</t>
  </si>
  <si>
    <t>Lokalhyra</t>
  </si>
  <si>
    <t>sista året med denna hyra. Höjning på G till 2025</t>
  </si>
  <si>
    <t>Kontorsmateriel</t>
  </si>
  <si>
    <t>Porto</t>
  </si>
  <si>
    <t>Försäkring</t>
  </si>
  <si>
    <t>Bankkostnader</t>
  </si>
  <si>
    <t>Övriga kostnader IFSS</t>
  </si>
  <si>
    <t>Löner läger</t>
  </si>
  <si>
    <t>Sociala avgifter</t>
  </si>
  <si>
    <t>Reseersättningar Lägret</t>
  </si>
  <si>
    <t>Reseersättning IFSS</t>
  </si>
  <si>
    <t>Räntekostnad</t>
  </si>
  <si>
    <t>Upplösning fonder</t>
  </si>
  <si>
    <t>Summa kostnader:</t>
  </si>
  <si>
    <t>Beräknat resultat:</t>
  </si>
  <si>
    <t>mamma</t>
  </si>
  <si>
    <t>papp</t>
  </si>
  <si>
    <t xml:space="preserve">DB </t>
  </si>
  <si>
    <t>HM</t>
  </si>
  <si>
    <t>Fritis</t>
  </si>
  <si>
    <t>kyrkis</t>
  </si>
  <si>
    <t>padawan</t>
  </si>
  <si>
    <t>prästpadawan</t>
  </si>
  <si>
    <t>kyrkispadawan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</si>
</sst>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" fontId="2" fillId="0" borderId="12" xfId="0" applyNumberFormat="1" applyFont="1" applyBorder="1" applyAlignment="1">
      <alignment wrapText="1"/>
    </xf>
    <xf numFmtId="1" fontId="1" fillId="0" borderId="13" xfId="0" applyNumberFormat="1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0" fillId="0" borderId="3" xfId="0" applyBorder="1"/>
    <xf numFmtId="0" fontId="0" fillId="0" borderId="2" xfId="0" applyBorder="1"/>
    <xf numFmtId="0" fontId="4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/>
    <xf numFmtId="0" fontId="0" fillId="0" borderId="5" xfId="0" applyBorder="1"/>
    <xf numFmtId="0" fontId="4" fillId="0" borderId="5" xfId="0" applyFont="1" applyBorder="1"/>
    <xf numFmtId="0" fontId="0" fillId="0" borderId="4" xfId="0" applyBorder="1"/>
    <xf numFmtId="0" fontId="4" fillId="0" borderId="6" xfId="0" applyFont="1" applyBorder="1"/>
    <xf numFmtId="0" fontId="6" fillId="0" borderId="3" xfId="0" applyFont="1" applyBorder="1"/>
    <xf numFmtId="0" fontId="0" fillId="0" borderId="1" xfId="0" applyBorder="1"/>
    <xf numFmtId="0" fontId="7" fillId="0" borderId="14" xfId="0" applyFont="1" applyBorder="1"/>
    <xf numFmtId="0" fontId="2" fillId="0" borderId="15" xfId="0" applyFont="1" applyBorder="1" applyAlignment="1">
      <alignment wrapText="1"/>
    </xf>
    <xf numFmtId="0" fontId="0" fillId="0" borderId="14" xfId="0" applyBorder="1"/>
    <xf numFmtId="0" fontId="5" fillId="0" borderId="5" xfId="0" applyFont="1" applyBorder="1"/>
    <xf numFmtId="0" fontId="5" fillId="0" borderId="3" xfId="0" applyFont="1" applyBorder="1"/>
    <xf numFmtId="0" fontId="8" fillId="0" borderId="0" xfId="0" applyFont="1"/>
    <xf numFmtId="0" fontId="2" fillId="0" borderId="10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4" fillId="2" borderId="5" xfId="0" applyFont="1" applyFill="1" applyBorder="1"/>
    <xf numFmtId="0" fontId="0" fillId="2" borderId="4" xfId="0" applyFill="1" applyBorder="1"/>
    <xf numFmtId="0" fontId="4" fillId="2" borderId="6" xfId="0" applyFont="1" applyFill="1" applyBorder="1"/>
    <xf numFmtId="0" fontId="0" fillId="2" borderId="0" xfId="0" applyFill="1"/>
    <xf numFmtId="0" fontId="0" fillId="2" borderId="2" xfId="0" applyFill="1" applyBorder="1"/>
    <xf numFmtId="0" fontId="0" fillId="2" borderId="14" xfId="0" applyFill="1" applyBorder="1"/>
    <xf numFmtId="0" fontId="0" fillId="2" borderId="1" xfId="0" applyFill="1" applyBorder="1"/>
    <xf numFmtId="0" fontId="6" fillId="2" borderId="16" xfId="0" applyFont="1" applyFill="1" applyBorder="1"/>
    <xf numFmtId="0" fontId="6" fillId="0" borderId="16" xfId="0" applyFont="1" applyBorder="1"/>
    <xf numFmtId="0" fontId="4" fillId="0" borderId="5" xfId="0" applyFont="1" applyBorder="1" applyAlignment="1">
      <alignment wrapText="1"/>
    </xf>
    <xf numFmtId="0" fontId="9" fillId="0" borderId="0" xfId="0" applyFont="1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DBB6-18F8-4D32-8B32-8B2A864FF817}">
  <dimension ref="A3:G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3" sqref="I3"/>
    </sheetView>
  </sheetViews>
  <sheetFormatPr defaultRowHeight="14.4" x14ac:dyDescent="0.3"/>
  <cols>
    <col min="1" max="1" width="11.33203125" customWidth="1"/>
    <col min="2" max="2" width="27.109375" style="1" customWidth="1"/>
    <col min="3" max="3" width="13.44140625" customWidth="1"/>
    <col min="4" max="6" width="18.6640625" customWidth="1"/>
    <col min="7" max="7" width="46" customWidth="1"/>
  </cols>
  <sheetData>
    <row r="3" spans="1:7" ht="30" customHeight="1" thickBot="1" x14ac:dyDescent="0.35">
      <c r="A3" s="14" t="s">
        <v>0</v>
      </c>
      <c r="B3" s="3" t="s">
        <v>1</v>
      </c>
      <c r="C3" s="19" t="s">
        <v>2</v>
      </c>
      <c r="D3" s="19" t="s">
        <v>3</v>
      </c>
      <c r="E3" s="19" t="s">
        <v>4</v>
      </c>
      <c r="F3" s="34" t="s">
        <v>5</v>
      </c>
      <c r="G3" s="48" t="s">
        <v>6</v>
      </c>
    </row>
    <row r="4" spans="1:7" ht="35.4" customHeight="1" thickTop="1" x14ac:dyDescent="0.3">
      <c r="A4" s="15">
        <v>3110</v>
      </c>
      <c r="B4" s="4" t="s">
        <v>7</v>
      </c>
      <c r="C4" s="30">
        <v>465000</v>
      </c>
      <c r="D4" s="30">
        <f>27*18000+3000</f>
        <v>489000</v>
      </c>
      <c r="E4" s="30">
        <v>479375</v>
      </c>
      <c r="F4" s="35">
        <f>29*20000</f>
        <v>580000</v>
      </c>
      <c r="G4" t="s">
        <v>8</v>
      </c>
    </row>
    <row r="5" spans="1:7" ht="25.95" customHeight="1" x14ac:dyDescent="0.3">
      <c r="A5" s="15">
        <v>3120</v>
      </c>
      <c r="B5" s="4" t="s">
        <v>9</v>
      </c>
      <c r="C5" s="31">
        <v>63100</v>
      </c>
      <c r="D5" s="31">
        <v>62000</v>
      </c>
      <c r="E5" s="31">
        <v>76950</v>
      </c>
      <c r="F5" s="36">
        <v>62000</v>
      </c>
    </row>
    <row r="6" spans="1:7" x14ac:dyDescent="0.3">
      <c r="A6" s="16">
        <v>3150</v>
      </c>
      <c r="B6" s="4" t="s">
        <v>10</v>
      </c>
      <c r="C6" s="12">
        <v>26620</v>
      </c>
      <c r="D6" s="12">
        <v>25000</v>
      </c>
      <c r="E6" s="12">
        <v>32910</v>
      </c>
      <c r="F6" s="37">
        <v>30000</v>
      </c>
    </row>
    <row r="7" spans="1:7" ht="43.95" customHeight="1" x14ac:dyDescent="0.3">
      <c r="A7" s="16">
        <v>3170</v>
      </c>
      <c r="B7" s="5" t="s">
        <v>11</v>
      </c>
      <c r="C7" s="12">
        <v>6730</v>
      </c>
      <c r="D7" s="12">
        <v>6500</v>
      </c>
      <c r="E7" s="12">
        <v>8360</v>
      </c>
      <c r="F7" s="37">
        <v>7000</v>
      </c>
    </row>
    <row r="8" spans="1:7" x14ac:dyDescent="0.3">
      <c r="A8" s="16">
        <v>3180</v>
      </c>
      <c r="B8" s="4" t="s">
        <v>12</v>
      </c>
      <c r="C8" s="12">
        <v>18800</v>
      </c>
      <c r="D8" s="12">
        <v>14000</v>
      </c>
      <c r="E8" s="12">
        <v>20800</v>
      </c>
      <c r="F8" s="37">
        <v>18000</v>
      </c>
    </row>
    <row r="9" spans="1:7" x14ac:dyDescent="0.3">
      <c r="A9" s="16">
        <v>3190</v>
      </c>
      <c r="B9" s="4" t="s">
        <v>13</v>
      </c>
      <c r="C9" s="12">
        <v>6085</v>
      </c>
      <c r="D9" s="12">
        <v>200</v>
      </c>
      <c r="E9" s="12">
        <v>558</v>
      </c>
      <c r="F9" s="37">
        <v>500</v>
      </c>
    </row>
    <row r="10" spans="1:7" ht="28.95" customHeight="1" x14ac:dyDescent="0.3">
      <c r="A10" s="16">
        <v>3210</v>
      </c>
      <c r="B10" s="5" t="s">
        <v>14</v>
      </c>
      <c r="C10" s="12">
        <v>0</v>
      </c>
      <c r="D10" s="12">
        <v>0</v>
      </c>
      <c r="E10" s="12">
        <v>0</v>
      </c>
      <c r="F10" s="37">
        <v>0</v>
      </c>
    </row>
    <row r="11" spans="1:7" x14ac:dyDescent="0.3">
      <c r="A11" s="16">
        <v>3900</v>
      </c>
      <c r="B11" s="5" t="s">
        <v>15</v>
      </c>
      <c r="C11" s="12">
        <v>900</v>
      </c>
      <c r="D11" s="12">
        <v>2000</v>
      </c>
      <c r="E11" s="12">
        <v>5100</v>
      </c>
      <c r="F11" s="37">
        <v>3000</v>
      </c>
    </row>
    <row r="12" spans="1:7" ht="21.6" customHeight="1" x14ac:dyDescent="0.3">
      <c r="A12" s="16">
        <v>3910</v>
      </c>
      <c r="B12" s="5" t="s">
        <v>16</v>
      </c>
      <c r="C12" s="12">
        <v>1450</v>
      </c>
      <c r="D12" s="12">
        <v>0</v>
      </c>
      <c r="E12" s="12">
        <v>2720</v>
      </c>
      <c r="F12" s="37">
        <v>0</v>
      </c>
    </row>
    <row r="13" spans="1:7" ht="24.6" customHeight="1" x14ac:dyDescent="0.3">
      <c r="A13" s="16">
        <v>3989</v>
      </c>
      <c r="B13" s="4" t="s">
        <v>17</v>
      </c>
      <c r="C13" s="12">
        <v>60000</v>
      </c>
      <c r="D13" s="12">
        <v>60000</v>
      </c>
      <c r="E13" s="12">
        <v>60000</v>
      </c>
      <c r="F13" s="37">
        <v>60000</v>
      </c>
    </row>
    <row r="14" spans="1:7" ht="18" customHeight="1" x14ac:dyDescent="0.3">
      <c r="A14" s="16">
        <v>3990</v>
      </c>
      <c r="B14" s="33" t="s">
        <v>18</v>
      </c>
      <c r="C14" s="21">
        <v>167</v>
      </c>
      <c r="D14" s="21">
        <v>150</v>
      </c>
      <c r="E14" s="21">
        <v>2355.91</v>
      </c>
      <c r="F14" s="38">
        <v>2000</v>
      </c>
      <c r="G14" t="s">
        <v>19</v>
      </c>
    </row>
    <row r="15" spans="1:7" x14ac:dyDescent="0.3">
      <c r="A15" s="12"/>
      <c r="B15" s="6" t="s">
        <v>20</v>
      </c>
      <c r="C15" s="22">
        <f>SUM(C4:C14)</f>
        <v>648852</v>
      </c>
      <c r="D15" s="22">
        <f>SUM(D4:D14)</f>
        <v>658850</v>
      </c>
      <c r="E15" s="22">
        <f>SUM(E4:E14)</f>
        <v>689128.91</v>
      </c>
      <c r="F15" s="39">
        <f>SUM(F4:F14)</f>
        <v>762500</v>
      </c>
    </row>
    <row r="16" spans="1:7" x14ac:dyDescent="0.3">
      <c r="A16" s="12"/>
      <c r="B16" s="2"/>
      <c r="C16" s="23"/>
      <c r="D16" s="23"/>
      <c r="E16" s="23"/>
      <c r="F16" s="40"/>
    </row>
    <row r="17" spans="1:7" ht="15" thickBot="1" x14ac:dyDescent="0.35">
      <c r="A17" s="14" t="s">
        <v>0</v>
      </c>
      <c r="B17" s="7" t="s">
        <v>21</v>
      </c>
      <c r="C17" s="24" t="s">
        <v>2</v>
      </c>
      <c r="D17" s="24" t="s">
        <v>3</v>
      </c>
      <c r="E17" s="24" t="s">
        <v>4</v>
      </c>
      <c r="F17" s="41" t="s">
        <v>22</v>
      </c>
    </row>
    <row r="18" spans="1:7" ht="15" thickTop="1" x14ac:dyDescent="0.3">
      <c r="A18" s="17">
        <v>4110</v>
      </c>
      <c r="B18" s="8" t="s">
        <v>23</v>
      </c>
      <c r="C18">
        <v>154459</v>
      </c>
      <c r="D18">
        <v>155000</v>
      </c>
      <c r="E18">
        <v>123154</v>
      </c>
      <c r="F18" s="42">
        <v>140000</v>
      </c>
    </row>
    <row r="19" spans="1:7" ht="18.600000000000001" customHeight="1" x14ac:dyDescent="0.3">
      <c r="A19" s="17">
        <v>4120</v>
      </c>
      <c r="B19" s="8" t="s">
        <v>24</v>
      </c>
      <c r="C19" s="12">
        <v>2068</v>
      </c>
      <c r="D19" s="12">
        <v>3000</v>
      </c>
      <c r="E19" s="12">
        <v>3507.15</v>
      </c>
      <c r="F19" s="37">
        <v>4000</v>
      </c>
    </row>
    <row r="20" spans="1:7" ht="21" customHeight="1" x14ac:dyDescent="0.3">
      <c r="A20" s="17">
        <v>4140</v>
      </c>
      <c r="B20" s="8" t="s">
        <v>25</v>
      </c>
      <c r="C20" s="13">
        <v>41976</v>
      </c>
      <c r="D20" s="13">
        <v>45000</v>
      </c>
      <c r="E20" s="13">
        <v>40498.550000000003</v>
      </c>
      <c r="F20" s="43">
        <v>45000</v>
      </c>
    </row>
    <row r="21" spans="1:7" x14ac:dyDescent="0.3">
      <c r="A21" s="16">
        <v>4150</v>
      </c>
      <c r="B21" s="8" t="s">
        <v>26</v>
      </c>
      <c r="C21" s="12">
        <v>16071</v>
      </c>
      <c r="D21" s="12">
        <v>17000</v>
      </c>
      <c r="E21" s="12">
        <v>19327.28</v>
      </c>
      <c r="F21" s="37">
        <v>20000</v>
      </c>
    </row>
    <row r="22" spans="1:7" x14ac:dyDescent="0.3">
      <c r="A22" s="16">
        <v>4160</v>
      </c>
      <c r="B22" s="8" t="s">
        <v>27</v>
      </c>
      <c r="C22" s="12">
        <v>8680</v>
      </c>
      <c r="D22" s="12">
        <v>11000</v>
      </c>
      <c r="E22" s="12">
        <v>9095</v>
      </c>
      <c r="F22" s="37">
        <v>11000</v>
      </c>
    </row>
    <row r="23" spans="1:7" x14ac:dyDescent="0.3">
      <c r="A23" s="16">
        <v>4170</v>
      </c>
      <c r="B23" s="8" t="s">
        <v>28</v>
      </c>
      <c r="C23" s="12">
        <v>13449</v>
      </c>
      <c r="D23" s="12">
        <v>14000</v>
      </c>
      <c r="E23" s="12">
        <v>11835</v>
      </c>
      <c r="F23" s="37">
        <v>12000</v>
      </c>
    </row>
    <row r="24" spans="1:7" x14ac:dyDescent="0.3">
      <c r="A24" s="16">
        <v>4180</v>
      </c>
      <c r="B24" s="8" t="s">
        <v>29</v>
      </c>
      <c r="C24" s="12">
        <v>9000</v>
      </c>
      <c r="D24" s="12">
        <v>10000</v>
      </c>
      <c r="E24" s="12">
        <v>12000</v>
      </c>
      <c r="F24" s="37">
        <v>13000</v>
      </c>
    </row>
    <row r="25" spans="1:7" x14ac:dyDescent="0.3">
      <c r="A25" s="16">
        <v>4185</v>
      </c>
      <c r="B25" s="8" t="s">
        <v>30</v>
      </c>
      <c r="C25" s="12">
        <v>37150</v>
      </c>
      <c r="D25" s="12">
        <v>9000</v>
      </c>
      <c r="E25" s="12">
        <v>9000</v>
      </c>
      <c r="F25" s="37">
        <v>39892</v>
      </c>
      <c r="G25" t="s">
        <v>31</v>
      </c>
    </row>
    <row r="26" spans="1:7" x14ac:dyDescent="0.3">
      <c r="A26" s="16">
        <v>4190</v>
      </c>
      <c r="B26" s="8" t="s">
        <v>32</v>
      </c>
      <c r="C26" s="12">
        <v>22915</v>
      </c>
      <c r="D26" s="12">
        <v>22000</v>
      </c>
      <c r="E26" s="12">
        <v>29485.79</v>
      </c>
      <c r="F26" s="37">
        <v>25000</v>
      </c>
    </row>
    <row r="27" spans="1:7" x14ac:dyDescent="0.3">
      <c r="A27" s="16">
        <v>4210</v>
      </c>
      <c r="B27" s="8" t="s">
        <v>33</v>
      </c>
      <c r="C27" s="12">
        <v>0</v>
      </c>
      <c r="D27" s="12">
        <v>4000</v>
      </c>
      <c r="E27" s="12">
        <v>0</v>
      </c>
      <c r="F27" s="37">
        <v>5000</v>
      </c>
      <c r="G27" t="s">
        <v>34</v>
      </c>
    </row>
    <row r="28" spans="1:7" ht="15.6" x14ac:dyDescent="0.3">
      <c r="A28" s="16">
        <v>5010</v>
      </c>
      <c r="B28" s="8" t="s">
        <v>35</v>
      </c>
      <c r="C28" s="25">
        <v>240000</v>
      </c>
      <c r="D28" s="47">
        <v>240000</v>
      </c>
      <c r="E28" s="47">
        <v>240000</v>
      </c>
      <c r="F28" s="46">
        <v>240000</v>
      </c>
      <c r="G28" t="s">
        <v>36</v>
      </c>
    </row>
    <row r="29" spans="1:7" x14ac:dyDescent="0.3">
      <c r="A29" s="18">
        <v>6110</v>
      </c>
      <c r="B29" s="8" t="s">
        <v>37</v>
      </c>
      <c r="C29" s="12">
        <v>948</v>
      </c>
      <c r="D29" s="12">
        <v>1000</v>
      </c>
      <c r="E29" s="12">
        <v>2230.9</v>
      </c>
      <c r="F29" s="37">
        <v>2500</v>
      </c>
    </row>
    <row r="30" spans="1:7" x14ac:dyDescent="0.3">
      <c r="A30" s="18">
        <v>6250</v>
      </c>
      <c r="B30" s="8" t="s">
        <v>38</v>
      </c>
      <c r="C30" s="12">
        <v>860</v>
      </c>
      <c r="D30" s="12">
        <v>1000</v>
      </c>
      <c r="E30" s="12">
        <v>364</v>
      </c>
      <c r="F30" s="37">
        <v>500</v>
      </c>
    </row>
    <row r="31" spans="1:7" x14ac:dyDescent="0.3">
      <c r="A31" s="18">
        <v>6390</v>
      </c>
      <c r="B31" s="8" t="s">
        <v>39</v>
      </c>
      <c r="C31" s="12">
        <v>1389</v>
      </c>
      <c r="D31" s="12">
        <v>1800</v>
      </c>
      <c r="E31" s="12">
        <v>1900</v>
      </c>
      <c r="F31" s="37">
        <v>2000</v>
      </c>
    </row>
    <row r="32" spans="1:7" x14ac:dyDescent="0.3">
      <c r="A32" s="18">
        <v>6570</v>
      </c>
      <c r="B32" s="8" t="s">
        <v>40</v>
      </c>
      <c r="C32" s="12">
        <v>1978</v>
      </c>
      <c r="D32" s="12">
        <v>1600</v>
      </c>
      <c r="E32" s="12">
        <v>2112.9499999999998</v>
      </c>
      <c r="F32" s="37">
        <v>2000</v>
      </c>
    </row>
    <row r="33" spans="1:6" x14ac:dyDescent="0.3">
      <c r="A33" s="16">
        <v>6390</v>
      </c>
      <c r="B33" s="8" t="s">
        <v>41</v>
      </c>
      <c r="C33" s="12">
        <v>12165</v>
      </c>
      <c r="D33" s="12">
        <v>15000</v>
      </c>
      <c r="E33" s="12">
        <v>20944.75</v>
      </c>
      <c r="F33" s="37">
        <v>22000</v>
      </c>
    </row>
    <row r="34" spans="1:6" ht="22.95" customHeight="1" x14ac:dyDescent="0.3">
      <c r="A34" s="16">
        <v>7010</v>
      </c>
      <c r="B34" s="8" t="s">
        <v>42</v>
      </c>
      <c r="C34" s="12">
        <v>88356</v>
      </c>
      <c r="D34" s="12">
        <v>90000</v>
      </c>
      <c r="E34" s="12">
        <v>95306</v>
      </c>
      <c r="F34" s="37">
        <v>95000</v>
      </c>
    </row>
    <row r="35" spans="1:6" ht="25.95" customHeight="1" x14ac:dyDescent="0.3">
      <c r="A35" s="16">
        <v>7510</v>
      </c>
      <c r="B35" s="8" t="s">
        <v>43</v>
      </c>
      <c r="C35" s="12">
        <v>23354</v>
      </c>
      <c r="D35" s="12">
        <v>25000</v>
      </c>
      <c r="E35" s="12">
        <v>29811</v>
      </c>
      <c r="F35" s="37">
        <v>30000</v>
      </c>
    </row>
    <row r="36" spans="1:6" x14ac:dyDescent="0.3">
      <c r="A36" s="16">
        <v>7330</v>
      </c>
      <c r="B36" s="8" t="s">
        <v>44</v>
      </c>
      <c r="C36" s="12">
        <v>18553</v>
      </c>
      <c r="D36" s="12">
        <v>20000</v>
      </c>
      <c r="E36" s="12">
        <v>20891</v>
      </c>
      <c r="F36" s="37">
        <v>22000</v>
      </c>
    </row>
    <row r="37" spans="1:6" x14ac:dyDescent="0.3">
      <c r="A37" s="27">
        <v>7340</v>
      </c>
      <c r="B37" s="28" t="s">
        <v>45</v>
      </c>
      <c r="C37" s="29">
        <v>543</v>
      </c>
      <c r="D37" s="29">
        <v>2000</v>
      </c>
      <c r="E37" s="29">
        <v>929</v>
      </c>
      <c r="F37" s="44">
        <v>2000</v>
      </c>
    </row>
    <row r="38" spans="1:6" x14ac:dyDescent="0.3">
      <c r="A38" s="27">
        <v>8400</v>
      </c>
      <c r="B38" s="28" t="s">
        <v>46</v>
      </c>
      <c r="C38" s="29"/>
      <c r="D38" s="29"/>
      <c r="E38" s="29">
        <v>31</v>
      </c>
      <c r="F38" s="44"/>
    </row>
    <row r="39" spans="1:6" ht="15" thickBot="1" x14ac:dyDescent="0.35">
      <c r="A39" s="20">
        <v>8800</v>
      </c>
      <c r="B39" s="9" t="s">
        <v>47</v>
      </c>
      <c r="C39" s="26">
        <v>-2500</v>
      </c>
      <c r="D39" s="26"/>
      <c r="E39" s="26"/>
      <c r="F39" s="45"/>
    </row>
    <row r="40" spans="1:6" ht="15" thickTop="1" x14ac:dyDescent="0.3">
      <c r="A40" s="13"/>
      <c r="B40" s="10" t="s">
        <v>48</v>
      </c>
      <c r="C40" s="22">
        <f>SUM(C18:C39)</f>
        <v>691414</v>
      </c>
      <c r="D40" s="22">
        <f>SUM(D18:D39)</f>
        <v>687400</v>
      </c>
      <c r="E40" s="22">
        <f>SUM(E18:E39)</f>
        <v>672423.37000000011</v>
      </c>
      <c r="F40" s="39">
        <f>SUM(F18:F39)</f>
        <v>732892</v>
      </c>
    </row>
    <row r="41" spans="1:6" ht="39.6" customHeight="1" x14ac:dyDescent="0.3">
      <c r="A41" s="12"/>
      <c r="B41" s="11" t="s">
        <v>49</v>
      </c>
      <c r="C41" s="32">
        <f>C15-C40</f>
        <v>-42562</v>
      </c>
      <c r="D41" s="32">
        <f>D15-D40</f>
        <v>-28550</v>
      </c>
      <c r="E41" s="49">
        <f>E15-E40</f>
        <v>16705.539999999921</v>
      </c>
      <c r="F41" s="50">
        <f>F15-F40</f>
        <v>29608</v>
      </c>
    </row>
  </sheetData>
  <pageMargins left="0.23622047244094491" right="0.23622047244094491" top="0.74803149606299213" bottom="0.74803149606299213" header="0.31496062992125984" footer="0.31496062992125984"/>
  <pageSetup scale="80" orientation="landscape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E11" sqref="E11"/>
    </sheetView>
  </sheetViews>
  <sheetFormatPr defaultRowHeight="14.4" x14ac:dyDescent="0.3"/>
  <cols>
    <col min="1" max="1" width="15.44140625" customWidth="1"/>
  </cols>
  <sheetData>
    <row r="1" spans="1:4" x14ac:dyDescent="0.3">
      <c r="A1" t="s">
        <v>50</v>
      </c>
      <c r="B1">
        <v>4</v>
      </c>
      <c r="C1">
        <v>1250</v>
      </c>
      <c r="D1">
        <f t="shared" ref="D1:D9" si="0">B1*C1</f>
        <v>5000</v>
      </c>
    </row>
    <row r="2" spans="1:4" x14ac:dyDescent="0.3">
      <c r="A2" t="s">
        <v>51</v>
      </c>
      <c r="B2">
        <v>4</v>
      </c>
      <c r="C2">
        <v>1250</v>
      </c>
      <c r="D2">
        <f t="shared" si="0"/>
        <v>5000</v>
      </c>
    </row>
    <row r="3" spans="1:4" x14ac:dyDescent="0.3">
      <c r="A3" t="s">
        <v>52</v>
      </c>
      <c r="B3">
        <v>4</v>
      </c>
      <c r="C3">
        <v>1250</v>
      </c>
      <c r="D3">
        <f t="shared" si="0"/>
        <v>5000</v>
      </c>
    </row>
    <row r="4" spans="1:4" x14ac:dyDescent="0.3">
      <c r="A4" t="s">
        <v>53</v>
      </c>
      <c r="B4">
        <v>4</v>
      </c>
      <c r="C4">
        <v>2500</v>
      </c>
      <c r="D4">
        <f t="shared" si="0"/>
        <v>10000</v>
      </c>
    </row>
    <row r="5" spans="1:4" x14ac:dyDescent="0.3">
      <c r="A5" t="s">
        <v>54</v>
      </c>
      <c r="B5">
        <v>4</v>
      </c>
      <c r="C5">
        <v>1250</v>
      </c>
      <c r="D5">
        <f t="shared" si="0"/>
        <v>5000</v>
      </c>
    </row>
    <row r="6" spans="1:4" x14ac:dyDescent="0.3">
      <c r="A6" t="s">
        <v>55</v>
      </c>
      <c r="B6">
        <v>4</v>
      </c>
      <c r="C6">
        <v>1250</v>
      </c>
      <c r="D6">
        <f t="shared" si="0"/>
        <v>5000</v>
      </c>
    </row>
    <row r="7" spans="1:4" x14ac:dyDescent="0.3">
      <c r="A7" t="s">
        <v>56</v>
      </c>
      <c r="B7">
        <v>2</v>
      </c>
      <c r="C7">
        <v>1250</v>
      </c>
      <c r="D7">
        <f t="shared" si="0"/>
        <v>2500</v>
      </c>
    </row>
    <row r="8" spans="1:4" x14ac:dyDescent="0.3">
      <c r="A8" t="s">
        <v>57</v>
      </c>
      <c r="B8">
        <v>4</v>
      </c>
      <c r="C8">
        <v>1250</v>
      </c>
      <c r="D8">
        <f t="shared" si="0"/>
        <v>5000</v>
      </c>
    </row>
    <row r="9" spans="1:4" x14ac:dyDescent="0.3">
      <c r="A9" t="s">
        <v>58</v>
      </c>
      <c r="B9">
        <v>1</v>
      </c>
      <c r="C9">
        <v>700</v>
      </c>
      <c r="D9">
        <f t="shared" si="0"/>
        <v>700</v>
      </c>
    </row>
    <row r="10" spans="1:4" x14ac:dyDescent="0.3">
      <c r="D10">
        <f>SUM(D1:D9)</f>
        <v>43200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Lundberg</dc:creator>
  <cp:keywords/>
  <dc:description/>
  <cp:lastModifiedBy>Susanne Lundberg</cp:lastModifiedBy>
  <cp:revision/>
  <dcterms:created xsi:type="dcterms:W3CDTF">2008-03-22T19:17:37Z</dcterms:created>
  <dcterms:modified xsi:type="dcterms:W3CDTF">2024-02-25T08:52:50Z</dcterms:modified>
  <cp:category/>
  <cp:contentStatus/>
</cp:coreProperties>
</file>