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cy\Documents\Graffham Parish Council\Audit 2020-21\Internal auditor\"/>
    </mc:Choice>
  </mc:AlternateContent>
  <xr:revisionPtr revIDLastSave="0" documentId="8_{5A791448-94F0-4A4F-81E0-97E52C3978E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CEIPTS  &amp; PAYMENTS" sheetId="3" r:id="rId1"/>
    <sheet name="RECEIPTS" sheetId="2" r:id="rId2"/>
    <sheet name="PAYMENTS" sheetId="4" r:id="rId3"/>
    <sheet name="Bank reconciliation 31.3.21" sheetId="6" r:id="rId4"/>
  </sheets>
  <definedNames>
    <definedName name="_xlnm._FilterDatabase" localSheetId="2" hidden="1">PAYMENTS!$A$1:$Y$70</definedName>
    <definedName name="_xlnm.Print_Area" localSheetId="1">RECEIPTS!$A$1:$L$47</definedName>
  </definedNames>
  <calcPr calcId="181029"/>
  <fileRecoveryPr autoRecover="0"/>
</workbook>
</file>

<file path=xl/calcChain.xml><?xml version="1.0" encoding="utf-8"?>
<calcChain xmlns="http://schemas.openxmlformats.org/spreadsheetml/2006/main">
  <c r="F9" i="6" l="1"/>
  <c r="H14" i="3"/>
  <c r="F18" i="6"/>
  <c r="F20" i="6" l="1"/>
  <c r="J13" i="3"/>
  <c r="M37" i="3" l="1"/>
  <c r="J37" i="3"/>
  <c r="L37" i="3" s="1"/>
  <c r="J12" i="3"/>
  <c r="H40" i="3"/>
  <c r="AA176" i="4"/>
  <c r="F38" i="3" s="1"/>
  <c r="J38" i="3" s="1"/>
  <c r="L38" i="3" s="1"/>
  <c r="Z176" i="4"/>
  <c r="F36" i="3" s="1"/>
  <c r="J36" i="3" s="1"/>
  <c r="L36" i="3" s="1"/>
  <c r="M38" i="3" l="1"/>
  <c r="AC3" i="4" l="1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M18" i="4"/>
  <c r="AC18" i="4" s="1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66" i="4"/>
  <c r="AC94" i="4"/>
  <c r="AC95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C149" i="4"/>
  <c r="AC150" i="4"/>
  <c r="AC151" i="4"/>
  <c r="AC152" i="4"/>
  <c r="AC155" i="4"/>
  <c r="AC156" i="4"/>
  <c r="AC157" i="4"/>
  <c r="AC158" i="4"/>
  <c r="AC159" i="4"/>
  <c r="AC160" i="4"/>
  <c r="AC161" i="4"/>
  <c r="AC162" i="4"/>
  <c r="AC163" i="4"/>
  <c r="AC164" i="4"/>
  <c r="AC165" i="4"/>
  <c r="AC166" i="4"/>
  <c r="AC167" i="4"/>
  <c r="AC168" i="4"/>
  <c r="AC169" i="4"/>
  <c r="AC170" i="4"/>
  <c r="AC171" i="4"/>
  <c r="AC172" i="4"/>
  <c r="AC173" i="4"/>
  <c r="AC174" i="4"/>
  <c r="AC175" i="4"/>
  <c r="D176" i="4"/>
  <c r="E176" i="4"/>
  <c r="F176" i="4"/>
  <c r="F17" i="3" s="1"/>
  <c r="G176" i="4"/>
  <c r="F18" i="3" s="1"/>
  <c r="H176" i="4"/>
  <c r="F19" i="3" s="1"/>
  <c r="I176" i="4"/>
  <c r="F20" i="3" s="1"/>
  <c r="J176" i="4"/>
  <c r="F21" i="3" s="1"/>
  <c r="K176" i="4"/>
  <c r="F22" i="3" s="1"/>
  <c r="L176" i="4"/>
  <c r="F23" i="3" s="1"/>
  <c r="N176" i="4"/>
  <c r="F25" i="3" s="1"/>
  <c r="O176" i="4"/>
  <c r="F26" i="3" s="1"/>
  <c r="P176" i="4"/>
  <c r="F27" i="3" s="1"/>
  <c r="Q176" i="4"/>
  <c r="F28" i="3" s="1"/>
  <c r="R176" i="4"/>
  <c r="F29" i="3" s="1"/>
  <c r="S176" i="4"/>
  <c r="F30" i="3" s="1"/>
  <c r="T176" i="4"/>
  <c r="F31" i="3" s="1"/>
  <c r="U176" i="4"/>
  <c r="F32" i="3" s="1"/>
  <c r="V176" i="4"/>
  <c r="W176" i="4"/>
  <c r="F33" i="3" s="1"/>
  <c r="X176" i="4"/>
  <c r="F34" i="3" s="1"/>
  <c r="Y176" i="4"/>
  <c r="F35" i="3" s="1"/>
  <c r="J35" i="3" s="1"/>
  <c r="L35" i="3" s="1"/>
  <c r="F8" i="3"/>
  <c r="J8" i="3" s="1"/>
  <c r="M11" i="2"/>
  <c r="M10" i="2"/>
  <c r="M5" i="2"/>
  <c r="M14" i="2"/>
  <c r="M9" i="2"/>
  <c r="L45" i="2"/>
  <c r="K45" i="2"/>
  <c r="J45" i="2"/>
  <c r="F11" i="3" s="1"/>
  <c r="J11" i="3" s="1"/>
  <c r="I45" i="2"/>
  <c r="F10" i="3" s="1"/>
  <c r="J10" i="3" s="1"/>
  <c r="H45" i="2"/>
  <c r="G45" i="2"/>
  <c r="F45" i="2"/>
  <c r="F9" i="3" s="1"/>
  <c r="J9" i="3" s="1"/>
  <c r="E45" i="2"/>
  <c r="F7" i="3" s="1"/>
  <c r="J7" i="3" s="1"/>
  <c r="D45" i="2"/>
  <c r="F6" i="3" s="1"/>
  <c r="M26" i="2"/>
  <c r="M22" i="2"/>
  <c r="M19" i="2"/>
  <c r="M44" i="2"/>
  <c r="M43" i="2"/>
  <c r="M42" i="2"/>
  <c r="M39" i="2"/>
  <c r="M18" i="2"/>
  <c r="M16" i="2"/>
  <c r="M12" i="2"/>
  <c r="M6" i="2"/>
  <c r="M8" i="2"/>
  <c r="M15" i="2"/>
  <c r="M31" i="2"/>
  <c r="M28" i="2"/>
  <c r="M41" i="2"/>
  <c r="M40" i="2"/>
  <c r="M38" i="2"/>
  <c r="M37" i="2"/>
  <c r="M36" i="2"/>
  <c r="M35" i="2"/>
  <c r="M34" i="2"/>
  <c r="M33" i="2"/>
  <c r="M30" i="2"/>
  <c r="M32" i="2"/>
  <c r="M29" i="2"/>
  <c r="M27" i="2"/>
  <c r="M25" i="2"/>
  <c r="M24" i="2"/>
  <c r="M23" i="2"/>
  <c r="M21" i="2"/>
  <c r="M20" i="2"/>
  <c r="M17" i="2"/>
  <c r="M13" i="2"/>
  <c r="M7" i="2"/>
  <c r="J6" i="3" l="1"/>
  <c r="J14" i="3" s="1"/>
  <c r="F14" i="3"/>
  <c r="P24" i="2" s="1"/>
  <c r="J25" i="3"/>
  <c r="L25" i="3" s="1"/>
  <c r="M19" i="3"/>
  <c r="J19" i="3"/>
  <c r="L19" i="3" s="1"/>
  <c r="M18" i="3"/>
  <c r="J18" i="3"/>
  <c r="L18" i="3" s="1"/>
  <c r="J33" i="3"/>
  <c r="L33" i="3" s="1"/>
  <c r="M33" i="3"/>
  <c r="M26" i="3"/>
  <c r="J26" i="3"/>
  <c r="L26" i="3" s="1"/>
  <c r="J17" i="3"/>
  <c r="M17" i="3"/>
  <c r="J32" i="3"/>
  <c r="L32" i="3" s="1"/>
  <c r="M32" i="3"/>
  <c r="J23" i="3"/>
  <c r="L23" i="3" s="1"/>
  <c r="M23" i="3"/>
  <c r="M27" i="3"/>
  <c r="J27" i="3"/>
  <c r="L27" i="3" s="1"/>
  <c r="J31" i="3"/>
  <c r="L31" i="3" s="1"/>
  <c r="M31" i="3"/>
  <c r="J22" i="3"/>
  <c r="L22" i="3" s="1"/>
  <c r="M22" i="3"/>
  <c r="M28" i="3"/>
  <c r="J28" i="3"/>
  <c r="L28" i="3" s="1"/>
  <c r="M34" i="3"/>
  <c r="J34" i="3"/>
  <c r="L34" i="3" s="1"/>
  <c r="J30" i="3"/>
  <c r="L30" i="3" s="1"/>
  <c r="M30" i="3"/>
  <c r="M21" i="3"/>
  <c r="J21" i="3"/>
  <c r="L21" i="3" s="1"/>
  <c r="M29" i="3"/>
  <c r="J29" i="3"/>
  <c r="L29" i="3" s="1"/>
  <c r="M20" i="3"/>
  <c r="J20" i="3"/>
  <c r="L20" i="3" s="1"/>
  <c r="M45" i="2"/>
  <c r="D47" i="2"/>
  <c r="C179" i="4"/>
  <c r="M176" i="4"/>
  <c r="L17" i="3" l="1"/>
  <c r="C178" i="4"/>
  <c r="C180" i="4" s="1"/>
  <c r="F24" i="3"/>
  <c r="C177" i="4"/>
  <c r="F40" i="3" l="1"/>
  <c r="M40" i="3" s="1"/>
  <c r="J24" i="3"/>
  <c r="M24" i="3"/>
  <c r="L24" i="3" l="1"/>
  <c r="J40" i="3"/>
  <c r="L40" i="3" s="1"/>
</calcChain>
</file>

<file path=xl/sharedStrings.xml><?xml version="1.0" encoding="utf-8"?>
<sst xmlns="http://schemas.openxmlformats.org/spreadsheetml/2006/main" count="250" uniqueCount="160">
  <si>
    <t>Date</t>
  </si>
  <si>
    <t>Cheque No.</t>
  </si>
  <si>
    <t>Insurance</t>
  </si>
  <si>
    <t>Bank No.</t>
  </si>
  <si>
    <t>Precept</t>
  </si>
  <si>
    <t>Bank interest</t>
  </si>
  <si>
    <t>Type of income</t>
  </si>
  <si>
    <t>Grand Total all receipts</t>
  </si>
  <si>
    <t>NAME</t>
  </si>
  <si>
    <t>VAT</t>
  </si>
  <si>
    <t>Cheques/Sos/DD's</t>
  </si>
  <si>
    <t>Vat</t>
  </si>
  <si>
    <t>Gross</t>
  </si>
  <si>
    <t>CHECK Total</t>
  </si>
  <si>
    <t>Check</t>
  </si>
  <si>
    <t>Payee</t>
  </si>
  <si>
    <t>Total</t>
  </si>
  <si>
    <t>Audit Fee</t>
  </si>
  <si>
    <t>Grounds mainteance</t>
  </si>
  <si>
    <t>Postage</t>
  </si>
  <si>
    <t>Training Clerk Councillor</t>
  </si>
  <si>
    <t>Expenses net of VAT</t>
  </si>
  <si>
    <t xml:space="preserve"> </t>
  </si>
  <si>
    <t>Graffham Recreation Ground</t>
  </si>
  <si>
    <t>WSCC Quick Fix Fund Gateways</t>
  </si>
  <si>
    <t xml:space="preserve"> Clerk's salary. Not payroll fee.</t>
  </si>
  <si>
    <t>Photocopying/printing</t>
  </si>
  <si>
    <t>Hall Hire/Donation</t>
  </si>
  <si>
    <t>Transfer from  Business Reserve</t>
  </si>
  <si>
    <t>CDC</t>
  </si>
  <si>
    <t>Graffham PC Expenses 2018/19</t>
  </si>
  <si>
    <t>Graffham arts Festival</t>
  </si>
  <si>
    <t>VAT recovery Gpc only</t>
  </si>
  <si>
    <t>Office Admin stationary website virus protect</t>
  </si>
  <si>
    <t>Parish council elections</t>
  </si>
  <si>
    <t>Professional fees £200 plus GDPR</t>
  </si>
  <si>
    <t>Subscription SSALC/NALC</t>
  </si>
  <si>
    <t>Parish works</t>
  </si>
  <si>
    <t>repair of noticenoard</t>
  </si>
  <si>
    <t>VAT recreation ground</t>
  </si>
  <si>
    <t>NatWest Bank Compensation</t>
  </si>
  <si>
    <t>VAT recovery Recreation Ground/ELPC</t>
  </si>
  <si>
    <t>2020/21</t>
  </si>
  <si>
    <t>RECEIPTS from 01/04/20</t>
  </si>
  <si>
    <t>02.04.20</t>
  </si>
  <si>
    <t>WSALC LTD</t>
  </si>
  <si>
    <t>07.04.20</t>
  </si>
  <si>
    <t>Tracy Rowe</t>
  </si>
  <si>
    <t>15.04.20</t>
  </si>
  <si>
    <t>30.04.20</t>
  </si>
  <si>
    <t>NatWest</t>
  </si>
  <si>
    <t>Bus. Reserve ac</t>
  </si>
  <si>
    <t>16.05.20</t>
  </si>
  <si>
    <t>Norwood Contractors</t>
  </si>
  <si>
    <t>Came and Co</t>
  </si>
  <si>
    <t>R S Hall and Co</t>
  </si>
  <si>
    <t>void cheque</t>
  </si>
  <si>
    <t>26.05.20</t>
  </si>
  <si>
    <t>05.06.20</t>
  </si>
  <si>
    <t>08.06.20</t>
  </si>
  <si>
    <t>29.05.20</t>
  </si>
  <si>
    <t>03.07.20</t>
  </si>
  <si>
    <t>06.07.20</t>
  </si>
  <si>
    <t>DM Payroll Services Ltd</t>
  </si>
  <si>
    <t>30.06.20</t>
  </si>
  <si>
    <t>05.08.20</t>
  </si>
  <si>
    <t>15.08.17</t>
  </si>
  <si>
    <t>31.07.20</t>
  </si>
  <si>
    <t>17.08.20</t>
  </si>
  <si>
    <t>09.09.20</t>
  </si>
  <si>
    <t>Current</t>
  </si>
  <si>
    <t>28.08.20</t>
  </si>
  <si>
    <t>01.09.20</t>
  </si>
  <si>
    <t>HMRC VAT refund to 31.07.20</t>
  </si>
  <si>
    <t>15.09.20</t>
  </si>
  <si>
    <t>07.10.20</t>
  </si>
  <si>
    <t>Empire Hall</t>
  </si>
  <si>
    <t>30.09.20</t>
  </si>
  <si>
    <t>11.09.20</t>
  </si>
  <si>
    <t>12.10.29</t>
  </si>
  <si>
    <t>16.10.20</t>
  </si>
  <si>
    <t>20.10.20</t>
  </si>
  <si>
    <t>Signs of Style</t>
  </si>
  <si>
    <t>CIL Neighbour-hood portion</t>
  </si>
  <si>
    <t>23.10.20</t>
  </si>
  <si>
    <t>SDNPA CIL Neighbourhood</t>
  </si>
  <si>
    <t>portion</t>
  </si>
  <si>
    <t>03.11.20</t>
  </si>
  <si>
    <t>Tracy Rowe  NB recharge ELPC</t>
  </si>
  <si>
    <t>The Royal British Legion Appeal</t>
  </si>
  <si>
    <t>The Empire Hall</t>
  </si>
  <si>
    <t>09.11.20</t>
  </si>
  <si>
    <t>Selham PCC</t>
  </si>
  <si>
    <t>30.10.20</t>
  </si>
  <si>
    <t>16.11.20</t>
  </si>
  <si>
    <t>07.12.20</t>
  </si>
  <si>
    <t>17.11.20</t>
  </si>
  <si>
    <t>East Lavington Parish Council</t>
  </si>
  <si>
    <t>Misc: screen, projector, ELPC</t>
  </si>
  <si>
    <t>30.11.20</t>
  </si>
  <si>
    <t>12.01.21</t>
  </si>
  <si>
    <t>08.02.21</t>
  </si>
  <si>
    <t>Information Commissioner</t>
  </si>
  <si>
    <t>31.12.20</t>
  </si>
  <si>
    <t>29.01.21</t>
  </si>
  <si>
    <t>Natwest</t>
  </si>
  <si>
    <t>YTD Budget Planned</t>
  </si>
  <si>
    <t>YTD Variance to Budget</t>
  </si>
  <si>
    <t>Receipts</t>
  </si>
  <si>
    <t>Total Receipts</t>
  </si>
  <si>
    <t>Payments</t>
  </si>
  <si>
    <t>Total Payments</t>
  </si>
  <si>
    <t>VAT Recreation Ground</t>
  </si>
  <si>
    <t>VAT GPC</t>
  </si>
  <si>
    <t>Bank Interest</t>
  </si>
  <si>
    <t>CIL/SDNPA</t>
  </si>
  <si>
    <t>Clerk's salary</t>
  </si>
  <si>
    <t>Grounds Maintenance</t>
  </si>
  <si>
    <t>Office Admin</t>
  </si>
  <si>
    <t>Parish Council Elections</t>
  </si>
  <si>
    <t>Professional fees</t>
  </si>
  <si>
    <t>Parish Works</t>
  </si>
  <si>
    <t>Photocopying &amp; printing</t>
  </si>
  <si>
    <t>NALC &amp; SSALC subscription fees</t>
  </si>
  <si>
    <t>Recreation Ground repay VAT</t>
  </si>
  <si>
    <t>Training Clerk&amp; Councillor</t>
  </si>
  <si>
    <t>Noticeboard repair</t>
  </si>
  <si>
    <t>Graffham arts festival</t>
  </si>
  <si>
    <t xml:space="preserve">Transfer from business reserve </t>
  </si>
  <si>
    <t>East Lavington PC (website share)</t>
  </si>
  <si>
    <t>Recreation Ground  repay VAT</t>
  </si>
  <si>
    <t>Recreation Ground Raffle Prize</t>
  </si>
  <si>
    <t>Recreation Ground prize</t>
  </si>
  <si>
    <t>Hall Hire/Donations</t>
  </si>
  <si>
    <t>Donations to Hall</t>
  </si>
  <si>
    <t>Wreath s137</t>
  </si>
  <si>
    <t>Purchase of wreath s137</t>
  </si>
  <si>
    <t xml:space="preserve">Payroll costs </t>
  </si>
  <si>
    <t>Actuals YTD</t>
  </si>
  <si>
    <t>Use of projector/screen/copier</t>
  </si>
  <si>
    <t>%   Spend YTD v  Budget</t>
  </si>
  <si>
    <t>26.02.21</t>
  </si>
  <si>
    <t>31.03.21</t>
  </si>
  <si>
    <t>16.03.21</t>
  </si>
  <si>
    <t>Year to Date 1/4/20 - 31/3/21</t>
  </si>
  <si>
    <t>Compensation</t>
  </si>
  <si>
    <t>Sarah Linfield</t>
  </si>
  <si>
    <t>28.03.21</t>
  </si>
  <si>
    <t>Expenses payroll fee</t>
  </si>
  <si>
    <t>HMRC</t>
  </si>
  <si>
    <t>£</t>
  </si>
  <si>
    <t>Balance per bank statement at 31 March 2021</t>
  </si>
  <si>
    <t>Add: outstanding receipts</t>
  </si>
  <si>
    <t>Less: outstanding payments</t>
  </si>
  <si>
    <t>Balance per cashbook at 31 March 2021</t>
  </si>
  <si>
    <t>cheque no.</t>
  </si>
  <si>
    <t>Net position</t>
  </si>
  <si>
    <t>Bank reconciliation as at 31st March 2021</t>
  </si>
  <si>
    <t>Current Account</t>
  </si>
  <si>
    <t>Reserve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</si>
</sst>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m/d/yy"/>
    <numFmt numFmtId="165" formatCode="&quot;£&quot;#,##0.00"/>
    <numFmt numFmtId="166" formatCode="0.00_ ;\-0.00\ "/>
    <numFmt numFmtId="167" formatCode="dd/mm/yyyy;@"/>
    <numFmt numFmtId="168" formatCode="d/m/yy;@"/>
    <numFmt numFmtId="169" formatCode="#,##0.00\ ;\(#,##0.00\);&quot;-  &quot;"/>
    <numFmt numFmtId="170" formatCode="dd/mm/yy;@"/>
    <numFmt numFmtId="171" formatCode="#,##0\ ;\(#,##0\);&quot;-  &quot;"/>
    <numFmt numFmtId="172" formatCode="&quot;£&quot;#,##0\ ;&quot;£&quot;\(#,##0\);&quot;-  &quot;"/>
    <numFmt numFmtId="173" formatCode="&quot;£&quot;#,##0.00\ ;&quot;£&quot;\(#,##0.00\);&quot;-  &quot;"/>
    <numFmt numFmtId="174" formatCode="_-[$£-809]* #,##0.00_-;\-[$£-809]* #,##0.00_-;_-[$£-809]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20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sz val="14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Garamond"/>
      <family val="1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" fillId="0" borderId="0"/>
    <xf numFmtId="0" fontId="14" fillId="0" borderId="0"/>
    <xf numFmtId="169" fontId="26" fillId="0" borderId="0" applyFont="0" applyFill="0" applyBorder="0" applyProtection="0">
      <alignment horizontal="right"/>
    </xf>
    <xf numFmtId="171" fontId="26" fillId="0" borderId="0" applyFont="0" applyFill="0" applyBorder="0" applyProtection="0">
      <alignment horizontal="right"/>
    </xf>
    <xf numFmtId="171" fontId="26" fillId="0" borderId="0" applyFont="0" applyFill="0" applyBorder="0" applyProtection="0">
      <alignment horizontal="right"/>
    </xf>
    <xf numFmtId="171" fontId="26" fillId="0" borderId="0" applyFont="0" applyFill="0" applyBorder="0" applyProtection="0">
      <alignment horizontal="right"/>
    </xf>
    <xf numFmtId="169" fontId="26" fillId="0" borderId="0" applyFont="0" applyFill="0" applyBorder="0" applyProtection="0">
      <alignment horizontal="right"/>
    </xf>
    <xf numFmtId="169" fontId="26" fillId="0" borderId="0" applyFont="0" applyFill="0" applyBorder="0" applyProtection="0">
      <alignment horizontal="right"/>
    </xf>
    <xf numFmtId="172" fontId="26" fillId="0" borderId="0" applyFont="0" applyFill="0" applyBorder="0" applyProtection="0">
      <alignment horizontal="right"/>
    </xf>
    <xf numFmtId="173" fontId="26" fillId="0" borderId="0" applyFont="0" applyFill="0" applyBorder="0" applyProtection="0">
      <alignment horizontal="right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center"/>
    </xf>
    <xf numFmtId="0" fontId="1" fillId="0" borderId="0"/>
    <xf numFmtId="0" fontId="30" fillId="0" borderId="0"/>
    <xf numFmtId="0" fontId="14" fillId="0" borderId="0">
      <alignment vertical="center"/>
    </xf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0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wrapText="1"/>
    </xf>
    <xf numFmtId="0" fontId="4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64" fontId="6" fillId="0" borderId="1" xfId="0" applyNumberFormat="1" applyFont="1" applyBorder="1"/>
    <xf numFmtId="0" fontId="4" fillId="0" borderId="2" xfId="0" applyFont="1" applyBorder="1"/>
    <xf numFmtId="0" fontId="5" fillId="0" borderId="0" xfId="0" applyFont="1" applyAlignment="1">
      <alignment vertical="center"/>
    </xf>
    <xf numFmtId="2" fontId="7" fillId="2" borderId="7" xfId="0" applyNumberFormat="1" applyFont="1" applyFill="1" applyBorder="1" applyAlignment="1">
      <alignment vertical="center"/>
    </xf>
    <xf numFmtId="164" fontId="5" fillId="0" borderId="9" xfId="0" applyNumberFormat="1" applyFont="1" applyBorder="1"/>
    <xf numFmtId="0" fontId="15" fillId="0" borderId="0" xfId="0" applyFont="1"/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 vertical="center"/>
    </xf>
    <xf numFmtId="2" fontId="16" fillId="0" borderId="5" xfId="0" applyNumberFormat="1" applyFont="1" applyBorder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2" fontId="16" fillId="0" borderId="0" xfId="0" applyNumberFormat="1" applyFont="1" applyAlignment="1">
      <alignment vertical="center"/>
    </xf>
    <xf numFmtId="0" fontId="4" fillId="0" borderId="12" xfId="0" applyFont="1" applyBorder="1"/>
    <xf numFmtId="0" fontId="8" fillId="0" borderId="13" xfId="0" applyFont="1" applyBorder="1" applyAlignment="1">
      <alignment horizontal="center" vertical="center" textRotation="90" wrapText="1"/>
    </xf>
    <xf numFmtId="14" fontId="15" fillId="0" borderId="14" xfId="0" applyNumberFormat="1" applyFont="1" applyBorder="1"/>
    <xf numFmtId="167" fontId="16" fillId="0" borderId="5" xfId="0" applyNumberFormat="1" applyFont="1" applyBorder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8" fillId="0" borderId="31" xfId="0" applyFont="1" applyBorder="1" applyAlignment="1">
      <alignment horizontal="center" vertical="center" textRotation="90" wrapText="1"/>
    </xf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164" fontId="7" fillId="4" borderId="32" xfId="0" applyNumberFormat="1" applyFont="1" applyFill="1" applyBorder="1" applyAlignment="1">
      <alignment vertical="center"/>
    </xf>
    <xf numFmtId="0" fontId="7" fillId="4" borderId="33" xfId="0" applyFont="1" applyFill="1" applyBorder="1" applyAlignment="1">
      <alignment vertical="center"/>
    </xf>
    <xf numFmtId="2" fontId="7" fillId="4" borderId="34" xfId="0" applyNumberFormat="1" applyFont="1" applyFill="1" applyBorder="1" applyAlignment="1">
      <alignment vertical="center"/>
    </xf>
    <xf numFmtId="164" fontId="5" fillId="0" borderId="35" xfId="0" applyNumberFormat="1" applyFont="1" applyBorder="1"/>
    <xf numFmtId="2" fontId="21" fillId="0" borderId="0" xfId="1" applyNumberFormat="1" applyFont="1" applyAlignment="1">
      <alignment horizontal="center" vertical="center"/>
    </xf>
    <xf numFmtId="2" fontId="22" fillId="0" borderId="0" xfId="1" applyNumberFormat="1" applyFont="1" applyAlignment="1">
      <alignment horizontal="center" vertical="center"/>
    </xf>
    <xf numFmtId="2" fontId="22" fillId="0" borderId="0" xfId="1" applyNumberFormat="1" applyFont="1"/>
    <xf numFmtId="2" fontId="21" fillId="0" borderId="0" xfId="1" applyNumberFormat="1" applyFont="1"/>
    <xf numFmtId="2" fontId="21" fillId="0" borderId="0" xfId="1" applyNumberFormat="1" applyFont="1" applyAlignment="1">
      <alignment vertical="top" wrapText="1"/>
    </xf>
    <xf numFmtId="2" fontId="23" fillId="0" borderId="0" xfId="1" applyNumberFormat="1" applyFont="1"/>
    <xf numFmtId="0" fontId="24" fillId="0" borderId="0" xfId="0" applyFont="1"/>
    <xf numFmtId="0" fontId="24" fillId="0" borderId="0" xfId="0" applyFont="1" applyAlignment="1">
      <alignment wrapText="1"/>
    </xf>
    <xf numFmtId="2" fontId="21" fillId="0" borderId="0" xfId="1" applyNumberFormat="1" applyFont="1" applyFill="1"/>
    <xf numFmtId="2" fontId="22" fillId="0" borderId="0" xfId="1" applyNumberFormat="1" applyFont="1" applyFill="1"/>
    <xf numFmtId="165" fontId="0" fillId="0" borderId="0" xfId="0" applyNumberFormat="1"/>
    <xf numFmtId="164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 textRotation="90" wrapText="1"/>
    </xf>
    <xf numFmtId="168" fontId="16" fillId="0" borderId="5" xfId="0" applyNumberFormat="1" applyFont="1" applyBorder="1" applyAlignment="1">
      <alignment vertical="center"/>
    </xf>
    <xf numFmtId="0" fontId="16" fillId="0" borderId="5" xfId="0" quotePrefix="1" applyFont="1" applyBorder="1" applyAlignment="1">
      <alignment horizontal="left" vertical="center"/>
    </xf>
    <xf numFmtId="0" fontId="14" fillId="0" borderId="0" xfId="2"/>
    <xf numFmtId="0" fontId="14" fillId="0" borderId="0" xfId="2" applyAlignment="1">
      <alignment horizontal="right"/>
    </xf>
    <xf numFmtId="0" fontId="14" fillId="0" borderId="0" xfId="2" applyAlignment="1">
      <alignment horizontal="center"/>
    </xf>
    <xf numFmtId="49" fontId="14" fillId="0" borderId="0" xfId="2" applyNumberFormat="1" applyAlignment="1">
      <alignment vertical="top" wrapText="1"/>
    </xf>
    <xf numFmtId="164" fontId="14" fillId="0" borderId="0" xfId="2" applyNumberFormat="1" applyAlignment="1">
      <alignment horizontal="center"/>
    </xf>
    <xf numFmtId="15" fontId="14" fillId="0" borderId="0" xfId="2" applyNumberFormat="1" applyAlignment="1">
      <alignment horizontal="center"/>
    </xf>
    <xf numFmtId="0" fontId="14" fillId="0" borderId="0" xfId="2" applyAlignment="1">
      <alignment vertical="center"/>
    </xf>
    <xf numFmtId="0" fontId="14" fillId="0" borderId="0" xfId="2" applyAlignment="1">
      <alignment horizontal="right" vertical="center"/>
    </xf>
    <xf numFmtId="0" fontId="14" fillId="0" borderId="0" xfId="2" applyAlignment="1">
      <alignment horizontal="center" vertical="center"/>
    </xf>
    <xf numFmtId="15" fontId="14" fillId="0" borderId="0" xfId="2" applyNumberFormat="1" applyAlignment="1">
      <alignment horizontal="center" vertical="center"/>
    </xf>
    <xf numFmtId="2" fontId="14" fillId="0" borderId="0" xfId="2" applyNumberFormat="1" applyAlignment="1">
      <alignment vertical="center"/>
    </xf>
    <xf numFmtId="9" fontId="0" fillId="0" borderId="0" xfId="3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right" vertical="center"/>
    </xf>
    <xf numFmtId="2" fontId="12" fillId="0" borderId="0" xfId="2" applyNumberFormat="1" applyFont="1" applyAlignment="1">
      <alignment vertical="center"/>
    </xf>
    <xf numFmtId="2" fontId="5" fillId="0" borderId="6" xfId="2" applyNumberFormat="1" applyFont="1" applyBorder="1" applyAlignment="1">
      <alignment horizontal="right" vertical="center"/>
    </xf>
    <xf numFmtId="49" fontId="5" fillId="0" borderId="16" xfId="2" applyNumberFormat="1" applyFont="1" applyBorder="1" applyAlignment="1">
      <alignment vertical="top" wrapText="1"/>
    </xf>
    <xf numFmtId="2" fontId="5" fillId="0" borderId="23" xfId="2" applyNumberFormat="1" applyFont="1" applyBorder="1" applyAlignment="1">
      <alignment horizontal="center" vertical="center"/>
    </xf>
    <xf numFmtId="2" fontId="7" fillId="0" borderId="0" xfId="2" applyNumberFormat="1" applyFont="1" applyAlignment="1">
      <alignment vertical="center"/>
    </xf>
    <xf numFmtId="2" fontId="16" fillId="0" borderId="0" xfId="2" applyNumberFormat="1" applyFont="1" applyAlignment="1">
      <alignment vertical="center"/>
    </xf>
    <xf numFmtId="2" fontId="11" fillId="0" borderId="0" xfId="2" applyNumberFormat="1" applyFont="1" applyAlignment="1">
      <alignment vertical="center"/>
    </xf>
    <xf numFmtId="2" fontId="13" fillId="0" borderId="0" xfId="2" applyNumberFormat="1" applyFont="1" applyAlignment="1">
      <alignment vertical="center"/>
    </xf>
    <xf numFmtId="2" fontId="5" fillId="0" borderId="4" xfId="2" applyNumberFormat="1" applyFont="1" applyBorder="1" applyAlignment="1">
      <alignment horizontal="right" vertical="center"/>
    </xf>
    <xf numFmtId="49" fontId="5" fillId="0" borderId="12" xfId="2" applyNumberFormat="1" applyFont="1" applyBorder="1" applyAlignment="1">
      <alignment vertical="top" wrapText="1"/>
    </xf>
    <xf numFmtId="2" fontId="5" fillId="0" borderId="3" xfId="2" applyNumberFormat="1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2" fontId="7" fillId="0" borderId="1" xfId="2" applyNumberFormat="1" applyFont="1" applyBorder="1" applyAlignment="1">
      <alignment vertical="center"/>
    </xf>
    <xf numFmtId="2" fontId="7" fillId="2" borderId="5" xfId="2" applyNumberFormat="1" applyFont="1" applyFill="1" applyBorder="1" applyAlignment="1">
      <alignment horizontal="right" vertical="center"/>
    </xf>
    <xf numFmtId="166" fontId="7" fillId="2" borderId="5" xfId="2" applyNumberFormat="1" applyFont="1" applyFill="1" applyBorder="1" applyAlignment="1">
      <alignment vertical="center"/>
    </xf>
    <xf numFmtId="2" fontId="7" fillId="2" borderId="23" xfId="2" applyNumberFormat="1" applyFont="1" applyFill="1" applyBorder="1" applyAlignment="1">
      <alignment vertical="center"/>
    </xf>
    <xf numFmtId="0" fontId="7" fillId="2" borderId="5" xfId="2" applyFont="1" applyFill="1" applyBorder="1" applyAlignment="1">
      <alignment horizontal="center" vertical="center"/>
    </xf>
    <xf numFmtId="49" fontId="7" fillId="2" borderId="5" xfId="2" applyNumberFormat="1" applyFont="1" applyFill="1" applyBorder="1" applyAlignment="1">
      <alignment vertical="top" wrapText="1"/>
    </xf>
    <xf numFmtId="15" fontId="7" fillId="0" borderId="1" xfId="2" applyNumberFormat="1" applyFont="1" applyBorder="1" applyAlignment="1">
      <alignment horizontal="center" vertical="center"/>
    </xf>
    <xf numFmtId="2" fontId="18" fillId="0" borderId="0" xfId="2" applyNumberFormat="1" applyFont="1" applyAlignment="1">
      <alignment vertical="center"/>
    </xf>
    <xf numFmtId="2" fontId="17" fillId="0" borderId="1" xfId="2" applyNumberFormat="1" applyFont="1" applyBorder="1" applyAlignment="1">
      <alignment vertical="center"/>
    </xf>
    <xf numFmtId="2" fontId="17" fillId="0" borderId="17" xfId="2" applyNumberFormat="1" applyFont="1" applyBorder="1" applyAlignment="1">
      <alignment vertical="center"/>
    </xf>
    <xf numFmtId="2" fontId="17" fillId="0" borderId="4" xfId="2" applyNumberFormat="1" applyFont="1" applyBorder="1" applyAlignment="1">
      <alignment vertical="center"/>
    </xf>
    <xf numFmtId="2" fontId="7" fillId="0" borderId="4" xfId="2" applyNumberFormat="1" applyFont="1" applyBorder="1" applyAlignment="1">
      <alignment vertical="center"/>
    </xf>
    <xf numFmtId="2" fontId="7" fillId="0" borderId="31" xfId="2" applyNumberFormat="1" applyFont="1" applyBorder="1" applyAlignment="1">
      <alignment vertical="center"/>
    </xf>
    <xf numFmtId="0" fontId="7" fillId="0" borderId="5" xfId="2" applyFont="1" applyBorder="1" applyAlignment="1">
      <alignment horizontal="center" vertical="center" textRotation="90" wrapText="1"/>
    </xf>
    <xf numFmtId="2" fontId="20" fillId="0" borderId="1" xfId="2" applyNumberFormat="1" applyFont="1" applyBorder="1" applyAlignment="1">
      <alignment vertical="center"/>
    </xf>
    <xf numFmtId="2" fontId="17" fillId="0" borderId="30" xfId="2" applyNumberFormat="1" applyFont="1" applyBorder="1" applyAlignment="1">
      <alignment vertical="center"/>
    </xf>
    <xf numFmtId="2" fontId="7" fillId="0" borderId="26" xfId="2" applyNumberFormat="1" applyFont="1" applyBorder="1" applyAlignment="1">
      <alignment vertical="center"/>
    </xf>
    <xf numFmtId="2" fontId="17" fillId="0" borderId="3" xfId="2" applyNumberFormat="1" applyFont="1" applyBorder="1" applyAlignment="1">
      <alignment vertical="center"/>
    </xf>
    <xf numFmtId="2" fontId="7" fillId="0" borderId="1" xfId="2" applyNumberFormat="1" applyFont="1" applyBorder="1" applyAlignment="1">
      <alignment horizontal="right" vertical="center"/>
    </xf>
    <xf numFmtId="1" fontId="7" fillId="0" borderId="1" xfId="2" applyNumberFormat="1" applyFont="1" applyBorder="1" applyAlignment="1">
      <alignment horizontal="center" vertical="center"/>
    </xf>
    <xf numFmtId="49" fontId="20" fillId="0" borderId="15" xfId="2" applyNumberFormat="1" applyFont="1" applyBorder="1" applyAlignment="1">
      <alignment vertical="top" wrapText="1"/>
    </xf>
    <xf numFmtId="2" fontId="17" fillId="0" borderId="5" xfId="2" applyNumberFormat="1" applyFont="1" applyBorder="1" applyAlignment="1">
      <alignment vertical="center"/>
    </xf>
    <xf numFmtId="49" fontId="7" fillId="0" borderId="15" xfId="2" applyNumberFormat="1" applyFont="1" applyBorder="1" applyAlignment="1">
      <alignment vertical="top" wrapText="1"/>
    </xf>
    <xf numFmtId="2" fontId="7" fillId="0" borderId="5" xfId="2" applyNumberFormat="1" applyFont="1" applyBorder="1" applyAlignment="1">
      <alignment vertical="center"/>
    </xf>
    <xf numFmtId="0" fontId="7" fillId="0" borderId="15" xfId="2" applyFont="1" applyBorder="1" applyAlignment="1">
      <alignment horizontal="center" vertical="center" textRotation="90" wrapText="1"/>
    </xf>
    <xf numFmtId="0" fontId="7" fillId="0" borderId="17" xfId="2" applyFont="1" applyBorder="1" applyAlignment="1">
      <alignment horizontal="center" vertical="center" textRotation="90" wrapText="1"/>
    </xf>
    <xf numFmtId="1" fontId="7" fillId="0" borderId="5" xfId="2" applyNumberFormat="1" applyFont="1" applyBorder="1" applyAlignment="1">
      <alignment horizontal="center" vertical="center"/>
    </xf>
    <xf numFmtId="2" fontId="17" fillId="0" borderId="6" xfId="2" applyNumberFormat="1" applyFont="1" applyBorder="1" applyAlignment="1">
      <alignment vertical="center"/>
    </xf>
    <xf numFmtId="2" fontId="7" fillId="0" borderId="6" xfId="2" applyNumberFormat="1" applyFont="1" applyBorder="1" applyAlignment="1">
      <alignment vertical="center"/>
    </xf>
    <xf numFmtId="2" fontId="7" fillId="0" borderId="30" xfId="2" applyNumberFormat="1" applyFont="1" applyBorder="1" applyAlignment="1">
      <alignment vertical="center"/>
    </xf>
    <xf numFmtId="2" fontId="7" fillId="0" borderId="3" xfId="2" applyNumberFormat="1" applyFont="1" applyBorder="1" applyAlignment="1">
      <alignment vertical="center"/>
    </xf>
    <xf numFmtId="2" fontId="20" fillId="0" borderId="26" xfId="2" applyNumberFormat="1" applyFont="1" applyBorder="1" applyAlignment="1">
      <alignment vertical="center"/>
    </xf>
    <xf numFmtId="49" fontId="7" fillId="0" borderId="5" xfId="2" applyNumberFormat="1" applyFont="1" applyBorder="1" applyAlignment="1">
      <alignment vertical="top" wrapText="1"/>
    </xf>
    <xf numFmtId="2" fontId="20" fillId="0" borderId="1" xfId="2" applyNumberFormat="1" applyFont="1" applyBorder="1" applyAlignment="1">
      <alignment horizontal="right" vertical="center"/>
    </xf>
    <xf numFmtId="1" fontId="20" fillId="0" borderId="5" xfId="2" applyNumberFormat="1" applyFont="1" applyBorder="1" applyAlignment="1">
      <alignment horizontal="center" vertical="center"/>
    </xf>
    <xf numFmtId="2" fontId="7" fillId="0" borderId="29" xfId="2" applyNumberFormat="1" applyFont="1" applyBorder="1" applyAlignment="1">
      <alignment vertical="center"/>
    </xf>
    <xf numFmtId="2" fontId="7" fillId="0" borderId="27" xfId="2" applyNumberFormat="1" applyFont="1" applyBorder="1" applyAlignment="1">
      <alignment vertical="center"/>
    </xf>
    <xf numFmtId="2" fontId="20" fillId="0" borderId="27" xfId="2" applyNumberFormat="1" applyFont="1" applyBorder="1" applyAlignment="1">
      <alignment vertical="center"/>
    </xf>
    <xf numFmtId="2" fontId="20" fillId="0" borderId="3" xfId="2" applyNumberFormat="1" applyFont="1" applyBorder="1" applyAlignment="1">
      <alignment vertical="center"/>
    </xf>
    <xf numFmtId="49" fontId="20" fillId="0" borderId="5" xfId="2" applyNumberFormat="1" applyFont="1" applyBorder="1" applyAlignment="1">
      <alignment vertical="top" wrapText="1"/>
    </xf>
    <xf numFmtId="2" fontId="7" fillId="0" borderId="28" xfId="2" applyNumberFormat="1" applyFont="1" applyBorder="1" applyAlignment="1">
      <alignment vertical="center"/>
    </xf>
    <xf numFmtId="49" fontId="7" fillId="0" borderId="0" xfId="2" applyNumberFormat="1" applyFont="1" applyAlignment="1">
      <alignment vertical="top" wrapText="1"/>
    </xf>
    <xf numFmtId="2" fontId="7" fillId="0" borderId="6" xfId="2" applyNumberFormat="1" applyFont="1" applyBorder="1" applyAlignment="1">
      <alignment horizontal="right" vertical="center"/>
    </xf>
    <xf numFmtId="2" fontId="7" fillId="0" borderId="15" xfId="2" applyNumberFormat="1" applyFont="1" applyBorder="1" applyAlignment="1">
      <alignment vertical="center"/>
    </xf>
    <xf numFmtId="0" fontId="14" fillId="0" borderId="0" xfId="2" applyAlignment="1">
      <alignment horizontal="center" wrapText="1"/>
    </xf>
    <xf numFmtId="2" fontId="7" fillId="0" borderId="15" xfId="2" applyNumberFormat="1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 textRotation="90" wrapText="1"/>
    </xf>
    <xf numFmtId="0" fontId="7" fillId="0" borderId="5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textRotation="90" wrapText="1"/>
    </xf>
    <xf numFmtId="0" fontId="7" fillId="0" borderId="18" xfId="2" applyFont="1" applyBorder="1" applyAlignment="1">
      <alignment horizontal="center" vertical="center" wrapText="1"/>
    </xf>
    <xf numFmtId="49" fontId="7" fillId="0" borderId="36" xfId="2" applyNumberFormat="1" applyFont="1" applyBorder="1" applyAlignment="1">
      <alignment vertical="top" wrapText="1"/>
    </xf>
    <xf numFmtId="0" fontId="7" fillId="0" borderId="17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textRotation="90" wrapText="1"/>
    </xf>
    <xf numFmtId="0" fontId="7" fillId="0" borderId="30" xfId="2" applyFont="1" applyBorder="1" applyAlignment="1">
      <alignment horizontal="center" vertical="center" textRotation="90" wrapText="1"/>
    </xf>
    <xf numFmtId="2" fontId="7" fillId="0" borderId="27" xfId="2" applyNumberFormat="1" applyFont="1" applyBorder="1" applyAlignment="1">
      <alignment horizontal="right" vertical="center"/>
    </xf>
    <xf numFmtId="0" fontId="7" fillId="0" borderId="36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right" vertical="center" wrapText="1"/>
    </xf>
    <xf numFmtId="164" fontId="7" fillId="0" borderId="5" xfId="2" applyNumberFormat="1" applyFont="1" applyBorder="1" applyAlignment="1">
      <alignment horizontal="left" vertical="center" wrapText="1"/>
    </xf>
    <xf numFmtId="0" fontId="7" fillId="0" borderId="0" xfId="2" applyFont="1" applyAlignment="1">
      <alignment horizontal="center" vertical="center" textRotation="90" wrapText="1"/>
    </xf>
    <xf numFmtId="0" fontId="7" fillId="0" borderId="25" xfId="2" applyFont="1" applyBorder="1" applyAlignment="1">
      <alignment horizontal="center" vertical="center" textRotation="90" wrapText="1"/>
    </xf>
    <xf numFmtId="0" fontId="7" fillId="0" borderId="24" xfId="2" applyFont="1" applyBorder="1" applyAlignment="1">
      <alignment horizontal="center" vertical="center" textRotation="90" wrapText="1"/>
    </xf>
    <xf numFmtId="0" fontId="7" fillId="0" borderId="18" xfId="2" applyFont="1" applyBorder="1" applyAlignment="1">
      <alignment horizontal="center" vertical="center" textRotation="90" wrapText="1"/>
    </xf>
    <xf numFmtId="0" fontId="7" fillId="0" borderId="40" xfId="2" applyFont="1" applyBorder="1" applyAlignment="1">
      <alignment horizontal="center" vertical="center" textRotation="90" wrapText="1"/>
    </xf>
    <xf numFmtId="0" fontId="7" fillId="0" borderId="39" xfId="2" applyFont="1" applyBorder="1" applyAlignment="1">
      <alignment horizontal="center" vertical="center" textRotation="90" wrapText="1"/>
    </xf>
    <xf numFmtId="0" fontId="7" fillId="0" borderId="38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right" vertical="center" wrapText="1"/>
    </xf>
    <xf numFmtId="164" fontId="7" fillId="0" borderId="17" xfId="2" applyNumberFormat="1" applyFont="1" applyBorder="1" applyAlignment="1">
      <alignment horizontal="left" vertical="center" wrapText="1"/>
    </xf>
    <xf numFmtId="15" fontId="7" fillId="0" borderId="17" xfId="2" applyNumberFormat="1" applyFont="1" applyBorder="1" applyAlignment="1">
      <alignment horizontal="center" vertical="center"/>
    </xf>
    <xf numFmtId="0" fontId="4" fillId="0" borderId="0" xfId="2" applyFont="1"/>
    <xf numFmtId="0" fontId="5" fillId="3" borderId="0" xfId="2" applyFont="1" applyFill="1" applyAlignment="1">
      <alignment horizontal="center"/>
    </xf>
    <xf numFmtId="0" fontId="4" fillId="2" borderId="21" xfId="2" applyFont="1" applyFill="1" applyBorder="1" applyAlignment="1">
      <alignment horizontal="right"/>
    </xf>
    <xf numFmtId="0" fontId="5" fillId="0" borderId="0" xfId="2" applyFont="1"/>
    <xf numFmtId="0" fontId="5" fillId="0" borderId="20" xfId="2" applyFont="1" applyBorder="1" applyAlignment="1">
      <alignment horizontal="right"/>
    </xf>
    <xf numFmtId="0" fontId="10" fillId="0" borderId="8" xfId="2" applyFont="1" applyBorder="1"/>
    <xf numFmtId="49" fontId="10" fillId="0" borderId="8" xfId="2" applyNumberFormat="1" applyFont="1" applyBorder="1" applyAlignment="1">
      <alignment vertical="top" wrapText="1"/>
    </xf>
    <xf numFmtId="164" fontId="9" fillId="0" borderId="22" xfId="2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 vertical="center"/>
    </xf>
    <xf numFmtId="0" fontId="5" fillId="3" borderId="0" xfId="2" applyFont="1" applyFill="1" applyBorder="1" applyAlignment="1">
      <alignment horizontal="center"/>
    </xf>
    <xf numFmtId="0" fontId="7" fillId="0" borderId="0" xfId="2" applyFont="1" applyBorder="1" applyAlignment="1">
      <alignment horizontal="center" vertical="center" textRotation="90" wrapText="1"/>
    </xf>
    <xf numFmtId="2" fontId="7" fillId="0" borderId="17" xfId="2" applyNumberFormat="1" applyFont="1" applyBorder="1" applyAlignment="1">
      <alignment vertical="center"/>
    </xf>
    <xf numFmtId="2" fontId="17" fillId="0" borderId="15" xfId="2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165" fontId="14" fillId="0" borderId="0" xfId="0" applyNumberFormat="1" applyFont="1"/>
    <xf numFmtId="165" fontId="2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vertical="center"/>
    </xf>
    <xf numFmtId="0" fontId="19" fillId="0" borderId="0" xfId="4" applyFont="1"/>
    <xf numFmtId="0" fontId="1" fillId="0" borderId="0" xfId="4" applyFont="1"/>
    <xf numFmtId="0" fontId="1" fillId="0" borderId="0" xfId="4"/>
    <xf numFmtId="0" fontId="25" fillId="0" borderId="0" xfId="5" applyFont="1"/>
    <xf numFmtId="169" fontId="25" fillId="0" borderId="0" xfId="6" applyFont="1">
      <alignment horizontal="right"/>
    </xf>
    <xf numFmtId="0" fontId="27" fillId="0" borderId="0" xfId="5" applyFont="1"/>
    <xf numFmtId="169" fontId="28" fillId="0" borderId="0" xfId="6" applyFont="1" applyAlignment="1">
      <alignment horizontal="center"/>
    </xf>
    <xf numFmtId="170" fontId="25" fillId="0" borderId="0" xfId="5" applyNumberFormat="1" applyFont="1"/>
    <xf numFmtId="169" fontId="25" fillId="0" borderId="5" xfId="6" applyFont="1" applyBorder="1">
      <alignment horizontal="right"/>
    </xf>
    <xf numFmtId="169" fontId="25" fillId="0" borderId="0" xfId="6" applyFont="1" applyBorder="1">
      <alignment horizontal="right"/>
    </xf>
    <xf numFmtId="0" fontId="25" fillId="0" borderId="0" xfId="5" applyFont="1" applyBorder="1"/>
    <xf numFmtId="0" fontId="25" fillId="0" borderId="0" xfId="5" applyFont="1" applyAlignment="1">
      <alignment horizontal="left"/>
    </xf>
    <xf numFmtId="174" fontId="0" fillId="0" borderId="0" xfId="0" applyNumberFormat="1" applyAlignment="1">
      <alignment horizontal="right"/>
    </xf>
    <xf numFmtId="174" fontId="0" fillId="0" borderId="0" xfId="0" applyNumberFormat="1"/>
    <xf numFmtId="0" fontId="28" fillId="0" borderId="0" xfId="5" applyFont="1"/>
    <xf numFmtId="0" fontId="7" fillId="4" borderId="6" xfId="2" applyFont="1" applyFill="1" applyBorder="1" applyAlignment="1">
      <alignment horizontal="center" vertical="center" wrapText="1"/>
    </xf>
    <xf numFmtId="0" fontId="7" fillId="4" borderId="37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1" fontId="7" fillId="4" borderId="1" xfId="2" applyNumberFormat="1" applyFont="1" applyFill="1" applyBorder="1" applyAlignment="1">
      <alignment horizontal="center" vertical="center"/>
    </xf>
    <xf numFmtId="1" fontId="7" fillId="4" borderId="5" xfId="2" applyNumberFormat="1" applyFont="1" applyFill="1" applyBorder="1" applyAlignment="1">
      <alignment horizontal="center" vertical="center"/>
    </xf>
    <xf numFmtId="1" fontId="7" fillId="5" borderId="5" xfId="2" applyNumberFormat="1" applyFont="1" applyFill="1" applyBorder="1" applyAlignment="1">
      <alignment horizontal="center" vertical="center"/>
    </xf>
    <xf numFmtId="3" fontId="28" fillId="0" borderId="0" xfId="6" applyNumberFormat="1" applyFont="1">
      <alignment horizontal="right"/>
    </xf>
    <xf numFmtId="3" fontId="28" fillId="0" borderId="45" xfId="5" applyNumberFormat="1" applyFont="1" applyBorder="1"/>
    <xf numFmtId="164" fontId="3" fillId="0" borderId="0" xfId="0" applyNumberFormat="1" applyFont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3" borderId="22" xfId="2" applyFont="1" applyFill="1" applyBorder="1" applyAlignment="1">
      <alignment horizontal="center"/>
    </xf>
    <xf numFmtId="0" fontId="5" fillId="3" borderId="39" xfId="2" applyFont="1" applyFill="1" applyBorder="1" applyAlignment="1">
      <alignment horizontal="center"/>
    </xf>
    <xf numFmtId="0" fontId="5" fillId="3" borderId="14" xfId="2" applyFont="1" applyFill="1" applyBorder="1" applyAlignment="1">
      <alignment horizontal="center"/>
    </xf>
    <xf numFmtId="0" fontId="5" fillId="3" borderId="41" xfId="2" applyFont="1" applyFill="1" applyBorder="1" applyAlignment="1">
      <alignment horizontal="center"/>
    </xf>
  </cellXfs>
  <cellStyles count="43">
    <cellStyle name="(#,##0)" xfId="7" xr:uid="{00000000-0005-0000-0000-000000000000}"/>
    <cellStyle name="(#,##0) 2" xfId="8" xr:uid="{00000000-0005-0000-0000-000001000000}"/>
    <cellStyle name="(#,##0) 2 2" xfId="9" xr:uid="{00000000-0005-0000-0000-000002000000}"/>
    <cellStyle name="(#,##0.00)" xfId="6" xr:uid="{00000000-0005-0000-0000-000003000000}"/>
    <cellStyle name="(#,##0.00) 2" xfId="10" xr:uid="{00000000-0005-0000-0000-000004000000}"/>
    <cellStyle name="(#,##0.00) 2 2" xfId="11" xr:uid="{00000000-0005-0000-0000-000005000000}"/>
    <cellStyle name="£(#,##0)" xfId="12" xr:uid="{00000000-0005-0000-0000-000006000000}"/>
    <cellStyle name="£(#,##0.00)" xfId="13" xr:uid="{00000000-0005-0000-0000-000007000000}"/>
    <cellStyle name="Comma 2" xfId="14" xr:uid="{00000000-0005-0000-0000-000008000000}"/>
    <cellStyle name="Comma 2 2" xfId="15" xr:uid="{00000000-0005-0000-0000-000009000000}"/>
    <cellStyle name="Comma 2 3" xfId="16" xr:uid="{00000000-0005-0000-0000-00000A000000}"/>
    <cellStyle name="Comma 3" xfId="17" xr:uid="{00000000-0005-0000-0000-00000B000000}"/>
    <cellStyle name="Comma 3 2" xfId="18" xr:uid="{00000000-0005-0000-0000-00000C000000}"/>
    <cellStyle name="Comma 4" xfId="19" xr:uid="{00000000-0005-0000-0000-00000D000000}"/>
    <cellStyle name="Comma 5" xfId="20" xr:uid="{00000000-0005-0000-0000-00000E000000}"/>
    <cellStyle name="Normal" xfId="0" builtinId="0"/>
    <cellStyle name="Normal 10" xfId="21" xr:uid="{00000000-0005-0000-0000-000010000000}"/>
    <cellStyle name="Normal 11" xfId="22" xr:uid="{00000000-0005-0000-0000-000011000000}"/>
    <cellStyle name="Normal 12" xfId="5" xr:uid="{00000000-0005-0000-0000-000012000000}"/>
    <cellStyle name="Normal 2" xfId="2" xr:uid="{00000000-0005-0000-0000-000013000000}"/>
    <cellStyle name="Normal 2 2" xfId="23" xr:uid="{00000000-0005-0000-0000-000014000000}"/>
    <cellStyle name="Normal 2 3" xfId="24" xr:uid="{00000000-0005-0000-0000-000015000000}"/>
    <cellStyle name="Normal 3" xfId="4" xr:uid="{00000000-0005-0000-0000-000016000000}"/>
    <cellStyle name="Normal 4" xfId="25" xr:uid="{00000000-0005-0000-0000-000017000000}"/>
    <cellStyle name="Normal 4 2" xfId="26" xr:uid="{00000000-0005-0000-0000-000018000000}"/>
    <cellStyle name="Normal 4 2 2" xfId="27" xr:uid="{00000000-0005-0000-0000-000019000000}"/>
    <cellStyle name="Normal 4 3" xfId="28" xr:uid="{00000000-0005-0000-0000-00001A000000}"/>
    <cellStyle name="Normal 4 3 2" xfId="29" xr:uid="{00000000-0005-0000-0000-00001B000000}"/>
    <cellStyle name="Normal 4 4" xfId="30" xr:uid="{00000000-0005-0000-0000-00001C000000}"/>
    <cellStyle name="Normal 4 5" xfId="31" xr:uid="{00000000-0005-0000-0000-00001D000000}"/>
    <cellStyle name="Normal 5" xfId="32" xr:uid="{00000000-0005-0000-0000-00001E000000}"/>
    <cellStyle name="Normal 6" xfId="33" xr:uid="{00000000-0005-0000-0000-00001F000000}"/>
    <cellStyle name="Normal 7" xfId="34" xr:uid="{00000000-0005-0000-0000-000020000000}"/>
    <cellStyle name="Normal 7 2" xfId="35" xr:uid="{00000000-0005-0000-0000-000021000000}"/>
    <cellStyle name="Normal 8" xfId="36" xr:uid="{00000000-0005-0000-0000-000022000000}"/>
    <cellStyle name="Normal 8 2" xfId="37" xr:uid="{00000000-0005-0000-0000-000023000000}"/>
    <cellStyle name="Normal 8 3" xfId="38" xr:uid="{00000000-0005-0000-0000-000024000000}"/>
    <cellStyle name="Normal 9" xfId="39" xr:uid="{00000000-0005-0000-0000-000025000000}"/>
    <cellStyle name="Normal 9 2" xfId="40" xr:uid="{00000000-0005-0000-0000-000026000000}"/>
    <cellStyle name="Normal_St Paul's Without Accounts" xfId="1" xr:uid="{00000000-0005-0000-0000-000027000000}"/>
    <cellStyle name="Percent 2" xfId="3" xr:uid="{00000000-0005-0000-0000-000028000000}"/>
    <cellStyle name="Percent 2 2" xfId="41" xr:uid="{00000000-0005-0000-0000-000029000000}"/>
    <cellStyle name="Percent 3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M45"/>
  <sheetViews>
    <sheetView tabSelected="1" workbookViewId="0">
      <selection activeCell="F40" sqref="F40"/>
    </sheetView>
  </sheetViews>
  <sheetFormatPr defaultRowHeight="12.75" x14ac:dyDescent="0.2"/>
  <cols>
    <col min="5" max="5" width="15.42578125" customWidth="1"/>
    <col min="6" max="6" width="17.5703125" style="46" customWidth="1"/>
    <col min="8" max="8" width="20.140625" style="46" customWidth="1"/>
    <col min="10" max="10" width="23" customWidth="1"/>
    <col min="12" max="12" width="18.28515625" customWidth="1"/>
    <col min="13" max="13" width="26.7109375" style="167" customWidth="1"/>
  </cols>
  <sheetData>
    <row r="3" spans="3:13" x14ac:dyDescent="0.2">
      <c r="C3" s="36"/>
      <c r="D3" s="37" t="s">
        <v>144</v>
      </c>
    </row>
    <row r="4" spans="3:13" ht="15" x14ac:dyDescent="0.2">
      <c r="C4" s="38"/>
      <c r="D4" s="38"/>
      <c r="F4" s="166" t="s">
        <v>138</v>
      </c>
      <c r="H4" s="159" t="s">
        <v>106</v>
      </c>
      <c r="J4" s="164" t="s">
        <v>107</v>
      </c>
      <c r="M4" s="168" t="s">
        <v>140</v>
      </c>
    </row>
    <row r="5" spans="3:13" x14ac:dyDescent="0.2">
      <c r="C5" s="38" t="s">
        <v>108</v>
      </c>
      <c r="D5" s="38"/>
    </row>
    <row r="6" spans="3:13" x14ac:dyDescent="0.2">
      <c r="C6" s="39" t="s">
        <v>4</v>
      </c>
      <c r="D6" s="39"/>
      <c r="F6" s="46">
        <f>RECEIPTS!D45</f>
        <v>13000</v>
      </c>
      <c r="H6" s="46">
        <v>13000</v>
      </c>
      <c r="J6" s="165">
        <f>F6-H6</f>
        <v>0</v>
      </c>
    </row>
    <row r="7" spans="3:13" x14ac:dyDescent="0.2">
      <c r="C7" s="39" t="s">
        <v>112</v>
      </c>
      <c r="D7" s="39"/>
      <c r="F7" s="46">
        <f>RECEIPTS!E45</f>
        <v>12.78</v>
      </c>
      <c r="H7" s="46">
        <v>0</v>
      </c>
      <c r="J7" s="165">
        <f t="shared" ref="J7:J13" si="0">F7-H7</f>
        <v>12.78</v>
      </c>
    </row>
    <row r="8" spans="3:13" x14ac:dyDescent="0.2">
      <c r="C8" s="39" t="s">
        <v>113</v>
      </c>
      <c r="D8" s="39"/>
      <c r="F8" s="46">
        <f>RECEIPTS!G45</f>
        <v>110</v>
      </c>
      <c r="H8" s="46">
        <v>400</v>
      </c>
      <c r="J8" s="165">
        <f t="shared" si="0"/>
        <v>-290</v>
      </c>
    </row>
    <row r="9" spans="3:13" x14ac:dyDescent="0.2">
      <c r="C9" s="39" t="s">
        <v>114</v>
      </c>
      <c r="D9" s="39"/>
      <c r="F9" s="46">
        <f>RECEIPTS!F45</f>
        <v>0.44000000000000011</v>
      </c>
      <c r="H9" s="46">
        <v>2</v>
      </c>
      <c r="J9" s="165">
        <f t="shared" si="0"/>
        <v>-1.5599999999999998</v>
      </c>
    </row>
    <row r="10" spans="3:13" x14ac:dyDescent="0.2">
      <c r="C10" s="39" t="s">
        <v>115</v>
      </c>
      <c r="D10" s="39"/>
      <c r="F10" s="46">
        <f>RECEIPTS!I45</f>
        <v>2569.5</v>
      </c>
      <c r="H10" s="46">
        <v>0</v>
      </c>
      <c r="J10" s="165">
        <f t="shared" si="0"/>
        <v>2569.5</v>
      </c>
    </row>
    <row r="11" spans="3:13" x14ac:dyDescent="0.2">
      <c r="C11" s="39" t="s">
        <v>129</v>
      </c>
      <c r="D11" s="40"/>
      <c r="F11" s="46">
        <f>RECEIPTS!J45</f>
        <v>63.87</v>
      </c>
      <c r="H11" s="46">
        <v>0</v>
      </c>
      <c r="J11" s="165">
        <f t="shared" si="0"/>
        <v>63.87</v>
      </c>
    </row>
    <row r="12" spans="3:13" x14ac:dyDescent="0.2">
      <c r="C12" s="39" t="s">
        <v>139</v>
      </c>
      <c r="D12" s="39"/>
      <c r="F12" s="46">
        <v>0</v>
      </c>
      <c r="H12" s="46">
        <v>5</v>
      </c>
      <c r="J12" s="165">
        <f t="shared" si="0"/>
        <v>-5</v>
      </c>
    </row>
    <row r="13" spans="3:13" x14ac:dyDescent="0.2">
      <c r="C13" s="39" t="s">
        <v>145</v>
      </c>
      <c r="D13" s="39"/>
      <c r="F13" s="46">
        <v>50</v>
      </c>
      <c r="H13" s="46">
        <v>0</v>
      </c>
      <c r="J13" s="165">
        <f t="shared" si="0"/>
        <v>50</v>
      </c>
    </row>
    <row r="14" spans="3:13" x14ac:dyDescent="0.2">
      <c r="C14" s="38" t="s">
        <v>109</v>
      </c>
      <c r="D14" s="38"/>
      <c r="F14" s="46">
        <f>SUM(F6:F13)</f>
        <v>15806.590000000002</v>
      </c>
      <c r="H14" s="46">
        <f>SUM(H6:H13)</f>
        <v>13407</v>
      </c>
      <c r="J14" s="165">
        <f>SUM(J6:J13)</f>
        <v>2399.5899999999997</v>
      </c>
    </row>
    <row r="15" spans="3:13" x14ac:dyDescent="0.2">
      <c r="C15" s="39"/>
      <c r="D15" s="41"/>
    </row>
    <row r="16" spans="3:13" x14ac:dyDescent="0.2">
      <c r="C16" s="38" t="s">
        <v>110</v>
      </c>
      <c r="D16" s="38"/>
    </row>
    <row r="17" spans="3:13" x14ac:dyDescent="0.2">
      <c r="C17" s="39" t="s">
        <v>9</v>
      </c>
      <c r="D17" s="42"/>
      <c r="F17" s="46">
        <f>PAYMENTS!F176</f>
        <v>297.2</v>
      </c>
      <c r="H17" s="46">
        <v>400</v>
      </c>
      <c r="J17" s="46">
        <f>F17-H17</f>
        <v>-102.80000000000001</v>
      </c>
      <c r="L17" t="str">
        <f>IF(J17&gt;0, "Over Budget", "Within Budget")</f>
        <v>Within Budget</v>
      </c>
      <c r="M17" s="167">
        <f>F17/H17</f>
        <v>0.74299999999999999</v>
      </c>
    </row>
    <row r="18" spans="3:13" x14ac:dyDescent="0.2">
      <c r="C18" s="39" t="s">
        <v>17</v>
      </c>
      <c r="D18" s="42"/>
      <c r="F18" s="46">
        <f>PAYMENTS!G176</f>
        <v>100</v>
      </c>
      <c r="H18" s="46">
        <v>100</v>
      </c>
      <c r="J18" s="46">
        <f t="shared" ref="J18:J38" si="1">F18-H18</f>
        <v>0</v>
      </c>
      <c r="L18" t="str">
        <f t="shared" ref="L18:L40" si="2">IF(J18&gt;0, "Over Budget", "Within Budget")</f>
        <v>Within Budget</v>
      </c>
      <c r="M18" s="167">
        <f t="shared" ref="M18:M40" si="3">F18/H18</f>
        <v>1</v>
      </c>
    </row>
    <row r="19" spans="3:13" x14ac:dyDescent="0.2">
      <c r="C19" s="39" t="s">
        <v>116</v>
      </c>
      <c r="D19" s="42"/>
      <c r="F19" s="46">
        <f>PAYMENTS!H176</f>
        <v>5980.55</v>
      </c>
      <c r="H19" s="46">
        <v>6434</v>
      </c>
      <c r="J19" s="46">
        <f t="shared" si="1"/>
        <v>-453.44999999999982</v>
      </c>
      <c r="L19" t="str">
        <f t="shared" si="2"/>
        <v>Within Budget</v>
      </c>
      <c r="M19" s="167">
        <f t="shared" si="3"/>
        <v>0.92952284737332924</v>
      </c>
    </row>
    <row r="20" spans="3:13" x14ac:dyDescent="0.2">
      <c r="C20" s="39" t="s">
        <v>137</v>
      </c>
      <c r="D20" s="42"/>
      <c r="F20" s="46">
        <f>PAYMENTS!I176</f>
        <v>81</v>
      </c>
      <c r="H20" s="46">
        <v>79</v>
      </c>
      <c r="J20" s="46">
        <f t="shared" si="1"/>
        <v>2</v>
      </c>
      <c r="L20" t="str">
        <f t="shared" si="2"/>
        <v>Over Budget</v>
      </c>
      <c r="M20" s="167">
        <f t="shared" si="3"/>
        <v>1.0253164556962024</v>
      </c>
    </row>
    <row r="21" spans="3:13" x14ac:dyDescent="0.2">
      <c r="C21" s="44" t="s">
        <v>117</v>
      </c>
      <c r="D21" s="42"/>
      <c r="F21" s="46">
        <f>PAYMENTS!J176</f>
        <v>1500</v>
      </c>
      <c r="H21" s="46">
        <v>1580</v>
      </c>
      <c r="J21" s="46">
        <f t="shared" si="1"/>
        <v>-80</v>
      </c>
      <c r="L21" t="str">
        <f t="shared" si="2"/>
        <v>Within Budget</v>
      </c>
      <c r="M21" s="167">
        <f t="shared" si="3"/>
        <v>0.94936708860759489</v>
      </c>
    </row>
    <row r="22" spans="3:13" x14ac:dyDescent="0.2">
      <c r="C22" s="44" t="s">
        <v>133</v>
      </c>
      <c r="D22" s="42"/>
      <c r="F22" s="46">
        <f>PAYMENTS!K176</f>
        <v>22.5</v>
      </c>
      <c r="H22" s="46">
        <v>320</v>
      </c>
      <c r="J22" s="46">
        <f t="shared" si="1"/>
        <v>-297.5</v>
      </c>
      <c r="L22" t="str">
        <f t="shared" si="2"/>
        <v>Within Budget</v>
      </c>
      <c r="M22" s="167">
        <f t="shared" si="3"/>
        <v>7.03125E-2</v>
      </c>
    </row>
    <row r="23" spans="3:13" x14ac:dyDescent="0.2">
      <c r="C23" s="39" t="s">
        <v>2</v>
      </c>
      <c r="D23" s="42"/>
      <c r="F23" s="46">
        <f>PAYMENTS!L176</f>
        <v>824.71</v>
      </c>
      <c r="H23" s="46">
        <v>790</v>
      </c>
      <c r="J23" s="46">
        <f t="shared" si="1"/>
        <v>34.710000000000036</v>
      </c>
      <c r="L23" t="str">
        <f t="shared" si="2"/>
        <v>Over Budget</v>
      </c>
      <c r="M23" s="167">
        <f t="shared" si="3"/>
        <v>1.0439367088607596</v>
      </c>
    </row>
    <row r="24" spans="3:13" x14ac:dyDescent="0.2">
      <c r="C24" s="44" t="s">
        <v>118</v>
      </c>
      <c r="D24" s="42"/>
      <c r="F24" s="46">
        <f>PAYMENTS!M176</f>
        <v>313.78999999999996</v>
      </c>
      <c r="H24" s="46">
        <v>220</v>
      </c>
      <c r="J24" s="46">
        <f t="shared" si="1"/>
        <v>93.789999999999964</v>
      </c>
      <c r="L24" t="str">
        <f t="shared" si="2"/>
        <v>Over Budget</v>
      </c>
      <c r="M24" s="167">
        <f t="shared" si="3"/>
        <v>1.4263181818181816</v>
      </c>
    </row>
    <row r="25" spans="3:13" x14ac:dyDescent="0.2">
      <c r="C25" s="44" t="s">
        <v>119</v>
      </c>
      <c r="D25" s="42"/>
      <c r="F25" s="46">
        <f>PAYMENTS!N176</f>
        <v>0</v>
      </c>
      <c r="H25" s="46">
        <v>0</v>
      </c>
      <c r="J25" s="46">
        <f>F25-H25</f>
        <v>0</v>
      </c>
      <c r="L25" t="str">
        <f t="shared" si="2"/>
        <v>Within Budget</v>
      </c>
    </row>
    <row r="26" spans="3:13" x14ac:dyDescent="0.2">
      <c r="C26" s="39" t="s">
        <v>120</v>
      </c>
      <c r="D26" s="42"/>
      <c r="F26" s="46">
        <f>PAYMENTS!O176</f>
        <v>278</v>
      </c>
      <c r="H26" s="46">
        <v>430</v>
      </c>
      <c r="J26" s="46">
        <f t="shared" si="1"/>
        <v>-152</v>
      </c>
      <c r="L26" t="str">
        <f t="shared" si="2"/>
        <v>Within Budget</v>
      </c>
      <c r="M26" s="167">
        <f t="shared" si="3"/>
        <v>0.64651162790697669</v>
      </c>
    </row>
    <row r="27" spans="3:13" x14ac:dyDescent="0.2">
      <c r="C27" s="44" t="s">
        <v>121</v>
      </c>
      <c r="D27" s="42"/>
      <c r="F27" s="46">
        <f>PAYMENTS!P176</f>
        <v>228</v>
      </c>
      <c r="H27" s="46">
        <v>250</v>
      </c>
      <c r="J27" s="46">
        <f t="shared" si="1"/>
        <v>-22</v>
      </c>
      <c r="L27" t="str">
        <f t="shared" si="2"/>
        <v>Within Budget</v>
      </c>
      <c r="M27" s="167">
        <f t="shared" si="3"/>
        <v>0.91200000000000003</v>
      </c>
    </row>
    <row r="28" spans="3:13" x14ac:dyDescent="0.2">
      <c r="C28" s="39" t="s">
        <v>122</v>
      </c>
      <c r="D28" s="42"/>
      <c r="F28" s="46">
        <f>PAYMENTS!Q176</f>
        <v>0</v>
      </c>
      <c r="H28" s="46">
        <v>50</v>
      </c>
      <c r="J28" s="46">
        <f t="shared" si="1"/>
        <v>-50</v>
      </c>
      <c r="L28" t="str">
        <f t="shared" si="2"/>
        <v>Within Budget</v>
      </c>
      <c r="M28" s="167">
        <f t="shared" si="3"/>
        <v>0</v>
      </c>
    </row>
    <row r="29" spans="3:13" x14ac:dyDescent="0.2">
      <c r="C29" s="39" t="s">
        <v>19</v>
      </c>
      <c r="D29" s="42"/>
      <c r="F29" s="46">
        <f>PAYMENTS!R176</f>
        <v>17.100000000000001</v>
      </c>
      <c r="H29" s="46">
        <v>30</v>
      </c>
      <c r="J29" s="46">
        <f t="shared" si="1"/>
        <v>-12.899999999999999</v>
      </c>
      <c r="L29" t="str">
        <f t="shared" si="2"/>
        <v>Within Budget</v>
      </c>
      <c r="M29" s="167">
        <f t="shared" si="3"/>
        <v>0.57000000000000006</v>
      </c>
    </row>
    <row r="30" spans="3:13" x14ac:dyDescent="0.2">
      <c r="C30" s="39" t="s">
        <v>123</v>
      </c>
      <c r="D30" s="42"/>
      <c r="F30" s="46">
        <f>PAYMENTS!S176</f>
        <v>172.83</v>
      </c>
      <c r="H30" s="46">
        <v>175</v>
      </c>
      <c r="J30" s="46">
        <f t="shared" si="1"/>
        <v>-2.1699999999999875</v>
      </c>
      <c r="L30" t="str">
        <f t="shared" si="2"/>
        <v>Within Budget</v>
      </c>
      <c r="M30" s="167">
        <f t="shared" si="3"/>
        <v>0.98760000000000003</v>
      </c>
    </row>
    <row r="31" spans="3:13" x14ac:dyDescent="0.2">
      <c r="C31" s="39" t="s">
        <v>132</v>
      </c>
      <c r="D31" s="42"/>
      <c r="F31" s="46">
        <f>PAYMENTS!T176</f>
        <v>250</v>
      </c>
      <c r="H31" s="46">
        <v>35</v>
      </c>
      <c r="J31" s="46">
        <f t="shared" si="1"/>
        <v>215</v>
      </c>
      <c r="L31" t="str">
        <f t="shared" si="2"/>
        <v>Over Budget</v>
      </c>
      <c r="M31" s="167">
        <f t="shared" si="3"/>
        <v>7.1428571428571432</v>
      </c>
    </row>
    <row r="32" spans="3:13" x14ac:dyDescent="0.2">
      <c r="C32" s="39" t="s">
        <v>125</v>
      </c>
      <c r="D32" s="42"/>
      <c r="F32" s="46">
        <f>PAYMENTS!U176</f>
        <v>0</v>
      </c>
      <c r="H32" s="46">
        <v>140</v>
      </c>
      <c r="J32" s="46">
        <f t="shared" si="1"/>
        <v>-140</v>
      </c>
      <c r="L32" t="str">
        <f t="shared" si="2"/>
        <v>Within Budget</v>
      </c>
      <c r="M32" s="167">
        <f t="shared" si="3"/>
        <v>0</v>
      </c>
    </row>
    <row r="33" spans="3:13" x14ac:dyDescent="0.2">
      <c r="C33" s="39" t="s">
        <v>126</v>
      </c>
      <c r="D33" s="43"/>
      <c r="F33" s="46">
        <f>PAYMENTS!W176</f>
        <v>0</v>
      </c>
      <c r="H33" s="46">
        <v>150</v>
      </c>
      <c r="J33" s="46">
        <f t="shared" si="1"/>
        <v>-150</v>
      </c>
      <c r="L33" t="str">
        <f t="shared" si="2"/>
        <v>Within Budget</v>
      </c>
      <c r="M33" s="167">
        <f t="shared" si="3"/>
        <v>0</v>
      </c>
    </row>
    <row r="34" spans="3:13" x14ac:dyDescent="0.2">
      <c r="C34" s="39" t="s">
        <v>127</v>
      </c>
      <c r="D34" s="42"/>
      <c r="F34" s="46">
        <f>PAYMENTS!X176</f>
        <v>0</v>
      </c>
      <c r="H34" s="46">
        <v>100</v>
      </c>
      <c r="J34" s="46">
        <f t="shared" si="1"/>
        <v>-100</v>
      </c>
      <c r="L34" t="str">
        <f t="shared" si="2"/>
        <v>Within Budget</v>
      </c>
      <c r="M34" s="167">
        <f t="shared" si="3"/>
        <v>0</v>
      </c>
    </row>
    <row r="35" spans="3:13" x14ac:dyDescent="0.2">
      <c r="C35" s="44" t="s">
        <v>128</v>
      </c>
      <c r="D35" s="43"/>
      <c r="F35" s="46">
        <f>PAYMENTS!Y176</f>
        <v>0</v>
      </c>
      <c r="H35" s="46">
        <v>0</v>
      </c>
      <c r="J35" s="46">
        <f t="shared" si="1"/>
        <v>0</v>
      </c>
      <c r="L35" t="str">
        <f t="shared" si="2"/>
        <v>Within Budget</v>
      </c>
    </row>
    <row r="36" spans="3:13" x14ac:dyDescent="0.2">
      <c r="C36" s="39" t="s">
        <v>124</v>
      </c>
      <c r="D36" s="43"/>
      <c r="F36" s="46">
        <f>PAYMENTS!Z176</f>
        <v>2641.2</v>
      </c>
      <c r="H36" s="46">
        <v>0</v>
      </c>
      <c r="J36" s="46">
        <f t="shared" si="1"/>
        <v>2641.2</v>
      </c>
      <c r="L36" t="str">
        <f t="shared" si="2"/>
        <v>Over Budget</v>
      </c>
    </row>
    <row r="37" spans="3:13" x14ac:dyDescent="0.2">
      <c r="C37" s="39" t="s">
        <v>134</v>
      </c>
      <c r="D37" s="43"/>
      <c r="F37" s="46">
        <v>0</v>
      </c>
      <c r="H37" s="46">
        <v>312</v>
      </c>
      <c r="J37" s="46">
        <f t="shared" si="1"/>
        <v>-312</v>
      </c>
      <c r="L37" t="str">
        <f t="shared" si="2"/>
        <v>Within Budget</v>
      </c>
      <c r="M37" s="167">
        <f t="shared" si="3"/>
        <v>0</v>
      </c>
    </row>
    <row r="38" spans="3:13" x14ac:dyDescent="0.2">
      <c r="C38" s="44" t="s">
        <v>135</v>
      </c>
      <c r="D38" s="43"/>
      <c r="F38" s="46">
        <f>PAYMENTS!AA176</f>
        <v>20</v>
      </c>
      <c r="H38" s="46">
        <v>20</v>
      </c>
      <c r="J38" s="46">
        <f t="shared" si="1"/>
        <v>0</v>
      </c>
      <c r="L38" t="str">
        <f t="shared" si="2"/>
        <v>Within Budget</v>
      </c>
      <c r="M38" s="167">
        <f t="shared" si="3"/>
        <v>1</v>
      </c>
    </row>
    <row r="39" spans="3:13" x14ac:dyDescent="0.2">
      <c r="C39" s="44"/>
      <c r="D39" s="43"/>
    </row>
    <row r="40" spans="3:13" x14ac:dyDescent="0.2">
      <c r="C40" s="45" t="s">
        <v>111</v>
      </c>
      <c r="D40" s="42"/>
      <c r="F40" s="46">
        <f>SUM(F17:F38)</f>
        <v>12726.880000000001</v>
      </c>
      <c r="H40" s="46">
        <f>SUM(H17:H39)</f>
        <v>11615</v>
      </c>
      <c r="J40" s="46">
        <f>SUM(J17:J39)</f>
        <v>1111.8799999999999</v>
      </c>
      <c r="L40" t="str">
        <f t="shared" si="2"/>
        <v>Over Budget</v>
      </c>
      <c r="M40" s="167">
        <f t="shared" si="3"/>
        <v>1.0957279380111926</v>
      </c>
    </row>
    <row r="41" spans="3:13" x14ac:dyDescent="0.2">
      <c r="D41" s="42"/>
    </row>
    <row r="42" spans="3:13" x14ac:dyDescent="0.2">
      <c r="C42" s="44" t="s">
        <v>156</v>
      </c>
      <c r="D42" s="42"/>
      <c r="F42" s="182">
        <v>3079.71</v>
      </c>
      <c r="H42" s="182">
        <v>1792</v>
      </c>
      <c r="J42" s="183">
        <v>1287.71</v>
      </c>
    </row>
    <row r="43" spans="3:13" x14ac:dyDescent="0.2">
      <c r="D43" s="42"/>
    </row>
    <row r="44" spans="3:13" x14ac:dyDescent="0.2">
      <c r="D44" s="42"/>
    </row>
    <row r="45" spans="3:13" x14ac:dyDescent="0.2">
      <c r="C45" s="38"/>
      <c r="D45" s="38"/>
    </row>
  </sheetData>
  <pageMargins left="0.7" right="0.7" top="0.75" bottom="0.75" header="0.3" footer="0.3"/>
  <pageSetup paperSize="9" scale="73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72"/>
  <sheetViews>
    <sheetView topLeftCell="A4" zoomScale="60" zoomScaleNormal="60" workbookViewId="0">
      <selection activeCell="F10" sqref="F10"/>
    </sheetView>
  </sheetViews>
  <sheetFormatPr defaultRowHeight="19.5" customHeight="1" x14ac:dyDescent="0.2"/>
  <cols>
    <col min="1" max="1" width="17" style="1" customWidth="1"/>
    <col min="2" max="2" width="23.85546875" customWidth="1"/>
    <col min="3" max="3" width="36.5703125" customWidth="1"/>
    <col min="4" max="12" width="14" customWidth="1"/>
    <col min="13" max="13" width="13" bestFit="1" customWidth="1"/>
  </cols>
  <sheetData>
    <row r="1" spans="1:20" ht="31.5" customHeight="1" thickBot="1" x14ac:dyDescent="0.4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20" ht="21.75" thickTop="1" thickBot="1" x14ac:dyDescent="0.35">
      <c r="A2" s="12" t="s">
        <v>43</v>
      </c>
      <c r="B2" s="23"/>
      <c r="C2" s="12"/>
      <c r="D2" s="35" t="s">
        <v>42</v>
      </c>
      <c r="E2" s="13"/>
      <c r="F2" s="13"/>
      <c r="G2" s="13"/>
      <c r="H2" s="13"/>
      <c r="I2" s="13"/>
      <c r="J2" s="13"/>
      <c r="K2" s="13"/>
      <c r="L2" s="13"/>
    </row>
    <row r="3" spans="1:20" s="3" customFormat="1" ht="30" customHeight="1" thickTop="1" x14ac:dyDescent="0.3">
      <c r="A3" s="8"/>
      <c r="B3" s="9"/>
      <c r="C3" s="21"/>
      <c r="D3" s="196" t="s">
        <v>6</v>
      </c>
      <c r="E3" s="197"/>
      <c r="F3" s="197"/>
      <c r="G3" s="197"/>
      <c r="H3" s="197"/>
      <c r="I3" s="197"/>
      <c r="J3" s="197"/>
      <c r="K3" s="197"/>
      <c r="L3" s="197"/>
    </row>
    <row r="4" spans="1:20" s="2" customFormat="1" ht="81.75" customHeight="1" x14ac:dyDescent="0.2">
      <c r="A4" s="47" t="s">
        <v>0</v>
      </c>
      <c r="B4" s="48" t="s">
        <v>3</v>
      </c>
      <c r="C4" s="49" t="s">
        <v>15</v>
      </c>
      <c r="D4" s="50" t="s">
        <v>4</v>
      </c>
      <c r="E4" s="29" t="s">
        <v>41</v>
      </c>
      <c r="F4" s="51" t="s">
        <v>5</v>
      </c>
      <c r="G4" s="51" t="s">
        <v>32</v>
      </c>
      <c r="H4" s="51" t="s">
        <v>23</v>
      </c>
      <c r="I4" s="51" t="s">
        <v>83</v>
      </c>
      <c r="J4" s="51" t="s">
        <v>98</v>
      </c>
      <c r="K4" s="51" t="s">
        <v>24</v>
      </c>
      <c r="L4" s="51" t="s">
        <v>40</v>
      </c>
      <c r="M4" s="28" t="s">
        <v>16</v>
      </c>
    </row>
    <row r="5" spans="1:20" s="2" customFormat="1" ht="26.25" customHeight="1" x14ac:dyDescent="0.2">
      <c r="A5" s="52" t="s">
        <v>48</v>
      </c>
      <c r="B5" s="27" t="s">
        <v>70</v>
      </c>
      <c r="C5" s="27" t="s">
        <v>29</v>
      </c>
      <c r="D5" s="17">
        <v>6500</v>
      </c>
      <c r="E5" s="17"/>
      <c r="F5" s="17"/>
      <c r="G5" s="17"/>
      <c r="H5" s="17"/>
      <c r="I5" s="53"/>
      <c r="J5" s="53"/>
      <c r="K5" s="53"/>
      <c r="L5" s="53"/>
      <c r="M5" s="7">
        <f t="shared" ref="M5:M45" si="0">SUM(D5:L5)</f>
        <v>6500</v>
      </c>
    </row>
    <row r="6" spans="1:20" s="2" customFormat="1" ht="27.75" customHeight="1" x14ac:dyDescent="0.2">
      <c r="A6" s="52" t="s">
        <v>49</v>
      </c>
      <c r="B6" s="27" t="s">
        <v>51</v>
      </c>
      <c r="C6" s="27" t="s">
        <v>50</v>
      </c>
      <c r="D6" s="17"/>
      <c r="E6" s="53"/>
      <c r="F6" s="17">
        <v>0.17</v>
      </c>
      <c r="G6" s="53"/>
      <c r="H6" s="53"/>
      <c r="I6" s="53"/>
      <c r="J6" s="53"/>
      <c r="K6" s="53"/>
      <c r="L6" s="53"/>
      <c r="M6" s="7">
        <f t="shared" si="0"/>
        <v>0.17</v>
      </c>
    </row>
    <row r="7" spans="1:20" s="4" customFormat="1" ht="24.95" customHeight="1" x14ac:dyDescent="0.2">
      <c r="A7" s="52" t="s">
        <v>60</v>
      </c>
      <c r="B7" s="27" t="s">
        <v>51</v>
      </c>
      <c r="C7" s="27" t="s">
        <v>50</v>
      </c>
      <c r="D7" s="17"/>
      <c r="E7" s="17"/>
      <c r="F7" s="17">
        <v>0.17</v>
      </c>
      <c r="G7" s="17"/>
      <c r="H7" s="17"/>
      <c r="I7" s="17"/>
      <c r="J7" s="17"/>
      <c r="K7" s="17"/>
      <c r="L7" s="17"/>
      <c r="M7" s="7">
        <f t="shared" si="0"/>
        <v>0.17</v>
      </c>
    </row>
    <row r="8" spans="1:20" s="4" customFormat="1" ht="24.95" customHeight="1" x14ac:dyDescent="0.2">
      <c r="A8" s="54" t="s">
        <v>64</v>
      </c>
      <c r="B8" s="27" t="s">
        <v>51</v>
      </c>
      <c r="C8" s="27" t="s">
        <v>50</v>
      </c>
      <c r="D8" s="17"/>
      <c r="E8" s="17"/>
      <c r="F8" s="17">
        <v>0.01</v>
      </c>
      <c r="G8" s="17"/>
      <c r="H8" s="17"/>
      <c r="I8" s="17"/>
      <c r="J8" s="17"/>
      <c r="K8" s="17"/>
      <c r="L8" s="17"/>
      <c r="M8" s="7">
        <f t="shared" si="0"/>
        <v>0.01</v>
      </c>
    </row>
    <row r="9" spans="1:20" s="4" customFormat="1" ht="24.95" customHeight="1" x14ac:dyDescent="0.2">
      <c r="A9" s="54" t="s">
        <v>67</v>
      </c>
      <c r="B9" s="27" t="s">
        <v>51</v>
      </c>
      <c r="C9" s="27" t="s">
        <v>50</v>
      </c>
      <c r="D9" s="17"/>
      <c r="E9" s="17"/>
      <c r="F9" s="17">
        <v>0.01</v>
      </c>
      <c r="G9" s="17"/>
      <c r="H9" s="17"/>
      <c r="I9" s="17"/>
      <c r="J9" s="17"/>
      <c r="K9" s="17"/>
      <c r="L9" s="17"/>
      <c r="M9" s="7">
        <f t="shared" si="0"/>
        <v>0.01</v>
      </c>
    </row>
    <row r="10" spans="1:20" s="4" customFormat="1" ht="24.95" customHeight="1" x14ac:dyDescent="0.2">
      <c r="A10" s="54" t="s">
        <v>71</v>
      </c>
      <c r="B10" s="27" t="s">
        <v>51</v>
      </c>
      <c r="C10" s="27" t="s">
        <v>50</v>
      </c>
      <c r="D10" s="17"/>
      <c r="E10" s="17"/>
      <c r="F10" s="17">
        <v>0.01</v>
      </c>
      <c r="G10" s="17"/>
      <c r="H10" s="17"/>
      <c r="I10" s="17"/>
      <c r="J10" s="17"/>
      <c r="K10" s="17"/>
      <c r="L10" s="17"/>
      <c r="M10" s="7">
        <f t="shared" si="0"/>
        <v>0.01</v>
      </c>
    </row>
    <row r="11" spans="1:20" s="4" customFormat="1" ht="24.95" customHeight="1" x14ac:dyDescent="0.2">
      <c r="A11" s="54" t="s">
        <v>72</v>
      </c>
      <c r="B11" s="27" t="s">
        <v>70</v>
      </c>
      <c r="C11" s="27" t="s">
        <v>73</v>
      </c>
      <c r="D11" s="17"/>
      <c r="E11" s="17"/>
      <c r="F11" s="17"/>
      <c r="G11" s="17">
        <v>110</v>
      </c>
      <c r="H11" s="17"/>
      <c r="I11" s="17"/>
      <c r="J11" s="17"/>
      <c r="K11" s="17"/>
      <c r="L11" s="17"/>
      <c r="M11" s="7">
        <f t="shared" si="0"/>
        <v>110</v>
      </c>
    </row>
    <row r="12" spans="1:20" s="30" customFormat="1" ht="24.95" customHeight="1" x14ac:dyDescent="0.2">
      <c r="A12" s="54" t="s">
        <v>78</v>
      </c>
      <c r="B12" s="27" t="s">
        <v>70</v>
      </c>
      <c r="C12" s="27" t="s">
        <v>29</v>
      </c>
      <c r="D12" s="17">
        <v>6500</v>
      </c>
      <c r="E12" s="17"/>
      <c r="F12" s="17"/>
      <c r="G12" s="17"/>
      <c r="H12" s="17"/>
      <c r="I12" s="17"/>
      <c r="J12" s="17"/>
      <c r="K12" s="17"/>
      <c r="L12" s="17"/>
      <c r="M12" s="7">
        <f t="shared" si="0"/>
        <v>6500</v>
      </c>
    </row>
    <row r="13" spans="1:20" s="4" customFormat="1" ht="24.95" customHeight="1" x14ac:dyDescent="0.2">
      <c r="A13" s="17" t="s">
        <v>77</v>
      </c>
      <c r="B13" s="27" t="s">
        <v>51</v>
      </c>
      <c r="C13" s="27" t="s">
        <v>50</v>
      </c>
      <c r="D13" s="17"/>
      <c r="E13" s="17"/>
      <c r="F13" s="17">
        <v>0.01</v>
      </c>
      <c r="G13" s="17"/>
      <c r="H13" s="17"/>
      <c r="I13" s="17"/>
      <c r="J13" s="17"/>
      <c r="K13" s="17"/>
      <c r="L13" s="17"/>
      <c r="M13" s="7">
        <f t="shared" si="0"/>
        <v>0.01</v>
      </c>
      <c r="T13" s="10"/>
    </row>
    <row r="14" spans="1:20" s="4" customFormat="1" ht="24.95" customHeight="1" x14ac:dyDescent="0.2">
      <c r="A14" s="17" t="s">
        <v>84</v>
      </c>
      <c r="B14" s="27" t="s">
        <v>70</v>
      </c>
      <c r="C14" s="27" t="s">
        <v>85</v>
      </c>
      <c r="D14" s="17"/>
      <c r="E14" s="17"/>
      <c r="F14" s="17"/>
      <c r="G14" s="17"/>
      <c r="H14" s="17"/>
      <c r="I14" s="17">
        <v>2569.5</v>
      </c>
      <c r="J14" s="17"/>
      <c r="K14" s="17"/>
      <c r="L14" s="17"/>
      <c r="M14" s="7">
        <f t="shared" si="0"/>
        <v>2569.5</v>
      </c>
      <c r="T14" s="10"/>
    </row>
    <row r="15" spans="1:20" s="4" customFormat="1" ht="24.95" customHeight="1" x14ac:dyDescent="0.2">
      <c r="A15" s="17"/>
      <c r="B15" s="27"/>
      <c r="C15" s="27" t="s">
        <v>86</v>
      </c>
      <c r="D15" s="17"/>
      <c r="E15" s="17"/>
      <c r="F15" s="17"/>
      <c r="G15" s="17"/>
      <c r="H15" s="17"/>
      <c r="I15" s="17"/>
      <c r="J15" s="17"/>
      <c r="K15" s="17"/>
      <c r="L15" s="17"/>
      <c r="M15" s="7">
        <f t="shared" si="0"/>
        <v>0</v>
      </c>
      <c r="T15" s="10"/>
    </row>
    <row r="16" spans="1:20" s="4" customFormat="1" ht="24.95" customHeight="1" x14ac:dyDescent="0.2">
      <c r="A16" s="54" t="s">
        <v>93</v>
      </c>
      <c r="B16" s="27" t="s">
        <v>51</v>
      </c>
      <c r="C16" s="27" t="s">
        <v>50</v>
      </c>
      <c r="D16" s="17"/>
      <c r="E16" s="17"/>
      <c r="F16" s="17">
        <v>0.01</v>
      </c>
      <c r="G16" s="17"/>
      <c r="H16" s="17"/>
      <c r="I16" s="17"/>
      <c r="J16" s="17"/>
      <c r="K16" s="17"/>
      <c r="L16" s="17"/>
      <c r="M16" s="7">
        <f t="shared" si="0"/>
        <v>0.01</v>
      </c>
      <c r="T16" s="10"/>
    </row>
    <row r="17" spans="1:16" s="4" customFormat="1" ht="24.95" customHeight="1" x14ac:dyDescent="0.2">
      <c r="A17" s="54" t="s">
        <v>96</v>
      </c>
      <c r="B17" s="27" t="s">
        <v>51</v>
      </c>
      <c r="C17" s="27" t="s">
        <v>97</v>
      </c>
      <c r="D17" s="17"/>
      <c r="E17" s="17">
        <v>12.78</v>
      </c>
      <c r="F17" s="17"/>
      <c r="G17" s="17"/>
      <c r="H17" s="17"/>
      <c r="I17" s="17"/>
      <c r="J17" s="17">
        <v>63.87</v>
      </c>
      <c r="K17" s="17"/>
      <c r="L17" s="17"/>
      <c r="M17" s="7">
        <f t="shared" si="0"/>
        <v>76.649999999999991</v>
      </c>
    </row>
    <row r="18" spans="1:16" s="4" customFormat="1" ht="24.95" customHeight="1" x14ac:dyDescent="0.2">
      <c r="A18" s="54" t="s">
        <v>99</v>
      </c>
      <c r="B18" s="27" t="s">
        <v>51</v>
      </c>
      <c r="C18" s="27" t="s">
        <v>50</v>
      </c>
      <c r="D18" s="17"/>
      <c r="E18" s="17"/>
      <c r="F18" s="17">
        <v>0.01</v>
      </c>
      <c r="G18" s="17"/>
      <c r="H18" s="17"/>
      <c r="I18" s="17"/>
      <c r="J18" s="17"/>
      <c r="K18" s="17"/>
      <c r="L18" s="17"/>
      <c r="M18" s="7">
        <f t="shared" si="0"/>
        <v>0.01</v>
      </c>
    </row>
    <row r="19" spans="1:16" s="4" customFormat="1" ht="24.95" customHeight="1" x14ac:dyDescent="0.2">
      <c r="A19" s="54" t="s">
        <v>103</v>
      </c>
      <c r="B19" s="27" t="s">
        <v>51</v>
      </c>
      <c r="C19" s="27" t="s">
        <v>50</v>
      </c>
      <c r="D19" s="17"/>
      <c r="E19" s="17"/>
      <c r="F19" s="17">
        <v>0.01</v>
      </c>
      <c r="G19" s="17"/>
      <c r="H19" s="17"/>
      <c r="I19" s="17"/>
      <c r="J19" s="17"/>
      <c r="K19" s="17"/>
      <c r="L19" s="17"/>
      <c r="M19" s="7">
        <f t="shared" si="0"/>
        <v>0.01</v>
      </c>
    </row>
    <row r="20" spans="1:16" s="4" customFormat="1" ht="24.95" customHeight="1" x14ac:dyDescent="0.2">
      <c r="A20" s="54" t="s">
        <v>104</v>
      </c>
      <c r="B20" s="27" t="s">
        <v>51</v>
      </c>
      <c r="C20" s="27" t="s">
        <v>105</v>
      </c>
      <c r="D20" s="17"/>
      <c r="E20" s="17"/>
      <c r="F20" s="17">
        <v>0.01</v>
      </c>
      <c r="G20" s="17"/>
      <c r="H20" s="17"/>
      <c r="I20" s="17"/>
      <c r="J20" s="17"/>
      <c r="K20" s="17"/>
      <c r="L20" s="17"/>
      <c r="M20" s="7">
        <f t="shared" si="0"/>
        <v>0.01</v>
      </c>
    </row>
    <row r="21" spans="1:16" s="4" customFormat="1" ht="24.95" customHeight="1" x14ac:dyDescent="0.2">
      <c r="A21" s="54" t="s">
        <v>141</v>
      </c>
      <c r="B21" s="27" t="s">
        <v>51</v>
      </c>
      <c r="C21" s="27" t="s">
        <v>105</v>
      </c>
      <c r="D21" s="17"/>
      <c r="E21" s="17"/>
      <c r="F21" s="17">
        <v>0.01</v>
      </c>
      <c r="G21" s="17"/>
      <c r="H21" s="17"/>
      <c r="I21" s="17"/>
      <c r="J21" s="17"/>
      <c r="K21" s="17"/>
      <c r="L21" s="17"/>
      <c r="M21" s="7">
        <f t="shared" si="0"/>
        <v>0.01</v>
      </c>
    </row>
    <row r="22" spans="1:16" s="4" customFormat="1" ht="24.95" customHeight="1" x14ac:dyDescent="0.2">
      <c r="A22" s="54" t="s">
        <v>142</v>
      </c>
      <c r="B22" s="27" t="s">
        <v>51</v>
      </c>
      <c r="C22" s="27" t="s">
        <v>105</v>
      </c>
      <c r="D22" s="17"/>
      <c r="E22" s="17"/>
      <c r="F22" s="17">
        <v>0.01</v>
      </c>
      <c r="G22" s="17"/>
      <c r="H22" s="17"/>
      <c r="I22" s="17"/>
      <c r="J22" s="17"/>
      <c r="K22" s="17"/>
      <c r="L22" s="17"/>
      <c r="M22" s="7">
        <f t="shared" si="0"/>
        <v>0.01</v>
      </c>
    </row>
    <row r="23" spans="1:16" s="4" customFormat="1" ht="24.95" customHeight="1" x14ac:dyDescent="0.2">
      <c r="A23" s="54" t="s">
        <v>143</v>
      </c>
      <c r="B23" s="27" t="s">
        <v>70</v>
      </c>
      <c r="C23" s="27" t="s">
        <v>50</v>
      </c>
      <c r="D23" s="17"/>
      <c r="E23" s="17"/>
      <c r="F23" s="17"/>
      <c r="G23" s="17"/>
      <c r="H23" s="17"/>
      <c r="I23" s="17"/>
      <c r="J23" s="17"/>
      <c r="K23" s="17"/>
      <c r="L23" s="17">
        <v>50</v>
      </c>
      <c r="M23" s="7">
        <f t="shared" si="0"/>
        <v>50</v>
      </c>
    </row>
    <row r="24" spans="1:16" s="4" customFormat="1" ht="24.95" customHeight="1" x14ac:dyDescent="0.2">
      <c r="A24" s="54"/>
      <c r="B24" s="27"/>
      <c r="C24" s="27"/>
      <c r="D24" s="17"/>
      <c r="E24" s="17"/>
      <c r="F24" s="17"/>
      <c r="G24" s="17"/>
      <c r="H24" s="17"/>
      <c r="I24" s="17"/>
      <c r="J24" s="17"/>
      <c r="K24" s="17"/>
      <c r="L24" s="17"/>
      <c r="M24" s="7">
        <f t="shared" si="0"/>
        <v>0</v>
      </c>
      <c r="P24" s="169">
        <f>+'RECEIPTS  &amp; PAYMENTS'!F14</f>
        <v>15806.590000000002</v>
      </c>
    </row>
    <row r="25" spans="1:16" s="30" customFormat="1" ht="24.95" customHeight="1" x14ac:dyDescent="0.2">
      <c r="A25" s="54"/>
      <c r="B25" s="27"/>
      <c r="C25" s="27"/>
      <c r="D25" s="17"/>
      <c r="E25" s="17"/>
      <c r="F25" s="17"/>
      <c r="G25" s="17"/>
      <c r="H25" s="17"/>
      <c r="I25" s="17"/>
      <c r="J25" s="17"/>
      <c r="K25" s="17"/>
      <c r="L25" s="17"/>
      <c r="M25" s="31">
        <f t="shared" si="0"/>
        <v>0</v>
      </c>
    </row>
    <row r="26" spans="1:16" s="30" customFormat="1" ht="24.95" customHeight="1" x14ac:dyDescent="0.2">
      <c r="A26" s="54"/>
      <c r="B26" s="27"/>
      <c r="C26" s="27"/>
      <c r="D26" s="17"/>
      <c r="E26" s="17"/>
      <c r="F26" s="17"/>
      <c r="G26" s="17"/>
      <c r="H26" s="17"/>
      <c r="I26" s="17"/>
      <c r="J26" s="17"/>
      <c r="K26" s="17"/>
      <c r="L26" s="17"/>
      <c r="M26" s="31">
        <f t="shared" si="0"/>
        <v>0</v>
      </c>
    </row>
    <row r="27" spans="1:16" s="4" customFormat="1" ht="24.95" customHeight="1" x14ac:dyDescent="0.2">
      <c r="A27" s="54"/>
      <c r="B27" s="27"/>
      <c r="C27" s="27"/>
      <c r="D27" s="17"/>
      <c r="E27" s="17"/>
      <c r="F27" s="17"/>
      <c r="G27" s="17"/>
      <c r="H27" s="17"/>
      <c r="I27" s="17"/>
      <c r="J27" s="17"/>
      <c r="K27" s="17"/>
      <c r="L27" s="17"/>
      <c r="M27" s="7">
        <f t="shared" si="0"/>
        <v>0</v>
      </c>
    </row>
    <row r="28" spans="1:16" s="4" customFormat="1" ht="24.95" customHeight="1" x14ac:dyDescent="0.2">
      <c r="A28" s="54"/>
      <c r="B28" s="27"/>
      <c r="C28" s="27"/>
      <c r="D28" s="17"/>
      <c r="E28" s="17"/>
      <c r="F28" s="17"/>
      <c r="G28" s="17"/>
      <c r="H28" s="17"/>
      <c r="I28" s="17"/>
      <c r="J28" s="17"/>
      <c r="K28" s="17"/>
      <c r="L28" s="17"/>
      <c r="M28" s="7">
        <f t="shared" si="0"/>
        <v>0</v>
      </c>
    </row>
    <row r="29" spans="1:16" s="4" customFormat="1" ht="24.95" customHeight="1" x14ac:dyDescent="0.2">
      <c r="A29" s="54"/>
      <c r="B29" s="27"/>
      <c r="C29" s="27"/>
      <c r="D29" s="17"/>
      <c r="E29" s="17"/>
      <c r="F29" s="17"/>
      <c r="G29" s="17"/>
      <c r="H29" s="17"/>
      <c r="I29" s="17"/>
      <c r="J29" s="17"/>
      <c r="K29" s="17"/>
      <c r="L29" s="17"/>
      <c r="M29" s="7">
        <f t="shared" si="0"/>
        <v>0</v>
      </c>
    </row>
    <row r="30" spans="1:16" s="4" customFormat="1" ht="24.95" customHeight="1" x14ac:dyDescent="0.2">
      <c r="A30" s="54"/>
      <c r="B30" s="27"/>
      <c r="C30" s="27"/>
      <c r="D30" s="17"/>
      <c r="E30" s="17"/>
      <c r="F30" s="17"/>
      <c r="G30" s="17"/>
      <c r="H30" s="17"/>
      <c r="I30" s="17"/>
      <c r="J30" s="17"/>
      <c r="K30" s="17"/>
      <c r="L30" s="17"/>
      <c r="M30" s="7">
        <f t="shared" si="0"/>
        <v>0</v>
      </c>
    </row>
    <row r="31" spans="1:16" s="4" customFormat="1" ht="24.95" customHeight="1" x14ac:dyDescent="0.2">
      <c r="A31" s="54"/>
      <c r="B31" s="27"/>
      <c r="C31" s="27"/>
      <c r="D31" s="17"/>
      <c r="E31" s="17"/>
      <c r="F31" s="17"/>
      <c r="G31" s="17"/>
      <c r="H31" s="17"/>
      <c r="I31" s="17"/>
      <c r="J31" s="17"/>
      <c r="K31" s="17"/>
      <c r="L31" s="17"/>
      <c r="M31" s="7">
        <f t="shared" si="0"/>
        <v>0</v>
      </c>
    </row>
    <row r="32" spans="1:16" s="4" customFormat="1" ht="24.95" customHeight="1" x14ac:dyDescent="0.2">
      <c r="A32" s="24"/>
      <c r="B32" s="27"/>
      <c r="C32" s="27"/>
      <c r="D32" s="17"/>
      <c r="E32" s="17"/>
      <c r="F32" s="17"/>
      <c r="G32" s="17"/>
      <c r="H32" s="17"/>
      <c r="I32" s="17"/>
      <c r="J32" s="17"/>
      <c r="K32" s="17"/>
      <c r="L32" s="17"/>
      <c r="M32" s="7">
        <f t="shared" si="0"/>
        <v>0</v>
      </c>
    </row>
    <row r="33" spans="1:13" s="4" customFormat="1" ht="24.95" customHeight="1" x14ac:dyDescent="0.2">
      <c r="A33" s="24"/>
      <c r="B33" s="27"/>
      <c r="C33" s="27"/>
      <c r="D33" s="17"/>
      <c r="E33" s="17"/>
      <c r="F33" s="17"/>
      <c r="G33" s="17"/>
      <c r="H33" s="17"/>
      <c r="I33" s="17"/>
      <c r="J33" s="17"/>
      <c r="K33" s="17"/>
      <c r="L33" s="17"/>
      <c r="M33" s="7">
        <f t="shared" si="0"/>
        <v>0</v>
      </c>
    </row>
    <row r="34" spans="1:13" s="4" customFormat="1" ht="24.95" customHeight="1" x14ac:dyDescent="0.2">
      <c r="A34" s="24"/>
      <c r="B34" s="27"/>
      <c r="C34" s="55"/>
      <c r="D34" s="17"/>
      <c r="E34" s="17"/>
      <c r="F34" s="17"/>
      <c r="G34" s="17"/>
      <c r="H34" s="17"/>
      <c r="I34" s="17"/>
      <c r="J34" s="17"/>
      <c r="K34" s="17"/>
      <c r="L34" s="17"/>
      <c r="M34" s="7">
        <f t="shared" si="0"/>
        <v>0</v>
      </c>
    </row>
    <row r="35" spans="1:13" s="4" customFormat="1" ht="24.95" customHeight="1" x14ac:dyDescent="0.2">
      <c r="A35" s="24"/>
      <c r="B35" s="27"/>
      <c r="C35" s="27"/>
      <c r="D35" s="17"/>
      <c r="E35" s="17"/>
      <c r="F35" s="17"/>
      <c r="G35" s="17"/>
      <c r="H35" s="17"/>
      <c r="I35" s="17"/>
      <c r="J35" s="17"/>
      <c r="K35" s="17"/>
      <c r="L35" s="17"/>
      <c r="M35" s="7">
        <f t="shared" si="0"/>
        <v>0</v>
      </c>
    </row>
    <row r="36" spans="1:13" s="4" customFormat="1" ht="24.95" customHeight="1" x14ac:dyDescent="0.2">
      <c r="A36" s="24"/>
      <c r="B36" s="27"/>
      <c r="C36" s="27"/>
      <c r="D36" s="17"/>
      <c r="E36" s="17"/>
      <c r="F36" s="17"/>
      <c r="G36" s="17"/>
      <c r="H36" s="17"/>
      <c r="I36" s="17"/>
      <c r="J36" s="17"/>
      <c r="K36" s="17"/>
      <c r="L36" s="17"/>
      <c r="M36" s="7">
        <f t="shared" si="0"/>
        <v>0</v>
      </c>
    </row>
    <row r="37" spans="1:13" s="4" customFormat="1" ht="24.95" customHeight="1" x14ac:dyDescent="0.2">
      <c r="A37" s="24"/>
      <c r="B37" s="27"/>
      <c r="C37" s="27"/>
      <c r="D37" s="17"/>
      <c r="E37" s="17"/>
      <c r="F37" s="17"/>
      <c r="G37" s="17"/>
      <c r="H37" s="17"/>
      <c r="I37" s="17"/>
      <c r="J37" s="17"/>
      <c r="K37" s="17"/>
      <c r="L37" s="17"/>
      <c r="M37" s="7">
        <f t="shared" si="0"/>
        <v>0</v>
      </c>
    </row>
    <row r="38" spans="1:13" s="4" customFormat="1" ht="24.95" customHeight="1" x14ac:dyDescent="0.2">
      <c r="A38" s="24"/>
      <c r="B38" s="27"/>
      <c r="C38" s="27"/>
      <c r="D38" s="17"/>
      <c r="E38" s="17"/>
      <c r="F38" s="17"/>
      <c r="G38" s="17"/>
      <c r="H38" s="17"/>
      <c r="I38" s="17"/>
      <c r="J38" s="17"/>
      <c r="K38" s="17"/>
      <c r="L38" s="17"/>
      <c r="M38" s="7">
        <f t="shared" si="0"/>
        <v>0</v>
      </c>
    </row>
    <row r="39" spans="1:13" s="4" customFormat="1" ht="24.95" customHeight="1" x14ac:dyDescent="0.2">
      <c r="A39" s="24"/>
      <c r="B39" s="27"/>
      <c r="C39" s="27"/>
      <c r="D39" s="17"/>
      <c r="E39" s="17"/>
      <c r="F39" s="17"/>
      <c r="G39" s="17"/>
      <c r="H39" s="17"/>
      <c r="I39" s="17"/>
      <c r="J39" s="17"/>
      <c r="K39" s="17"/>
      <c r="L39" s="17"/>
      <c r="M39" s="7">
        <f t="shared" si="0"/>
        <v>0</v>
      </c>
    </row>
    <row r="40" spans="1:13" s="4" customFormat="1" ht="24.95" customHeight="1" x14ac:dyDescent="0.2">
      <c r="A40" s="24"/>
      <c r="B40" s="27"/>
      <c r="C40" s="27"/>
      <c r="D40" s="17"/>
      <c r="E40" s="17"/>
      <c r="F40" s="17"/>
      <c r="G40" s="17"/>
      <c r="H40" s="17"/>
      <c r="I40" s="17"/>
      <c r="J40" s="17"/>
      <c r="K40" s="17"/>
      <c r="L40" s="17"/>
      <c r="M40" s="7">
        <f t="shared" si="0"/>
        <v>0</v>
      </c>
    </row>
    <row r="41" spans="1:13" s="4" customFormat="1" ht="24.95" customHeight="1" x14ac:dyDescent="0.2">
      <c r="A41" s="24"/>
      <c r="B41" s="27"/>
      <c r="C41" s="27"/>
      <c r="D41" s="17"/>
      <c r="E41" s="17"/>
      <c r="F41" s="17"/>
      <c r="G41" s="17"/>
      <c r="H41" s="17"/>
      <c r="I41" s="17"/>
      <c r="J41" s="17"/>
      <c r="K41" s="17"/>
      <c r="L41" s="17"/>
      <c r="M41" s="7">
        <f t="shared" si="0"/>
        <v>0</v>
      </c>
    </row>
    <row r="42" spans="1:13" s="4" customFormat="1" ht="24.95" customHeight="1" x14ac:dyDescent="0.2">
      <c r="A42" s="24"/>
      <c r="B42" s="27"/>
      <c r="C42" s="27"/>
      <c r="D42" s="17"/>
      <c r="E42" s="17"/>
      <c r="F42" s="17"/>
      <c r="G42" s="17"/>
      <c r="H42" s="17"/>
      <c r="I42" s="17"/>
      <c r="J42" s="17"/>
      <c r="K42" s="17"/>
      <c r="L42" s="17"/>
      <c r="M42" s="7">
        <f t="shared" si="0"/>
        <v>0</v>
      </c>
    </row>
    <row r="43" spans="1:13" s="4" customFormat="1" ht="24.95" customHeight="1" x14ac:dyDescent="0.2">
      <c r="A43" s="24"/>
      <c r="B43" s="27"/>
      <c r="C43" s="27"/>
      <c r="D43" s="17"/>
      <c r="E43" s="17"/>
      <c r="F43" s="17"/>
      <c r="G43" s="17"/>
      <c r="H43" s="17"/>
      <c r="I43" s="17"/>
      <c r="J43" s="17"/>
      <c r="K43" s="17"/>
      <c r="L43" s="17"/>
      <c r="M43" s="7">
        <f t="shared" si="0"/>
        <v>0</v>
      </c>
    </row>
    <row r="44" spans="1:13" s="4" customFormat="1" ht="24.95" customHeight="1" x14ac:dyDescent="0.2">
      <c r="A44" s="24"/>
      <c r="B44" s="27"/>
      <c r="C44" s="27"/>
      <c r="D44" s="17"/>
      <c r="E44" s="17"/>
      <c r="F44" s="17"/>
      <c r="G44" s="17"/>
      <c r="H44" s="17"/>
      <c r="I44" s="17"/>
      <c r="J44" s="17"/>
      <c r="K44" s="17"/>
      <c r="L44" s="17"/>
      <c r="M44" s="7">
        <f t="shared" si="0"/>
        <v>0</v>
      </c>
    </row>
    <row r="45" spans="1:13" s="5" customFormat="1" ht="50.1" customHeight="1" thickBot="1" x14ac:dyDescent="0.25">
      <c r="A45" s="25"/>
      <c r="B45" s="26"/>
      <c r="C45" s="26"/>
      <c r="D45" s="11">
        <f t="shared" ref="D45:L45" si="1">SUM(D5:D44)</f>
        <v>13000</v>
      </c>
      <c r="E45" s="11">
        <f t="shared" si="1"/>
        <v>12.78</v>
      </c>
      <c r="F45" s="11">
        <f t="shared" si="1"/>
        <v>0.44000000000000011</v>
      </c>
      <c r="G45" s="11">
        <f t="shared" si="1"/>
        <v>110</v>
      </c>
      <c r="H45" s="11">
        <f t="shared" si="1"/>
        <v>0</v>
      </c>
      <c r="I45" s="11">
        <f t="shared" si="1"/>
        <v>2569.5</v>
      </c>
      <c r="J45" s="11">
        <f t="shared" si="1"/>
        <v>63.87</v>
      </c>
      <c r="K45" s="11">
        <f t="shared" si="1"/>
        <v>0</v>
      </c>
      <c r="L45" s="11">
        <f t="shared" si="1"/>
        <v>50</v>
      </c>
      <c r="M45" s="7">
        <f t="shared" si="0"/>
        <v>15806.590000000002</v>
      </c>
    </row>
    <row r="46" spans="1:13" s="4" customFormat="1" ht="61.9" customHeight="1" thickBot="1" x14ac:dyDescent="0.25">
      <c r="A46" s="18"/>
      <c r="B46" s="19"/>
      <c r="C46" s="19"/>
      <c r="D46" s="14" t="s">
        <v>4</v>
      </c>
      <c r="E46" s="22" t="s">
        <v>41</v>
      </c>
      <c r="F46" s="15" t="s">
        <v>5</v>
      </c>
      <c r="G46" s="15" t="s">
        <v>32</v>
      </c>
      <c r="H46" s="15" t="s">
        <v>23</v>
      </c>
      <c r="I46" s="15" t="s">
        <v>83</v>
      </c>
      <c r="J46" s="15" t="s">
        <v>98</v>
      </c>
      <c r="K46" s="15" t="s">
        <v>24</v>
      </c>
      <c r="L46" s="15" t="s">
        <v>40</v>
      </c>
    </row>
    <row r="47" spans="1:13" s="4" customFormat="1" ht="80.099999999999994" customHeight="1" thickBot="1" x14ac:dyDescent="0.25">
      <c r="A47" s="32" t="s">
        <v>7</v>
      </c>
      <c r="B47" s="33"/>
      <c r="C47" s="33"/>
      <c r="D47" s="34">
        <f>SUM(D45:L45)</f>
        <v>15806.590000000002</v>
      </c>
      <c r="E47" s="19"/>
      <c r="F47" s="19"/>
      <c r="G47" s="19"/>
      <c r="H47" s="19"/>
      <c r="I47" s="19"/>
      <c r="J47" s="19"/>
      <c r="K47" s="19"/>
      <c r="L47" s="20"/>
    </row>
    <row r="48" spans="1:13" s="4" customFormat="1" ht="19.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1" s="4" customFormat="1" ht="19.5" customHeight="1" x14ac:dyDescent="0.2">
      <c r="A49" s="6"/>
    </row>
    <row r="50" spans="1:11" s="4" customFormat="1" ht="19.5" customHeight="1" x14ac:dyDescent="0.2">
      <c r="A50" s="6"/>
    </row>
    <row r="51" spans="1:11" s="4" customFormat="1" ht="19.5" customHeight="1" x14ac:dyDescent="0.2">
      <c r="A51" s="6"/>
    </row>
    <row r="52" spans="1:11" s="4" customFormat="1" ht="19.5" customHeight="1" x14ac:dyDescent="0.2">
      <c r="A52" s="6"/>
    </row>
    <row r="53" spans="1:11" s="4" customFormat="1" ht="19.5" customHeight="1" x14ac:dyDescent="0.2">
      <c r="A53" s="6"/>
    </row>
    <row r="54" spans="1:11" s="4" customFormat="1" ht="19.5" customHeight="1" x14ac:dyDescent="0.2">
      <c r="A54" s="6"/>
    </row>
    <row r="55" spans="1:11" s="4" customFormat="1" ht="19.5" customHeight="1" x14ac:dyDescent="0.2">
      <c r="A55" s="6"/>
    </row>
    <row r="56" spans="1:11" s="4" customFormat="1" ht="19.5" customHeight="1" x14ac:dyDescent="0.2">
      <c r="A56" s="6"/>
    </row>
    <row r="57" spans="1:11" s="4" customFormat="1" ht="19.5" customHeight="1" x14ac:dyDescent="0.2">
      <c r="A57" s="6"/>
    </row>
    <row r="58" spans="1:11" s="4" customFormat="1" ht="19.5" customHeight="1" x14ac:dyDescent="0.2">
      <c r="A58" s="6"/>
    </row>
    <row r="59" spans="1:11" s="4" customFormat="1" ht="19.5" customHeight="1" x14ac:dyDescent="0.2">
      <c r="A59" s="6"/>
    </row>
    <row r="60" spans="1:11" s="4" customFormat="1" ht="19.5" customHeight="1" x14ac:dyDescent="0.2">
      <c r="A60" s="6"/>
      <c r="K60" s="6"/>
    </row>
    <row r="61" spans="1:11" s="4" customFormat="1" ht="19.5" customHeight="1" x14ac:dyDescent="0.2">
      <c r="A61" s="6"/>
    </row>
    <row r="62" spans="1:11" s="4" customFormat="1" ht="19.5" customHeight="1" x14ac:dyDescent="0.2">
      <c r="A62" s="6"/>
    </row>
    <row r="63" spans="1:11" s="4" customFormat="1" ht="19.5" customHeight="1" x14ac:dyDescent="0.2">
      <c r="A63" s="6"/>
    </row>
    <row r="64" spans="1:11" s="4" customFormat="1" ht="19.5" customHeight="1" x14ac:dyDescent="0.2">
      <c r="A64" s="6"/>
    </row>
    <row r="65" spans="1:1" s="4" customFormat="1" ht="19.5" customHeight="1" x14ac:dyDescent="0.2">
      <c r="A65" s="6"/>
    </row>
    <row r="66" spans="1:1" s="4" customFormat="1" ht="19.5" customHeight="1" x14ac:dyDescent="0.2">
      <c r="A66" s="6"/>
    </row>
    <row r="67" spans="1:1" s="4" customFormat="1" ht="19.5" customHeight="1" x14ac:dyDescent="0.2">
      <c r="A67" s="6"/>
    </row>
    <row r="68" spans="1:1" s="4" customFormat="1" ht="19.5" customHeight="1" x14ac:dyDescent="0.2">
      <c r="A68" s="6"/>
    </row>
    <row r="69" spans="1:1" s="4" customFormat="1" ht="19.5" customHeight="1" x14ac:dyDescent="0.2">
      <c r="A69" s="6"/>
    </row>
    <row r="70" spans="1:1" s="4" customFormat="1" ht="19.5" customHeight="1" x14ac:dyDescent="0.2">
      <c r="A70" s="6"/>
    </row>
    <row r="71" spans="1:1" s="4" customFormat="1" ht="19.5" customHeight="1" x14ac:dyDescent="0.2">
      <c r="A71" s="6"/>
    </row>
    <row r="72" spans="1:1" s="4" customFormat="1" ht="19.5" customHeight="1" x14ac:dyDescent="0.2">
      <c r="A72" s="6"/>
    </row>
    <row r="73" spans="1:1" s="4" customFormat="1" ht="19.5" customHeight="1" x14ac:dyDescent="0.2">
      <c r="A73" s="6"/>
    </row>
    <row r="74" spans="1:1" s="4" customFormat="1" ht="19.5" customHeight="1" x14ac:dyDescent="0.2">
      <c r="A74" s="6"/>
    </row>
    <row r="75" spans="1:1" s="4" customFormat="1" ht="19.5" customHeight="1" x14ac:dyDescent="0.2">
      <c r="A75" s="6"/>
    </row>
    <row r="76" spans="1:1" s="4" customFormat="1" ht="19.5" customHeight="1" x14ac:dyDescent="0.2">
      <c r="A76" s="6"/>
    </row>
    <row r="77" spans="1:1" s="4" customFormat="1" ht="19.5" customHeight="1" x14ac:dyDescent="0.2">
      <c r="A77" s="6"/>
    </row>
    <row r="78" spans="1:1" s="4" customFormat="1" ht="19.5" customHeight="1" x14ac:dyDescent="0.2">
      <c r="A78" s="6"/>
    </row>
    <row r="79" spans="1:1" s="4" customFormat="1" ht="19.5" customHeight="1" x14ac:dyDescent="0.2">
      <c r="A79" s="6"/>
    </row>
    <row r="80" spans="1:1" s="4" customFormat="1" ht="19.5" customHeight="1" x14ac:dyDescent="0.2">
      <c r="A80" s="6"/>
    </row>
    <row r="81" spans="1:1" s="4" customFormat="1" ht="19.5" customHeight="1" x14ac:dyDescent="0.2">
      <c r="A81" s="6"/>
    </row>
    <row r="82" spans="1:1" s="4" customFormat="1" ht="19.5" customHeight="1" x14ac:dyDescent="0.2">
      <c r="A82" s="6"/>
    </row>
    <row r="83" spans="1:1" s="4" customFormat="1" ht="19.5" customHeight="1" x14ac:dyDescent="0.2">
      <c r="A83" s="6"/>
    </row>
    <row r="84" spans="1:1" s="4" customFormat="1" ht="19.5" customHeight="1" x14ac:dyDescent="0.2">
      <c r="A84" s="6"/>
    </row>
    <row r="85" spans="1:1" s="4" customFormat="1" ht="19.5" customHeight="1" x14ac:dyDescent="0.2">
      <c r="A85" s="6"/>
    </row>
    <row r="86" spans="1:1" s="4" customFormat="1" ht="19.5" customHeight="1" x14ac:dyDescent="0.2">
      <c r="A86" s="6"/>
    </row>
    <row r="87" spans="1:1" s="4" customFormat="1" ht="19.5" customHeight="1" x14ac:dyDescent="0.2">
      <c r="A87" s="6"/>
    </row>
    <row r="88" spans="1:1" s="4" customFormat="1" ht="19.5" customHeight="1" x14ac:dyDescent="0.2">
      <c r="A88" s="6"/>
    </row>
    <row r="89" spans="1:1" s="4" customFormat="1" ht="19.5" customHeight="1" x14ac:dyDescent="0.2">
      <c r="A89" s="6"/>
    </row>
    <row r="90" spans="1:1" s="4" customFormat="1" ht="19.5" customHeight="1" x14ac:dyDescent="0.2">
      <c r="A90" s="6"/>
    </row>
    <row r="91" spans="1:1" s="4" customFormat="1" ht="19.5" customHeight="1" x14ac:dyDescent="0.2">
      <c r="A91" s="6"/>
    </row>
    <row r="92" spans="1:1" s="4" customFormat="1" ht="19.5" customHeight="1" x14ac:dyDescent="0.2">
      <c r="A92" s="6"/>
    </row>
    <row r="93" spans="1:1" s="4" customFormat="1" ht="19.5" customHeight="1" x14ac:dyDescent="0.2">
      <c r="A93" s="6"/>
    </row>
    <row r="94" spans="1:1" s="4" customFormat="1" ht="19.5" customHeight="1" x14ac:dyDescent="0.2">
      <c r="A94" s="6"/>
    </row>
    <row r="95" spans="1:1" s="4" customFormat="1" ht="19.5" customHeight="1" x14ac:dyDescent="0.2">
      <c r="A95" s="6"/>
    </row>
    <row r="96" spans="1:1" s="4" customFormat="1" ht="19.5" customHeight="1" x14ac:dyDescent="0.2">
      <c r="A96" s="6"/>
    </row>
    <row r="97" spans="1:1" s="4" customFormat="1" ht="19.5" customHeight="1" x14ac:dyDescent="0.2">
      <c r="A97" s="6"/>
    </row>
    <row r="98" spans="1:1" s="4" customFormat="1" ht="19.5" customHeight="1" x14ac:dyDescent="0.2">
      <c r="A98" s="6"/>
    </row>
    <row r="99" spans="1:1" s="4" customFormat="1" ht="19.5" customHeight="1" x14ac:dyDescent="0.2">
      <c r="A99" s="6"/>
    </row>
    <row r="100" spans="1:1" s="4" customFormat="1" ht="19.5" customHeight="1" x14ac:dyDescent="0.2">
      <c r="A100" s="6"/>
    </row>
    <row r="101" spans="1:1" s="4" customFormat="1" ht="19.5" customHeight="1" x14ac:dyDescent="0.2">
      <c r="A101" s="6"/>
    </row>
    <row r="102" spans="1:1" s="4" customFormat="1" ht="19.5" customHeight="1" x14ac:dyDescent="0.2">
      <c r="A102" s="6"/>
    </row>
    <row r="103" spans="1:1" s="4" customFormat="1" ht="19.5" customHeight="1" x14ac:dyDescent="0.2">
      <c r="A103" s="6"/>
    </row>
    <row r="104" spans="1:1" s="4" customFormat="1" ht="19.5" customHeight="1" x14ac:dyDescent="0.2">
      <c r="A104" s="6"/>
    </row>
    <row r="105" spans="1:1" s="4" customFormat="1" ht="19.5" customHeight="1" x14ac:dyDescent="0.2">
      <c r="A105" s="6"/>
    </row>
    <row r="106" spans="1:1" s="4" customFormat="1" ht="19.5" customHeight="1" x14ac:dyDescent="0.2">
      <c r="A106" s="6"/>
    </row>
    <row r="107" spans="1:1" s="4" customFormat="1" ht="19.5" customHeight="1" x14ac:dyDescent="0.2">
      <c r="A107" s="6"/>
    </row>
    <row r="108" spans="1:1" s="4" customFormat="1" ht="19.5" customHeight="1" x14ac:dyDescent="0.2">
      <c r="A108" s="6"/>
    </row>
    <row r="109" spans="1:1" s="4" customFormat="1" ht="19.5" customHeight="1" x14ac:dyDescent="0.2">
      <c r="A109" s="6"/>
    </row>
    <row r="110" spans="1:1" s="4" customFormat="1" ht="19.5" customHeight="1" x14ac:dyDescent="0.2">
      <c r="A110" s="6"/>
    </row>
    <row r="111" spans="1:1" s="4" customFormat="1" ht="19.5" customHeight="1" x14ac:dyDescent="0.2">
      <c r="A111" s="6"/>
    </row>
    <row r="112" spans="1:1" s="4" customFormat="1" ht="19.5" customHeight="1" x14ac:dyDescent="0.2">
      <c r="A112" s="6"/>
    </row>
    <row r="113" spans="1:1" s="4" customFormat="1" ht="19.5" customHeight="1" x14ac:dyDescent="0.2">
      <c r="A113" s="6"/>
    </row>
    <row r="114" spans="1:1" s="4" customFormat="1" ht="19.5" customHeight="1" x14ac:dyDescent="0.2">
      <c r="A114" s="6"/>
    </row>
    <row r="115" spans="1:1" s="4" customFormat="1" ht="19.5" customHeight="1" x14ac:dyDescent="0.2">
      <c r="A115" s="6"/>
    </row>
    <row r="116" spans="1:1" s="4" customFormat="1" ht="19.5" customHeight="1" x14ac:dyDescent="0.2">
      <c r="A116" s="6"/>
    </row>
    <row r="117" spans="1:1" s="4" customFormat="1" ht="19.5" customHeight="1" x14ac:dyDescent="0.2">
      <c r="A117" s="6"/>
    </row>
    <row r="118" spans="1:1" s="4" customFormat="1" ht="19.5" customHeight="1" x14ac:dyDescent="0.2">
      <c r="A118" s="6"/>
    </row>
    <row r="119" spans="1:1" s="4" customFormat="1" ht="19.5" customHeight="1" x14ac:dyDescent="0.2">
      <c r="A119" s="6"/>
    </row>
    <row r="120" spans="1:1" s="4" customFormat="1" ht="19.5" customHeight="1" x14ac:dyDescent="0.2">
      <c r="A120" s="6"/>
    </row>
    <row r="121" spans="1:1" s="4" customFormat="1" ht="19.5" customHeight="1" x14ac:dyDescent="0.2">
      <c r="A121" s="6"/>
    </row>
    <row r="122" spans="1:1" s="4" customFormat="1" ht="19.5" customHeight="1" x14ac:dyDescent="0.2">
      <c r="A122" s="6"/>
    </row>
    <row r="123" spans="1:1" s="4" customFormat="1" ht="19.5" customHeight="1" x14ac:dyDescent="0.2">
      <c r="A123" s="6"/>
    </row>
    <row r="124" spans="1:1" s="4" customFormat="1" ht="19.5" customHeight="1" x14ac:dyDescent="0.2">
      <c r="A124" s="6"/>
    </row>
    <row r="125" spans="1:1" s="4" customFormat="1" ht="19.5" customHeight="1" x14ac:dyDescent="0.2">
      <c r="A125" s="6"/>
    </row>
    <row r="126" spans="1:1" s="4" customFormat="1" ht="19.5" customHeight="1" x14ac:dyDescent="0.2">
      <c r="A126" s="6"/>
    </row>
    <row r="127" spans="1:1" s="4" customFormat="1" ht="19.5" customHeight="1" x14ac:dyDescent="0.2">
      <c r="A127" s="6"/>
    </row>
    <row r="128" spans="1:1" s="4" customFormat="1" ht="19.5" customHeight="1" x14ac:dyDescent="0.2">
      <c r="A128" s="6"/>
    </row>
    <row r="129" spans="1:1" s="4" customFormat="1" ht="19.5" customHeight="1" x14ac:dyDescent="0.2">
      <c r="A129" s="6"/>
    </row>
    <row r="130" spans="1:1" s="4" customFormat="1" ht="19.5" customHeight="1" x14ac:dyDescent="0.2">
      <c r="A130" s="6"/>
    </row>
    <row r="131" spans="1:1" s="4" customFormat="1" ht="19.5" customHeight="1" x14ac:dyDescent="0.2">
      <c r="A131" s="6"/>
    </row>
    <row r="132" spans="1:1" s="4" customFormat="1" ht="19.5" customHeight="1" x14ac:dyDescent="0.2">
      <c r="A132" s="6"/>
    </row>
    <row r="133" spans="1:1" s="4" customFormat="1" ht="19.5" customHeight="1" x14ac:dyDescent="0.2">
      <c r="A133" s="6"/>
    </row>
    <row r="134" spans="1:1" s="4" customFormat="1" ht="19.5" customHeight="1" x14ac:dyDescent="0.2">
      <c r="A134" s="6"/>
    </row>
    <row r="135" spans="1:1" s="4" customFormat="1" ht="19.5" customHeight="1" x14ac:dyDescent="0.2">
      <c r="A135" s="6"/>
    </row>
    <row r="136" spans="1:1" s="4" customFormat="1" ht="19.5" customHeight="1" x14ac:dyDescent="0.2">
      <c r="A136" s="6"/>
    </row>
    <row r="137" spans="1:1" s="4" customFormat="1" ht="19.5" customHeight="1" x14ac:dyDescent="0.2">
      <c r="A137" s="6"/>
    </row>
    <row r="138" spans="1:1" s="4" customFormat="1" ht="19.5" customHeight="1" x14ac:dyDescent="0.2">
      <c r="A138" s="6"/>
    </row>
    <row r="139" spans="1:1" s="4" customFormat="1" ht="19.5" customHeight="1" x14ac:dyDescent="0.2">
      <c r="A139" s="6"/>
    </row>
    <row r="140" spans="1:1" s="4" customFormat="1" ht="19.5" customHeight="1" x14ac:dyDescent="0.2">
      <c r="A140" s="6"/>
    </row>
    <row r="141" spans="1:1" s="4" customFormat="1" ht="19.5" customHeight="1" x14ac:dyDescent="0.2">
      <c r="A141" s="6"/>
    </row>
    <row r="142" spans="1:1" s="4" customFormat="1" ht="19.5" customHeight="1" x14ac:dyDescent="0.2">
      <c r="A142" s="6"/>
    </row>
    <row r="143" spans="1:1" s="4" customFormat="1" ht="19.5" customHeight="1" x14ac:dyDescent="0.2">
      <c r="A143" s="6"/>
    </row>
    <row r="144" spans="1:1" s="4" customFormat="1" ht="19.5" customHeight="1" x14ac:dyDescent="0.2">
      <c r="A144" s="6"/>
    </row>
    <row r="145" spans="1:1" s="4" customFormat="1" ht="19.5" customHeight="1" x14ac:dyDescent="0.2">
      <c r="A145" s="6"/>
    </row>
    <row r="146" spans="1:1" s="4" customFormat="1" ht="19.5" customHeight="1" x14ac:dyDescent="0.2">
      <c r="A146" s="6"/>
    </row>
    <row r="147" spans="1:1" s="4" customFormat="1" ht="19.5" customHeight="1" x14ac:dyDescent="0.2">
      <c r="A147" s="6"/>
    </row>
    <row r="148" spans="1:1" s="4" customFormat="1" ht="19.5" customHeight="1" x14ac:dyDescent="0.2">
      <c r="A148" s="6"/>
    </row>
    <row r="149" spans="1:1" s="4" customFormat="1" ht="19.5" customHeight="1" x14ac:dyDescent="0.2">
      <c r="A149" s="6"/>
    </row>
    <row r="150" spans="1:1" s="4" customFormat="1" ht="19.5" customHeight="1" x14ac:dyDescent="0.2">
      <c r="A150" s="6"/>
    </row>
    <row r="151" spans="1:1" s="4" customFormat="1" ht="19.5" customHeight="1" x14ac:dyDescent="0.2">
      <c r="A151" s="6"/>
    </row>
    <row r="152" spans="1:1" s="4" customFormat="1" ht="19.5" customHeight="1" x14ac:dyDescent="0.2">
      <c r="A152" s="6"/>
    </row>
    <row r="153" spans="1:1" s="4" customFormat="1" ht="19.5" customHeight="1" x14ac:dyDescent="0.2">
      <c r="A153" s="6"/>
    </row>
    <row r="154" spans="1:1" s="4" customFormat="1" ht="19.5" customHeight="1" x14ac:dyDescent="0.2">
      <c r="A154" s="6"/>
    </row>
    <row r="155" spans="1:1" s="4" customFormat="1" ht="19.5" customHeight="1" x14ac:dyDescent="0.2">
      <c r="A155" s="6"/>
    </row>
    <row r="156" spans="1:1" s="4" customFormat="1" ht="19.5" customHeight="1" x14ac:dyDescent="0.2">
      <c r="A156" s="6"/>
    </row>
    <row r="157" spans="1:1" s="4" customFormat="1" ht="19.5" customHeight="1" x14ac:dyDescent="0.2">
      <c r="A157" s="6"/>
    </row>
    <row r="158" spans="1:1" s="4" customFormat="1" ht="19.5" customHeight="1" x14ac:dyDescent="0.2">
      <c r="A158" s="6"/>
    </row>
    <row r="159" spans="1:1" s="4" customFormat="1" ht="19.5" customHeight="1" x14ac:dyDescent="0.2">
      <c r="A159" s="6"/>
    </row>
    <row r="160" spans="1:1" s="4" customFormat="1" ht="19.5" customHeight="1" x14ac:dyDescent="0.2">
      <c r="A160" s="6"/>
    </row>
    <row r="161" spans="1:1" s="4" customFormat="1" ht="19.5" customHeight="1" x14ac:dyDescent="0.2">
      <c r="A161" s="6"/>
    </row>
    <row r="162" spans="1:1" s="4" customFormat="1" ht="19.5" customHeight="1" x14ac:dyDescent="0.2">
      <c r="A162" s="6"/>
    </row>
    <row r="163" spans="1:1" s="4" customFormat="1" ht="19.5" customHeight="1" x14ac:dyDescent="0.2">
      <c r="A163" s="6"/>
    </row>
    <row r="164" spans="1:1" s="4" customFormat="1" ht="19.5" customHeight="1" x14ac:dyDescent="0.2">
      <c r="A164" s="6"/>
    </row>
    <row r="165" spans="1:1" s="4" customFormat="1" ht="19.5" customHeight="1" x14ac:dyDescent="0.2">
      <c r="A165" s="6"/>
    </row>
    <row r="166" spans="1:1" s="4" customFormat="1" ht="19.5" customHeight="1" x14ac:dyDescent="0.2">
      <c r="A166" s="6"/>
    </row>
    <row r="167" spans="1:1" s="4" customFormat="1" ht="19.5" customHeight="1" x14ac:dyDescent="0.2">
      <c r="A167" s="6"/>
    </row>
    <row r="168" spans="1:1" s="4" customFormat="1" ht="19.5" customHeight="1" x14ac:dyDescent="0.2">
      <c r="A168" s="6"/>
    </row>
    <row r="169" spans="1:1" s="4" customFormat="1" ht="19.5" customHeight="1" x14ac:dyDescent="0.2">
      <c r="A169" s="6"/>
    </row>
    <row r="170" spans="1:1" s="4" customFormat="1" ht="19.5" customHeight="1" x14ac:dyDescent="0.2">
      <c r="A170" s="6"/>
    </row>
    <row r="171" spans="1:1" s="4" customFormat="1" ht="19.5" customHeight="1" x14ac:dyDescent="0.2">
      <c r="A171" s="6"/>
    </row>
    <row r="172" spans="1:1" s="4" customFormat="1" ht="19.5" customHeight="1" x14ac:dyDescent="0.2">
      <c r="A172" s="6"/>
    </row>
    <row r="173" spans="1:1" s="4" customFormat="1" ht="19.5" customHeight="1" x14ac:dyDescent="0.2">
      <c r="A173" s="6"/>
    </row>
    <row r="174" spans="1:1" s="4" customFormat="1" ht="19.5" customHeight="1" x14ac:dyDescent="0.2">
      <c r="A174" s="6"/>
    </row>
    <row r="175" spans="1:1" s="4" customFormat="1" ht="19.5" customHeight="1" x14ac:dyDescent="0.2">
      <c r="A175" s="6"/>
    </row>
    <row r="176" spans="1:1" s="4" customFormat="1" ht="19.5" customHeight="1" x14ac:dyDescent="0.2">
      <c r="A176" s="6"/>
    </row>
    <row r="177" spans="1:1" s="4" customFormat="1" ht="19.5" customHeight="1" x14ac:dyDescent="0.2">
      <c r="A177" s="6"/>
    </row>
    <row r="178" spans="1:1" s="4" customFormat="1" ht="19.5" customHeight="1" x14ac:dyDescent="0.2">
      <c r="A178" s="6"/>
    </row>
    <row r="179" spans="1:1" s="4" customFormat="1" ht="19.5" customHeight="1" x14ac:dyDescent="0.2">
      <c r="A179" s="6"/>
    </row>
    <row r="180" spans="1:1" s="4" customFormat="1" ht="19.5" customHeight="1" x14ac:dyDescent="0.2">
      <c r="A180" s="6"/>
    </row>
    <row r="181" spans="1:1" s="4" customFormat="1" ht="19.5" customHeight="1" x14ac:dyDescent="0.2">
      <c r="A181" s="6"/>
    </row>
    <row r="182" spans="1:1" s="4" customFormat="1" ht="19.5" customHeight="1" x14ac:dyDescent="0.2">
      <c r="A182" s="6"/>
    </row>
    <row r="183" spans="1:1" s="4" customFormat="1" ht="19.5" customHeight="1" x14ac:dyDescent="0.2">
      <c r="A183" s="6"/>
    </row>
    <row r="184" spans="1:1" s="4" customFormat="1" ht="19.5" customHeight="1" x14ac:dyDescent="0.2">
      <c r="A184" s="6"/>
    </row>
    <row r="185" spans="1:1" s="4" customFormat="1" ht="19.5" customHeight="1" x14ac:dyDescent="0.2">
      <c r="A185" s="6"/>
    </row>
    <row r="186" spans="1:1" s="4" customFormat="1" ht="19.5" customHeight="1" x14ac:dyDescent="0.2">
      <c r="A186" s="6"/>
    </row>
    <row r="187" spans="1:1" s="4" customFormat="1" ht="19.5" customHeight="1" x14ac:dyDescent="0.2">
      <c r="A187" s="6"/>
    </row>
    <row r="188" spans="1:1" s="4" customFormat="1" ht="19.5" customHeight="1" x14ac:dyDescent="0.2">
      <c r="A188" s="6"/>
    </row>
    <row r="189" spans="1:1" s="4" customFormat="1" ht="19.5" customHeight="1" x14ac:dyDescent="0.2">
      <c r="A189" s="6"/>
    </row>
    <row r="190" spans="1:1" s="4" customFormat="1" ht="19.5" customHeight="1" x14ac:dyDescent="0.2">
      <c r="A190" s="6"/>
    </row>
    <row r="191" spans="1:1" s="4" customFormat="1" ht="19.5" customHeight="1" x14ac:dyDescent="0.2">
      <c r="A191" s="6"/>
    </row>
    <row r="192" spans="1:1" s="4" customFormat="1" ht="19.5" customHeight="1" x14ac:dyDescent="0.2">
      <c r="A192" s="6"/>
    </row>
    <row r="193" spans="1:1" s="4" customFormat="1" ht="19.5" customHeight="1" x14ac:dyDescent="0.2">
      <c r="A193" s="6"/>
    </row>
    <row r="194" spans="1:1" s="4" customFormat="1" ht="19.5" customHeight="1" x14ac:dyDescent="0.2">
      <c r="A194" s="6"/>
    </row>
    <row r="195" spans="1:1" s="4" customFormat="1" ht="19.5" customHeight="1" x14ac:dyDescent="0.2">
      <c r="A195" s="6"/>
    </row>
    <row r="196" spans="1:1" s="4" customFormat="1" ht="19.5" customHeight="1" x14ac:dyDescent="0.2">
      <c r="A196" s="6"/>
    </row>
    <row r="197" spans="1:1" s="4" customFormat="1" ht="19.5" customHeight="1" x14ac:dyDescent="0.2">
      <c r="A197" s="6"/>
    </row>
    <row r="198" spans="1:1" s="4" customFormat="1" ht="19.5" customHeight="1" x14ac:dyDescent="0.2">
      <c r="A198" s="6"/>
    </row>
    <row r="199" spans="1:1" s="4" customFormat="1" ht="19.5" customHeight="1" x14ac:dyDescent="0.2">
      <c r="A199" s="6"/>
    </row>
    <row r="200" spans="1:1" s="4" customFormat="1" ht="19.5" customHeight="1" x14ac:dyDescent="0.2">
      <c r="A200" s="6"/>
    </row>
    <row r="201" spans="1:1" s="4" customFormat="1" ht="19.5" customHeight="1" x14ac:dyDescent="0.2">
      <c r="A201" s="6"/>
    </row>
    <row r="202" spans="1:1" s="4" customFormat="1" ht="19.5" customHeight="1" x14ac:dyDescent="0.2">
      <c r="A202" s="6"/>
    </row>
    <row r="203" spans="1:1" s="4" customFormat="1" ht="19.5" customHeight="1" x14ac:dyDescent="0.2">
      <c r="A203" s="6"/>
    </row>
    <row r="204" spans="1:1" s="4" customFormat="1" ht="19.5" customHeight="1" x14ac:dyDescent="0.2">
      <c r="A204" s="6"/>
    </row>
    <row r="205" spans="1:1" s="4" customFormat="1" ht="19.5" customHeight="1" x14ac:dyDescent="0.2">
      <c r="A205" s="6"/>
    </row>
    <row r="206" spans="1:1" s="4" customFormat="1" ht="19.5" customHeight="1" x14ac:dyDescent="0.2">
      <c r="A206" s="6"/>
    </row>
    <row r="207" spans="1:1" s="4" customFormat="1" ht="19.5" customHeight="1" x14ac:dyDescent="0.2">
      <c r="A207" s="6"/>
    </row>
    <row r="208" spans="1:1" s="4" customFormat="1" ht="19.5" customHeight="1" x14ac:dyDescent="0.2">
      <c r="A208" s="6"/>
    </row>
    <row r="209" spans="1:1" s="4" customFormat="1" ht="19.5" customHeight="1" x14ac:dyDescent="0.2">
      <c r="A209" s="6"/>
    </row>
    <row r="210" spans="1:1" s="4" customFormat="1" ht="19.5" customHeight="1" x14ac:dyDescent="0.2">
      <c r="A210" s="6"/>
    </row>
    <row r="211" spans="1:1" s="4" customFormat="1" ht="19.5" customHeight="1" x14ac:dyDescent="0.2">
      <c r="A211" s="6"/>
    </row>
    <row r="212" spans="1:1" s="4" customFormat="1" ht="19.5" customHeight="1" x14ac:dyDescent="0.2">
      <c r="A212" s="6"/>
    </row>
    <row r="213" spans="1:1" s="4" customFormat="1" ht="19.5" customHeight="1" x14ac:dyDescent="0.2">
      <c r="A213" s="6"/>
    </row>
    <row r="214" spans="1:1" s="4" customFormat="1" ht="19.5" customHeight="1" x14ac:dyDescent="0.2">
      <c r="A214" s="6"/>
    </row>
    <row r="215" spans="1:1" s="4" customFormat="1" ht="19.5" customHeight="1" x14ac:dyDescent="0.2">
      <c r="A215" s="6"/>
    </row>
    <row r="216" spans="1:1" s="4" customFormat="1" ht="19.5" customHeight="1" x14ac:dyDescent="0.2">
      <c r="A216" s="6"/>
    </row>
    <row r="217" spans="1:1" s="4" customFormat="1" ht="19.5" customHeight="1" x14ac:dyDescent="0.2">
      <c r="A217" s="6"/>
    </row>
    <row r="218" spans="1:1" s="4" customFormat="1" ht="19.5" customHeight="1" x14ac:dyDescent="0.2">
      <c r="A218" s="6"/>
    </row>
    <row r="219" spans="1:1" s="4" customFormat="1" ht="19.5" customHeight="1" x14ac:dyDescent="0.2">
      <c r="A219" s="6"/>
    </row>
    <row r="220" spans="1:1" s="4" customFormat="1" ht="19.5" customHeight="1" x14ac:dyDescent="0.2">
      <c r="A220" s="6"/>
    </row>
    <row r="221" spans="1:1" s="4" customFormat="1" ht="19.5" customHeight="1" x14ac:dyDescent="0.2">
      <c r="A221" s="6"/>
    </row>
    <row r="222" spans="1:1" s="4" customFormat="1" ht="19.5" customHeight="1" x14ac:dyDescent="0.2">
      <c r="A222" s="6"/>
    </row>
    <row r="223" spans="1:1" s="4" customFormat="1" ht="19.5" customHeight="1" x14ac:dyDescent="0.2">
      <c r="A223" s="6"/>
    </row>
    <row r="224" spans="1:1" s="4" customFormat="1" ht="19.5" customHeight="1" x14ac:dyDescent="0.2">
      <c r="A224" s="6"/>
    </row>
    <row r="225" spans="1:1" s="4" customFormat="1" ht="19.5" customHeight="1" x14ac:dyDescent="0.2">
      <c r="A225" s="6"/>
    </row>
    <row r="226" spans="1:1" s="4" customFormat="1" ht="19.5" customHeight="1" x14ac:dyDescent="0.2">
      <c r="A226" s="6"/>
    </row>
    <row r="227" spans="1:1" s="4" customFormat="1" ht="19.5" customHeight="1" x14ac:dyDescent="0.2">
      <c r="A227" s="6"/>
    </row>
    <row r="228" spans="1:1" s="4" customFormat="1" ht="19.5" customHeight="1" x14ac:dyDescent="0.2">
      <c r="A228" s="6"/>
    </row>
    <row r="229" spans="1:1" s="4" customFormat="1" ht="19.5" customHeight="1" x14ac:dyDescent="0.2">
      <c r="A229" s="6"/>
    </row>
    <row r="230" spans="1:1" s="4" customFormat="1" ht="19.5" customHeight="1" x14ac:dyDescent="0.2">
      <c r="A230" s="6"/>
    </row>
    <row r="231" spans="1:1" s="4" customFormat="1" ht="19.5" customHeight="1" x14ac:dyDescent="0.2">
      <c r="A231" s="6"/>
    </row>
    <row r="232" spans="1:1" s="4" customFormat="1" ht="19.5" customHeight="1" x14ac:dyDescent="0.2">
      <c r="A232" s="6"/>
    </row>
    <row r="233" spans="1:1" s="4" customFormat="1" ht="19.5" customHeight="1" x14ac:dyDescent="0.2">
      <c r="A233" s="6"/>
    </row>
    <row r="234" spans="1:1" s="4" customFormat="1" ht="19.5" customHeight="1" x14ac:dyDescent="0.2">
      <c r="A234" s="6"/>
    </row>
    <row r="235" spans="1:1" s="4" customFormat="1" ht="19.5" customHeight="1" x14ac:dyDescent="0.2">
      <c r="A235" s="6"/>
    </row>
    <row r="236" spans="1:1" s="4" customFormat="1" ht="19.5" customHeight="1" x14ac:dyDescent="0.2">
      <c r="A236" s="6"/>
    </row>
    <row r="237" spans="1:1" s="4" customFormat="1" ht="19.5" customHeight="1" x14ac:dyDescent="0.2">
      <c r="A237" s="6"/>
    </row>
    <row r="238" spans="1:1" s="4" customFormat="1" ht="19.5" customHeight="1" x14ac:dyDescent="0.2">
      <c r="A238" s="6"/>
    </row>
    <row r="239" spans="1:1" s="4" customFormat="1" ht="19.5" customHeight="1" x14ac:dyDescent="0.2">
      <c r="A239" s="6"/>
    </row>
    <row r="240" spans="1:1" s="4" customFormat="1" ht="19.5" customHeight="1" x14ac:dyDescent="0.2">
      <c r="A240" s="6"/>
    </row>
    <row r="241" spans="1:1" s="4" customFormat="1" ht="19.5" customHeight="1" x14ac:dyDescent="0.2">
      <c r="A241" s="6"/>
    </row>
    <row r="242" spans="1:1" s="4" customFormat="1" ht="19.5" customHeight="1" x14ac:dyDescent="0.2">
      <c r="A242" s="6"/>
    </row>
    <row r="243" spans="1:1" s="4" customFormat="1" ht="19.5" customHeight="1" x14ac:dyDescent="0.2">
      <c r="A243" s="6"/>
    </row>
    <row r="244" spans="1:1" s="4" customFormat="1" ht="19.5" customHeight="1" x14ac:dyDescent="0.2">
      <c r="A244" s="6"/>
    </row>
    <row r="245" spans="1:1" s="4" customFormat="1" ht="19.5" customHeight="1" x14ac:dyDescent="0.2">
      <c r="A245" s="6"/>
    </row>
    <row r="246" spans="1:1" s="4" customFormat="1" ht="19.5" customHeight="1" x14ac:dyDescent="0.2">
      <c r="A246" s="6"/>
    </row>
    <row r="247" spans="1:1" s="4" customFormat="1" ht="19.5" customHeight="1" x14ac:dyDescent="0.2">
      <c r="A247" s="6"/>
    </row>
    <row r="248" spans="1:1" s="4" customFormat="1" ht="19.5" customHeight="1" x14ac:dyDescent="0.2">
      <c r="A248" s="6"/>
    </row>
    <row r="249" spans="1:1" s="4" customFormat="1" ht="19.5" customHeight="1" x14ac:dyDescent="0.2">
      <c r="A249" s="6"/>
    </row>
    <row r="250" spans="1:1" s="4" customFormat="1" ht="19.5" customHeight="1" x14ac:dyDescent="0.2">
      <c r="A250" s="6"/>
    </row>
    <row r="251" spans="1:1" s="4" customFormat="1" ht="19.5" customHeight="1" x14ac:dyDescent="0.2">
      <c r="A251" s="6"/>
    </row>
    <row r="252" spans="1:1" s="4" customFormat="1" ht="19.5" customHeight="1" x14ac:dyDescent="0.2">
      <c r="A252" s="6"/>
    </row>
    <row r="253" spans="1:1" s="4" customFormat="1" ht="19.5" customHeight="1" x14ac:dyDescent="0.2">
      <c r="A253" s="6"/>
    </row>
    <row r="254" spans="1:1" s="4" customFormat="1" ht="19.5" customHeight="1" x14ac:dyDescent="0.2">
      <c r="A254" s="6"/>
    </row>
    <row r="255" spans="1:1" s="4" customFormat="1" ht="19.5" customHeight="1" x14ac:dyDescent="0.2">
      <c r="A255" s="6"/>
    </row>
    <row r="256" spans="1:1" s="4" customFormat="1" ht="19.5" customHeight="1" x14ac:dyDescent="0.2">
      <c r="A256" s="6"/>
    </row>
    <row r="257" spans="1:1" s="4" customFormat="1" ht="19.5" customHeight="1" x14ac:dyDescent="0.2">
      <c r="A257" s="6"/>
    </row>
    <row r="258" spans="1:1" s="4" customFormat="1" ht="19.5" customHeight="1" x14ac:dyDescent="0.2">
      <c r="A258" s="6"/>
    </row>
    <row r="259" spans="1:1" s="4" customFormat="1" ht="19.5" customHeight="1" x14ac:dyDescent="0.2">
      <c r="A259" s="6"/>
    </row>
    <row r="260" spans="1:1" s="4" customFormat="1" ht="19.5" customHeight="1" x14ac:dyDescent="0.2">
      <c r="A260" s="6"/>
    </row>
    <row r="261" spans="1:1" s="4" customFormat="1" ht="19.5" customHeight="1" x14ac:dyDescent="0.2">
      <c r="A261" s="6"/>
    </row>
    <row r="262" spans="1:1" s="4" customFormat="1" ht="19.5" customHeight="1" x14ac:dyDescent="0.2">
      <c r="A262" s="6"/>
    </row>
    <row r="263" spans="1:1" s="4" customFormat="1" ht="19.5" customHeight="1" x14ac:dyDescent="0.2">
      <c r="A263" s="6"/>
    </row>
    <row r="264" spans="1:1" s="4" customFormat="1" ht="19.5" customHeight="1" x14ac:dyDescent="0.2">
      <c r="A264" s="6"/>
    </row>
    <row r="265" spans="1:1" s="4" customFormat="1" ht="19.5" customHeight="1" x14ac:dyDescent="0.2">
      <c r="A265" s="6"/>
    </row>
    <row r="266" spans="1:1" s="4" customFormat="1" ht="19.5" customHeight="1" x14ac:dyDescent="0.2">
      <c r="A266" s="6"/>
    </row>
    <row r="267" spans="1:1" s="4" customFormat="1" ht="19.5" customHeight="1" x14ac:dyDescent="0.2">
      <c r="A267" s="6"/>
    </row>
    <row r="268" spans="1:1" s="4" customFormat="1" ht="19.5" customHeight="1" x14ac:dyDescent="0.2">
      <c r="A268" s="6"/>
    </row>
    <row r="269" spans="1:1" s="4" customFormat="1" ht="19.5" customHeight="1" x14ac:dyDescent="0.2">
      <c r="A269" s="6"/>
    </row>
    <row r="270" spans="1:1" s="4" customFormat="1" ht="19.5" customHeight="1" x14ac:dyDescent="0.2">
      <c r="A270" s="6"/>
    </row>
    <row r="271" spans="1:1" s="4" customFormat="1" ht="19.5" customHeight="1" x14ac:dyDescent="0.2">
      <c r="A271" s="6"/>
    </row>
    <row r="272" spans="1:1" s="4" customFormat="1" ht="19.5" customHeight="1" x14ac:dyDescent="0.2">
      <c r="A272" s="6"/>
    </row>
    <row r="273" spans="1:1" s="4" customFormat="1" ht="19.5" customHeight="1" x14ac:dyDescent="0.2">
      <c r="A273" s="6"/>
    </row>
    <row r="274" spans="1:1" s="4" customFormat="1" ht="19.5" customHeight="1" x14ac:dyDescent="0.2">
      <c r="A274" s="6"/>
    </row>
    <row r="275" spans="1:1" s="4" customFormat="1" ht="19.5" customHeight="1" x14ac:dyDescent="0.2">
      <c r="A275" s="6"/>
    </row>
    <row r="276" spans="1:1" s="4" customFormat="1" ht="19.5" customHeight="1" x14ac:dyDescent="0.2">
      <c r="A276" s="6"/>
    </row>
    <row r="277" spans="1:1" s="4" customFormat="1" ht="19.5" customHeight="1" x14ac:dyDescent="0.2">
      <c r="A277" s="6"/>
    </row>
    <row r="278" spans="1:1" s="4" customFormat="1" ht="19.5" customHeight="1" x14ac:dyDescent="0.2">
      <c r="A278" s="6"/>
    </row>
    <row r="279" spans="1:1" s="4" customFormat="1" ht="19.5" customHeight="1" x14ac:dyDescent="0.2">
      <c r="A279" s="6"/>
    </row>
    <row r="280" spans="1:1" s="4" customFormat="1" ht="19.5" customHeight="1" x14ac:dyDescent="0.2">
      <c r="A280" s="6"/>
    </row>
    <row r="281" spans="1:1" s="4" customFormat="1" ht="19.5" customHeight="1" x14ac:dyDescent="0.2">
      <c r="A281" s="6"/>
    </row>
    <row r="282" spans="1:1" s="4" customFormat="1" ht="19.5" customHeight="1" x14ac:dyDescent="0.2">
      <c r="A282" s="6"/>
    </row>
    <row r="283" spans="1:1" s="4" customFormat="1" ht="19.5" customHeight="1" x14ac:dyDescent="0.2">
      <c r="A283" s="6"/>
    </row>
    <row r="284" spans="1:1" s="4" customFormat="1" ht="19.5" customHeight="1" x14ac:dyDescent="0.2">
      <c r="A284" s="6"/>
    </row>
    <row r="285" spans="1:1" s="4" customFormat="1" ht="19.5" customHeight="1" x14ac:dyDescent="0.2">
      <c r="A285" s="6"/>
    </row>
    <row r="286" spans="1:1" s="4" customFormat="1" ht="19.5" customHeight="1" x14ac:dyDescent="0.2">
      <c r="A286" s="6"/>
    </row>
    <row r="287" spans="1:1" s="4" customFormat="1" ht="19.5" customHeight="1" x14ac:dyDescent="0.2">
      <c r="A287" s="6"/>
    </row>
    <row r="288" spans="1:1" s="4" customFormat="1" ht="19.5" customHeight="1" x14ac:dyDescent="0.2">
      <c r="A288" s="6"/>
    </row>
    <row r="289" spans="1:1" s="4" customFormat="1" ht="19.5" customHeight="1" x14ac:dyDescent="0.2">
      <c r="A289" s="6"/>
    </row>
    <row r="290" spans="1:1" s="4" customFormat="1" ht="19.5" customHeight="1" x14ac:dyDescent="0.2">
      <c r="A290" s="6"/>
    </row>
    <row r="291" spans="1:1" s="4" customFormat="1" ht="19.5" customHeight="1" x14ac:dyDescent="0.2">
      <c r="A291" s="6"/>
    </row>
    <row r="292" spans="1:1" s="4" customFormat="1" ht="19.5" customHeight="1" x14ac:dyDescent="0.2">
      <c r="A292" s="6"/>
    </row>
    <row r="293" spans="1:1" s="4" customFormat="1" ht="19.5" customHeight="1" x14ac:dyDescent="0.2">
      <c r="A293" s="6"/>
    </row>
    <row r="294" spans="1:1" s="4" customFormat="1" ht="19.5" customHeight="1" x14ac:dyDescent="0.2">
      <c r="A294" s="6"/>
    </row>
    <row r="295" spans="1:1" s="4" customFormat="1" ht="19.5" customHeight="1" x14ac:dyDescent="0.2">
      <c r="A295" s="6"/>
    </row>
    <row r="296" spans="1:1" s="4" customFormat="1" ht="19.5" customHeight="1" x14ac:dyDescent="0.2">
      <c r="A296" s="6"/>
    </row>
    <row r="297" spans="1:1" s="4" customFormat="1" ht="19.5" customHeight="1" x14ac:dyDescent="0.2">
      <c r="A297" s="6"/>
    </row>
    <row r="298" spans="1:1" s="4" customFormat="1" ht="19.5" customHeight="1" x14ac:dyDescent="0.2">
      <c r="A298" s="6"/>
    </row>
    <row r="299" spans="1:1" s="4" customFormat="1" ht="19.5" customHeight="1" x14ac:dyDescent="0.2">
      <c r="A299" s="6"/>
    </row>
    <row r="300" spans="1:1" s="4" customFormat="1" ht="19.5" customHeight="1" x14ac:dyDescent="0.2">
      <c r="A300" s="6"/>
    </row>
    <row r="301" spans="1:1" s="4" customFormat="1" ht="19.5" customHeight="1" x14ac:dyDescent="0.2">
      <c r="A301" s="6"/>
    </row>
    <row r="302" spans="1:1" s="4" customFormat="1" ht="19.5" customHeight="1" x14ac:dyDescent="0.2">
      <c r="A302" s="6"/>
    </row>
    <row r="303" spans="1:1" s="4" customFormat="1" ht="19.5" customHeight="1" x14ac:dyDescent="0.2">
      <c r="A303" s="6"/>
    </row>
    <row r="304" spans="1:1" s="4" customFormat="1" ht="19.5" customHeight="1" x14ac:dyDescent="0.2">
      <c r="A304" s="6"/>
    </row>
    <row r="305" spans="1:1" s="4" customFormat="1" ht="19.5" customHeight="1" x14ac:dyDescent="0.2">
      <c r="A305" s="6"/>
    </row>
    <row r="306" spans="1:1" s="4" customFormat="1" ht="19.5" customHeight="1" x14ac:dyDescent="0.2">
      <c r="A306" s="6"/>
    </row>
    <row r="307" spans="1:1" s="4" customFormat="1" ht="19.5" customHeight="1" x14ac:dyDescent="0.2">
      <c r="A307" s="6"/>
    </row>
    <row r="308" spans="1:1" s="4" customFormat="1" ht="19.5" customHeight="1" x14ac:dyDescent="0.2">
      <c r="A308" s="6"/>
    </row>
    <row r="309" spans="1:1" s="4" customFormat="1" ht="19.5" customHeight="1" x14ac:dyDescent="0.2">
      <c r="A309" s="6"/>
    </row>
    <row r="310" spans="1:1" s="4" customFormat="1" ht="19.5" customHeight="1" x14ac:dyDescent="0.2">
      <c r="A310" s="6"/>
    </row>
    <row r="311" spans="1:1" s="4" customFormat="1" ht="19.5" customHeight="1" x14ac:dyDescent="0.2">
      <c r="A311" s="6"/>
    </row>
    <row r="312" spans="1:1" s="4" customFormat="1" ht="19.5" customHeight="1" x14ac:dyDescent="0.2">
      <c r="A312" s="6"/>
    </row>
    <row r="313" spans="1:1" s="4" customFormat="1" ht="19.5" customHeight="1" x14ac:dyDescent="0.2">
      <c r="A313" s="6"/>
    </row>
    <row r="314" spans="1:1" s="4" customFormat="1" ht="19.5" customHeight="1" x14ac:dyDescent="0.2">
      <c r="A314" s="6"/>
    </row>
    <row r="315" spans="1:1" s="4" customFormat="1" ht="19.5" customHeight="1" x14ac:dyDescent="0.2">
      <c r="A315" s="6"/>
    </row>
    <row r="316" spans="1:1" s="4" customFormat="1" ht="19.5" customHeight="1" x14ac:dyDescent="0.2">
      <c r="A316" s="6"/>
    </row>
    <row r="317" spans="1:1" s="4" customFormat="1" ht="19.5" customHeight="1" x14ac:dyDescent="0.2">
      <c r="A317" s="6"/>
    </row>
    <row r="318" spans="1:1" s="4" customFormat="1" ht="19.5" customHeight="1" x14ac:dyDescent="0.2">
      <c r="A318" s="6"/>
    </row>
    <row r="319" spans="1:1" s="4" customFormat="1" ht="19.5" customHeight="1" x14ac:dyDescent="0.2">
      <c r="A319" s="6"/>
    </row>
    <row r="320" spans="1:1" s="4" customFormat="1" ht="19.5" customHeight="1" x14ac:dyDescent="0.2">
      <c r="A320" s="6"/>
    </row>
    <row r="321" spans="1:1" s="4" customFormat="1" ht="19.5" customHeight="1" x14ac:dyDescent="0.2">
      <c r="A321" s="6"/>
    </row>
    <row r="322" spans="1:1" s="4" customFormat="1" ht="19.5" customHeight="1" x14ac:dyDescent="0.2">
      <c r="A322" s="6"/>
    </row>
    <row r="323" spans="1:1" s="4" customFormat="1" ht="19.5" customHeight="1" x14ac:dyDescent="0.2">
      <c r="A323" s="6"/>
    </row>
    <row r="324" spans="1:1" s="4" customFormat="1" ht="19.5" customHeight="1" x14ac:dyDescent="0.2">
      <c r="A324" s="6"/>
    </row>
    <row r="325" spans="1:1" s="4" customFormat="1" ht="19.5" customHeight="1" x14ac:dyDescent="0.2">
      <c r="A325" s="6"/>
    </row>
    <row r="326" spans="1:1" s="4" customFormat="1" ht="19.5" customHeight="1" x14ac:dyDescent="0.2">
      <c r="A326" s="6"/>
    </row>
    <row r="327" spans="1:1" s="4" customFormat="1" ht="19.5" customHeight="1" x14ac:dyDescent="0.2">
      <c r="A327" s="6"/>
    </row>
    <row r="328" spans="1:1" s="4" customFormat="1" ht="19.5" customHeight="1" x14ac:dyDescent="0.2">
      <c r="A328" s="6"/>
    </row>
    <row r="329" spans="1:1" s="4" customFormat="1" ht="19.5" customHeight="1" x14ac:dyDescent="0.2">
      <c r="A329" s="6"/>
    </row>
    <row r="330" spans="1:1" s="4" customFormat="1" ht="19.5" customHeight="1" x14ac:dyDescent="0.2">
      <c r="A330" s="6"/>
    </row>
    <row r="331" spans="1:1" s="4" customFormat="1" ht="19.5" customHeight="1" x14ac:dyDescent="0.2">
      <c r="A331" s="6"/>
    </row>
    <row r="332" spans="1:1" s="4" customFormat="1" ht="19.5" customHeight="1" x14ac:dyDescent="0.2">
      <c r="A332" s="6"/>
    </row>
    <row r="333" spans="1:1" s="4" customFormat="1" ht="19.5" customHeight="1" x14ac:dyDescent="0.2">
      <c r="A333" s="6"/>
    </row>
    <row r="334" spans="1:1" s="4" customFormat="1" ht="19.5" customHeight="1" x14ac:dyDescent="0.2">
      <c r="A334" s="6"/>
    </row>
    <row r="335" spans="1:1" s="4" customFormat="1" ht="19.5" customHeight="1" x14ac:dyDescent="0.2">
      <c r="A335" s="6"/>
    </row>
    <row r="336" spans="1:1" s="4" customFormat="1" ht="19.5" customHeight="1" x14ac:dyDescent="0.2">
      <c r="A336" s="6"/>
    </row>
    <row r="337" spans="1:1" s="4" customFormat="1" ht="19.5" customHeight="1" x14ac:dyDescent="0.2">
      <c r="A337" s="6"/>
    </row>
    <row r="338" spans="1:1" s="4" customFormat="1" ht="19.5" customHeight="1" x14ac:dyDescent="0.2">
      <c r="A338" s="6"/>
    </row>
    <row r="339" spans="1:1" s="4" customFormat="1" ht="19.5" customHeight="1" x14ac:dyDescent="0.2">
      <c r="A339" s="6"/>
    </row>
    <row r="340" spans="1:1" s="4" customFormat="1" ht="19.5" customHeight="1" x14ac:dyDescent="0.2">
      <c r="A340" s="6"/>
    </row>
    <row r="341" spans="1:1" s="4" customFormat="1" ht="19.5" customHeight="1" x14ac:dyDescent="0.2">
      <c r="A341" s="6"/>
    </row>
    <row r="342" spans="1:1" s="4" customFormat="1" ht="19.5" customHeight="1" x14ac:dyDescent="0.2">
      <c r="A342" s="6"/>
    </row>
    <row r="343" spans="1:1" s="4" customFormat="1" ht="19.5" customHeight="1" x14ac:dyDescent="0.2">
      <c r="A343" s="6"/>
    </row>
    <row r="344" spans="1:1" s="4" customFormat="1" ht="19.5" customHeight="1" x14ac:dyDescent="0.2">
      <c r="A344" s="6"/>
    </row>
    <row r="345" spans="1:1" s="4" customFormat="1" ht="19.5" customHeight="1" x14ac:dyDescent="0.2">
      <c r="A345" s="6"/>
    </row>
    <row r="346" spans="1:1" s="4" customFormat="1" ht="19.5" customHeight="1" x14ac:dyDescent="0.2">
      <c r="A346" s="6"/>
    </row>
    <row r="347" spans="1:1" s="4" customFormat="1" ht="19.5" customHeight="1" x14ac:dyDescent="0.2">
      <c r="A347" s="6"/>
    </row>
    <row r="348" spans="1:1" s="4" customFormat="1" ht="19.5" customHeight="1" x14ac:dyDescent="0.2">
      <c r="A348" s="6"/>
    </row>
    <row r="349" spans="1:1" s="4" customFormat="1" ht="19.5" customHeight="1" x14ac:dyDescent="0.2">
      <c r="A349" s="6"/>
    </row>
    <row r="350" spans="1:1" s="4" customFormat="1" ht="19.5" customHeight="1" x14ac:dyDescent="0.2">
      <c r="A350" s="6"/>
    </row>
    <row r="351" spans="1:1" s="4" customFormat="1" ht="19.5" customHeight="1" x14ac:dyDescent="0.2">
      <c r="A351" s="6"/>
    </row>
    <row r="352" spans="1:1" s="4" customFormat="1" ht="19.5" customHeight="1" x14ac:dyDescent="0.2">
      <c r="A352" s="6"/>
    </row>
    <row r="353" spans="1:1" s="4" customFormat="1" ht="19.5" customHeight="1" x14ac:dyDescent="0.2">
      <c r="A353" s="6"/>
    </row>
    <row r="354" spans="1:1" s="4" customFormat="1" ht="19.5" customHeight="1" x14ac:dyDescent="0.2">
      <c r="A354" s="6"/>
    </row>
    <row r="355" spans="1:1" s="4" customFormat="1" ht="19.5" customHeight="1" x14ac:dyDescent="0.2">
      <c r="A355" s="6"/>
    </row>
    <row r="356" spans="1:1" s="4" customFormat="1" ht="19.5" customHeight="1" x14ac:dyDescent="0.2">
      <c r="A356" s="6"/>
    </row>
    <row r="357" spans="1:1" s="4" customFormat="1" ht="19.5" customHeight="1" x14ac:dyDescent="0.2">
      <c r="A357" s="6"/>
    </row>
    <row r="358" spans="1:1" s="4" customFormat="1" ht="19.5" customHeight="1" x14ac:dyDescent="0.2">
      <c r="A358" s="6"/>
    </row>
    <row r="359" spans="1:1" s="4" customFormat="1" ht="19.5" customHeight="1" x14ac:dyDescent="0.2">
      <c r="A359" s="6"/>
    </row>
    <row r="360" spans="1:1" s="4" customFormat="1" ht="19.5" customHeight="1" x14ac:dyDescent="0.2">
      <c r="A360" s="6"/>
    </row>
    <row r="361" spans="1:1" s="4" customFormat="1" ht="19.5" customHeight="1" x14ac:dyDescent="0.2">
      <c r="A361" s="6"/>
    </row>
    <row r="362" spans="1:1" s="4" customFormat="1" ht="19.5" customHeight="1" x14ac:dyDescent="0.2">
      <c r="A362" s="6"/>
    </row>
    <row r="363" spans="1:1" s="4" customFormat="1" ht="19.5" customHeight="1" x14ac:dyDescent="0.2">
      <c r="A363" s="6"/>
    </row>
    <row r="364" spans="1:1" s="4" customFormat="1" ht="19.5" customHeight="1" x14ac:dyDescent="0.2">
      <c r="A364" s="6"/>
    </row>
    <row r="365" spans="1:1" s="4" customFormat="1" ht="19.5" customHeight="1" x14ac:dyDescent="0.2">
      <c r="A365" s="6"/>
    </row>
    <row r="366" spans="1:1" s="4" customFormat="1" ht="19.5" customHeight="1" x14ac:dyDescent="0.2">
      <c r="A366" s="6"/>
    </row>
    <row r="367" spans="1:1" s="4" customFormat="1" ht="19.5" customHeight="1" x14ac:dyDescent="0.2">
      <c r="A367" s="6"/>
    </row>
    <row r="368" spans="1:1" s="4" customFormat="1" ht="19.5" customHeight="1" x14ac:dyDescent="0.2">
      <c r="A368" s="6"/>
    </row>
    <row r="369" spans="1:1" s="4" customFormat="1" ht="19.5" customHeight="1" x14ac:dyDescent="0.2">
      <c r="A369" s="6"/>
    </row>
    <row r="370" spans="1:1" s="4" customFormat="1" ht="19.5" customHeight="1" x14ac:dyDescent="0.2">
      <c r="A370" s="6"/>
    </row>
    <row r="371" spans="1:1" s="4" customFormat="1" ht="19.5" customHeight="1" x14ac:dyDescent="0.2">
      <c r="A371" s="6"/>
    </row>
    <row r="372" spans="1:1" s="4" customFormat="1" ht="19.5" customHeight="1" x14ac:dyDescent="0.2">
      <c r="A372" s="6"/>
    </row>
  </sheetData>
  <mergeCells count="2">
    <mergeCell ref="A1:L1"/>
    <mergeCell ref="D3:L3"/>
  </mergeCells>
  <phoneticPr fontId="0" type="noConversion"/>
  <printOptions horizontalCentered="1" verticalCentered="1"/>
  <pageMargins left="0.35433070866141736" right="0.35433070866141736" top="0.98425196850393704" bottom="0.98425196850393704" header="0.51181102362204722" footer="0.51181102362204722"/>
  <pageSetup paperSize="9" scale="35" orientation="landscape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728"/>
  <sheetViews>
    <sheetView view="pageBreakPreview" zoomScale="48" zoomScaleNormal="50" zoomScaleSheetLayoutView="48" workbookViewId="0">
      <pane xSplit="6" ySplit="2" topLeftCell="G164" activePane="bottomRight" state="frozen"/>
      <selection pane="topRight" activeCell="F1" sqref="F1"/>
      <selection pane="bottomLeft" activeCell="A5" sqref="A5"/>
      <selection pane="bottomRight" activeCell="I10" sqref="I10"/>
    </sheetView>
  </sheetViews>
  <sheetFormatPr defaultColWidth="8.85546875" defaultRowHeight="19.5" customHeight="1" x14ac:dyDescent="0.2"/>
  <cols>
    <col min="1" max="1" width="23.28515625" style="60" customWidth="1"/>
    <col min="2" max="2" width="48.5703125" style="59" customWidth="1"/>
    <col min="3" max="3" width="22.140625" style="58" customWidth="1"/>
    <col min="4" max="4" width="21.28515625" style="57" customWidth="1"/>
    <col min="5" max="5" width="14.7109375" style="56" hidden="1" customWidth="1"/>
    <col min="6" max="6" width="16.7109375" style="56" bestFit="1" customWidth="1"/>
    <col min="7" max="7" width="19.28515625" style="56" customWidth="1"/>
    <col min="8" max="8" width="16.7109375" style="56" bestFit="1" customWidth="1"/>
    <col min="9" max="9" width="12.42578125" style="56" customWidth="1"/>
    <col min="10" max="10" width="13.85546875" style="56" customWidth="1"/>
    <col min="11" max="11" width="15.28515625" style="56" customWidth="1"/>
    <col min="12" max="12" width="13.7109375" style="56" customWidth="1"/>
    <col min="13" max="14" width="14.5703125" style="56" customWidth="1"/>
    <col min="15" max="15" width="13.7109375" style="56" customWidth="1"/>
    <col min="16" max="16" width="19" style="56" bestFit="1" customWidth="1"/>
    <col min="17" max="18" width="15.85546875" style="56" customWidth="1"/>
    <col min="19" max="19" width="18.5703125" style="56" customWidth="1"/>
    <col min="20" max="20" width="18.7109375" style="56" customWidth="1"/>
    <col min="21" max="21" width="14.7109375" style="56" customWidth="1"/>
    <col min="22" max="22" width="11.28515625" style="56" customWidth="1"/>
    <col min="23" max="23" width="13.7109375" style="56" customWidth="1"/>
    <col min="24" max="24" width="16.7109375" style="56" customWidth="1"/>
    <col min="25" max="28" width="16.42578125" style="56" customWidth="1"/>
    <col min="29" max="16384" width="8.85546875" style="56"/>
  </cols>
  <sheetData>
    <row r="1" spans="1:29" s="151" customFormat="1" ht="29.25" customHeight="1" thickTop="1" thickBot="1" x14ac:dyDescent="0.4">
      <c r="A1" s="158" t="s">
        <v>30</v>
      </c>
      <c r="B1" s="157" t="s">
        <v>42</v>
      </c>
      <c r="C1" s="156"/>
      <c r="D1" s="155" t="s">
        <v>22</v>
      </c>
      <c r="E1" s="154"/>
      <c r="F1" s="153"/>
      <c r="G1" s="200"/>
      <c r="H1" s="200"/>
      <c r="I1" s="200"/>
      <c r="J1" s="200"/>
      <c r="K1" s="200"/>
      <c r="L1" s="200"/>
      <c r="M1" s="200"/>
      <c r="N1" s="200"/>
      <c r="O1" s="200"/>
      <c r="P1" s="201"/>
      <c r="Q1" s="198"/>
      <c r="R1" s="199"/>
      <c r="S1" s="199"/>
      <c r="T1" s="199"/>
      <c r="U1" s="199"/>
      <c r="V1" s="199"/>
      <c r="W1" s="199"/>
      <c r="X1" s="199"/>
      <c r="Y1" s="199"/>
      <c r="Z1" s="160"/>
      <c r="AA1" s="160"/>
      <c r="AB1" s="152"/>
    </row>
    <row r="2" spans="1:29" s="127" customFormat="1" ht="130.5" customHeight="1" thickTop="1" thickBot="1" x14ac:dyDescent="0.25">
      <c r="A2" s="150" t="s">
        <v>0</v>
      </c>
      <c r="B2" s="149" t="s">
        <v>8</v>
      </c>
      <c r="C2" s="134" t="s">
        <v>1</v>
      </c>
      <c r="D2" s="148" t="s">
        <v>10</v>
      </c>
      <c r="E2" s="132" t="s">
        <v>14</v>
      </c>
      <c r="F2" s="147" t="s">
        <v>9</v>
      </c>
      <c r="G2" s="146" t="s">
        <v>17</v>
      </c>
      <c r="H2" s="145" t="s">
        <v>25</v>
      </c>
      <c r="I2" s="108" t="s">
        <v>148</v>
      </c>
      <c r="J2" s="108" t="s">
        <v>18</v>
      </c>
      <c r="K2" s="108" t="s">
        <v>27</v>
      </c>
      <c r="L2" s="108" t="s">
        <v>2</v>
      </c>
      <c r="M2" s="108" t="s">
        <v>33</v>
      </c>
      <c r="N2" s="144" t="s">
        <v>34</v>
      </c>
      <c r="O2" s="144" t="s">
        <v>35</v>
      </c>
      <c r="P2" s="141" t="s">
        <v>37</v>
      </c>
      <c r="Q2" s="143" t="s">
        <v>26</v>
      </c>
      <c r="R2" s="143" t="s">
        <v>19</v>
      </c>
      <c r="S2" s="143" t="s">
        <v>36</v>
      </c>
      <c r="T2" s="142" t="s">
        <v>131</v>
      </c>
      <c r="U2" s="142" t="s">
        <v>20</v>
      </c>
      <c r="V2" s="142"/>
      <c r="W2" s="142" t="s">
        <v>38</v>
      </c>
      <c r="X2" s="142" t="s">
        <v>31</v>
      </c>
      <c r="Y2" s="142" t="s">
        <v>28</v>
      </c>
      <c r="Z2" s="161" t="s">
        <v>130</v>
      </c>
      <c r="AA2" s="161" t="s">
        <v>136</v>
      </c>
      <c r="AB2" s="141" t="s">
        <v>39</v>
      </c>
    </row>
    <row r="3" spans="1:29" s="127" customFormat="1" ht="22.5" customHeight="1" x14ac:dyDescent="0.2">
      <c r="A3" s="89" t="s">
        <v>44</v>
      </c>
      <c r="B3" s="140" t="s">
        <v>45</v>
      </c>
      <c r="C3" s="185">
        <v>853</v>
      </c>
      <c r="D3" s="139">
        <v>172.83</v>
      </c>
      <c r="E3" s="138"/>
      <c r="F3" s="137"/>
      <c r="G3" s="136"/>
      <c r="H3" s="107"/>
      <c r="I3" s="107"/>
      <c r="J3" s="107"/>
      <c r="K3" s="107"/>
      <c r="L3" s="107"/>
      <c r="M3" s="107"/>
      <c r="N3" s="107"/>
      <c r="O3" s="96"/>
      <c r="P3" s="129"/>
      <c r="Q3" s="135"/>
      <c r="R3" s="135"/>
      <c r="S3" s="134">
        <v>172.83</v>
      </c>
      <c r="T3" s="108"/>
      <c r="U3" s="108"/>
      <c r="V3" s="108"/>
      <c r="W3" s="108"/>
      <c r="X3" s="108"/>
      <c r="Y3" s="108"/>
      <c r="Z3" s="108"/>
      <c r="AA3" s="108"/>
      <c r="AB3" s="96"/>
      <c r="AC3" s="62" t="str">
        <f t="shared" ref="AC3:AC45" si="0">IF(SUM(F3:Y3)&lt;&gt;D3,"error","ok")</f>
        <v>ok</v>
      </c>
    </row>
    <row r="4" spans="1:29" s="127" customFormat="1" ht="22.5" customHeight="1" x14ac:dyDescent="0.2">
      <c r="A4" s="89" t="s">
        <v>46</v>
      </c>
      <c r="B4" s="133" t="s">
        <v>47</v>
      </c>
      <c r="C4" s="186">
        <v>854</v>
      </c>
      <c r="D4" s="125">
        <v>490.17</v>
      </c>
      <c r="E4" s="132"/>
      <c r="F4" s="99"/>
      <c r="G4" s="131"/>
      <c r="H4" s="130">
        <v>490.17</v>
      </c>
      <c r="I4" s="96"/>
      <c r="J4" s="96"/>
      <c r="K4" s="96"/>
      <c r="L4" s="125"/>
      <c r="M4" s="96"/>
      <c r="N4" s="96"/>
      <c r="O4" s="96"/>
      <c r="P4" s="129"/>
      <c r="Q4" s="129"/>
      <c r="R4" s="129"/>
      <c r="S4" s="129"/>
      <c r="T4" s="128"/>
      <c r="U4" s="107"/>
      <c r="V4" s="107"/>
      <c r="W4" s="107"/>
      <c r="X4" s="107"/>
      <c r="Y4" s="107"/>
      <c r="Z4" s="107"/>
      <c r="AA4" s="107"/>
      <c r="AB4" s="107"/>
      <c r="AC4" s="62" t="str">
        <f t="shared" si="0"/>
        <v>ok</v>
      </c>
    </row>
    <row r="5" spans="1:29" s="62" customFormat="1" ht="24.95" customHeight="1" x14ac:dyDescent="0.2">
      <c r="A5" s="89" t="s">
        <v>52</v>
      </c>
      <c r="B5" s="115" t="s">
        <v>53</v>
      </c>
      <c r="C5" s="189">
        <v>855</v>
      </c>
      <c r="D5" s="101">
        <v>180</v>
      </c>
      <c r="E5" s="113"/>
      <c r="F5" s="99">
        <v>30</v>
      </c>
      <c r="G5" s="118"/>
      <c r="H5" s="106"/>
      <c r="I5" s="106"/>
      <c r="J5" s="106">
        <v>150</v>
      </c>
      <c r="K5" s="106"/>
      <c r="L5" s="106"/>
      <c r="M5" s="106"/>
      <c r="N5" s="106"/>
      <c r="O5" s="96"/>
      <c r="P5" s="95"/>
      <c r="Q5" s="95"/>
      <c r="R5" s="126"/>
      <c r="S5" s="111"/>
      <c r="T5" s="106"/>
      <c r="U5" s="106"/>
      <c r="V5" s="106"/>
      <c r="W5" s="106"/>
      <c r="X5" s="106"/>
      <c r="Y5" s="106"/>
      <c r="Z5" s="106"/>
      <c r="AA5" s="106"/>
      <c r="AB5" s="106"/>
      <c r="AC5" s="62" t="str">
        <f t="shared" si="0"/>
        <v>ok</v>
      </c>
    </row>
    <row r="6" spans="1:29" s="62" customFormat="1" ht="24.95" customHeight="1" x14ac:dyDescent="0.2">
      <c r="A6" s="89"/>
      <c r="B6" s="115" t="s">
        <v>56</v>
      </c>
      <c r="C6" s="189">
        <v>856</v>
      </c>
      <c r="D6" s="101">
        <v>0</v>
      </c>
      <c r="E6" s="113"/>
      <c r="F6" s="99"/>
      <c r="G6" s="123"/>
      <c r="H6" s="83"/>
      <c r="I6" s="83"/>
      <c r="J6" s="83"/>
      <c r="K6" s="83"/>
      <c r="L6" s="83"/>
      <c r="M6" s="83"/>
      <c r="N6" s="83"/>
      <c r="O6" s="96"/>
      <c r="P6" s="95"/>
      <c r="Q6" s="95"/>
      <c r="R6" s="126"/>
      <c r="S6" s="94"/>
      <c r="T6" s="83"/>
      <c r="U6" s="83"/>
      <c r="V6" s="83"/>
      <c r="W6" s="83"/>
      <c r="X6" s="83"/>
      <c r="Y6" s="83"/>
      <c r="Z6" s="83"/>
      <c r="AA6" s="83"/>
      <c r="AB6" s="83"/>
      <c r="AC6" s="62" t="str">
        <f t="shared" si="0"/>
        <v>ok</v>
      </c>
    </row>
    <row r="7" spans="1:29" s="62" customFormat="1" ht="24.95" customHeight="1" x14ac:dyDescent="0.2">
      <c r="A7" s="89" t="s">
        <v>52</v>
      </c>
      <c r="B7" s="115" t="s">
        <v>54</v>
      </c>
      <c r="C7" s="187">
        <v>857</v>
      </c>
      <c r="D7" s="101">
        <v>824.71</v>
      </c>
      <c r="E7" s="113"/>
      <c r="F7" s="99"/>
      <c r="G7" s="123"/>
      <c r="H7" s="83"/>
      <c r="I7" s="83"/>
      <c r="J7" s="83"/>
      <c r="K7" s="83"/>
      <c r="L7" s="83">
        <v>824.71</v>
      </c>
      <c r="M7" s="83"/>
      <c r="N7" s="83"/>
      <c r="O7" s="96"/>
      <c r="P7" s="95"/>
      <c r="Q7" s="111"/>
      <c r="R7" s="106"/>
      <c r="S7" s="94"/>
      <c r="T7" s="83"/>
      <c r="U7" s="83"/>
      <c r="V7" s="83"/>
      <c r="W7" s="83"/>
      <c r="X7" s="83"/>
      <c r="Y7" s="83"/>
      <c r="Z7" s="83"/>
      <c r="AA7" s="83"/>
      <c r="AB7" s="83"/>
      <c r="AC7" s="62" t="str">
        <f t="shared" si="0"/>
        <v>ok</v>
      </c>
    </row>
    <row r="8" spans="1:29" s="62" customFormat="1" ht="24.95" customHeight="1" x14ac:dyDescent="0.2">
      <c r="A8" s="89" t="s">
        <v>52</v>
      </c>
      <c r="B8" s="115" t="s">
        <v>47</v>
      </c>
      <c r="C8" s="187">
        <v>858</v>
      </c>
      <c r="D8" s="101">
        <v>490.17</v>
      </c>
      <c r="E8" s="113"/>
      <c r="F8" s="99"/>
      <c r="G8" s="123"/>
      <c r="H8" s="83">
        <v>490.17</v>
      </c>
      <c r="I8" s="83"/>
      <c r="J8" s="83"/>
      <c r="K8" s="83"/>
      <c r="L8" s="83"/>
      <c r="M8" s="83"/>
      <c r="N8" s="94"/>
      <c r="O8" s="125"/>
      <c r="P8" s="95"/>
      <c r="Q8" s="94"/>
      <c r="R8" s="83"/>
      <c r="S8" s="94"/>
      <c r="T8" s="83"/>
      <c r="U8" s="83"/>
      <c r="V8" s="83"/>
      <c r="W8" s="83"/>
      <c r="X8" s="83"/>
      <c r="Y8" s="83"/>
      <c r="Z8" s="83"/>
      <c r="AA8" s="83"/>
      <c r="AB8" s="83"/>
      <c r="AC8" s="62" t="str">
        <f t="shared" si="0"/>
        <v>ok</v>
      </c>
    </row>
    <row r="9" spans="1:29" s="62" customFormat="1" ht="24.95" customHeight="1" x14ac:dyDescent="0.2">
      <c r="A9" s="89" t="s">
        <v>52</v>
      </c>
      <c r="B9" s="115" t="s">
        <v>55</v>
      </c>
      <c r="C9" s="188">
        <v>859</v>
      </c>
      <c r="D9" s="101">
        <v>120</v>
      </c>
      <c r="E9" s="113"/>
      <c r="F9" s="99">
        <v>20</v>
      </c>
      <c r="G9" s="123">
        <v>100</v>
      </c>
      <c r="H9" s="83"/>
      <c r="I9" s="83"/>
      <c r="J9" s="83"/>
      <c r="K9" s="83"/>
      <c r="L9" s="83"/>
      <c r="M9" s="83"/>
      <c r="N9" s="83"/>
      <c r="O9" s="96"/>
      <c r="P9" s="95"/>
      <c r="Q9" s="94"/>
      <c r="R9" s="83"/>
      <c r="S9" s="94"/>
      <c r="T9" s="83"/>
      <c r="U9" s="83"/>
      <c r="V9" s="83"/>
      <c r="W9" s="83"/>
      <c r="X9" s="83"/>
      <c r="Y9" s="83"/>
      <c r="Z9" s="83"/>
      <c r="AA9" s="83"/>
      <c r="AB9" s="83"/>
      <c r="AC9" s="62" t="str">
        <f t="shared" si="0"/>
        <v>ok</v>
      </c>
    </row>
    <row r="10" spans="1:29" s="62" customFormat="1" ht="24.95" customHeight="1" x14ac:dyDescent="0.2">
      <c r="A10" s="89" t="s">
        <v>57</v>
      </c>
      <c r="B10" s="115" t="s">
        <v>23</v>
      </c>
      <c r="C10" s="188">
        <v>860</v>
      </c>
      <c r="D10" s="101">
        <v>2641.2</v>
      </c>
      <c r="E10" s="113"/>
      <c r="F10" s="99"/>
      <c r="G10" s="123"/>
      <c r="H10" s="83"/>
      <c r="I10" s="83"/>
      <c r="J10" s="83"/>
      <c r="K10" s="97"/>
      <c r="L10" s="83"/>
      <c r="M10" s="83"/>
      <c r="N10" s="83"/>
      <c r="O10" s="96"/>
      <c r="P10" s="95"/>
      <c r="Q10" s="94"/>
      <c r="R10" s="94"/>
      <c r="S10" s="94"/>
      <c r="T10" s="97"/>
      <c r="U10" s="83"/>
      <c r="V10" s="83"/>
      <c r="W10" s="83"/>
      <c r="X10" s="83"/>
      <c r="Y10" s="83"/>
      <c r="Z10" s="83">
        <v>2641.2</v>
      </c>
      <c r="AA10" s="83"/>
      <c r="AB10" s="83"/>
      <c r="AC10" s="62" t="str">
        <f t="shared" si="0"/>
        <v>error</v>
      </c>
    </row>
    <row r="11" spans="1:29" s="62" customFormat="1" ht="24.95" customHeight="1" x14ac:dyDescent="0.2">
      <c r="A11" s="89" t="s">
        <v>58</v>
      </c>
      <c r="B11" s="115" t="s">
        <v>53</v>
      </c>
      <c r="C11" s="190">
        <v>861</v>
      </c>
      <c r="D11" s="101">
        <v>180</v>
      </c>
      <c r="E11" s="113"/>
      <c r="F11" s="99">
        <v>30</v>
      </c>
      <c r="G11" s="123"/>
      <c r="H11" s="83"/>
      <c r="I11" s="83"/>
      <c r="J11" s="83">
        <v>150</v>
      </c>
      <c r="K11" s="83"/>
      <c r="L11" s="83"/>
      <c r="M11" s="83"/>
      <c r="N11" s="83"/>
      <c r="O11" s="96"/>
      <c r="P11" s="95"/>
      <c r="Q11" s="94"/>
      <c r="R11" s="94"/>
      <c r="S11" s="94"/>
      <c r="T11" s="83"/>
      <c r="U11" s="83"/>
      <c r="V11" s="83"/>
      <c r="W11" s="83"/>
      <c r="X11" s="83"/>
      <c r="Y11" s="83"/>
      <c r="Z11" s="83"/>
      <c r="AA11" s="83"/>
      <c r="AB11" s="83"/>
      <c r="AC11" s="62" t="str">
        <f t="shared" si="0"/>
        <v>ok</v>
      </c>
    </row>
    <row r="12" spans="1:29" s="62" customFormat="1" ht="24.95" customHeight="1" x14ac:dyDescent="0.2">
      <c r="A12" s="89" t="s">
        <v>59</v>
      </c>
      <c r="B12" s="115" t="s">
        <v>56</v>
      </c>
      <c r="C12" s="190">
        <v>862</v>
      </c>
      <c r="D12" s="101">
        <v>0</v>
      </c>
      <c r="E12" s="113"/>
      <c r="F12" s="99"/>
      <c r="G12" s="123"/>
      <c r="H12" s="83"/>
      <c r="I12" s="83"/>
      <c r="J12" s="83"/>
      <c r="K12" s="83"/>
      <c r="L12" s="83"/>
      <c r="M12" s="83"/>
      <c r="N12" s="83"/>
      <c r="O12" s="96"/>
      <c r="P12" s="95"/>
      <c r="Q12" s="94"/>
      <c r="R12" s="94"/>
      <c r="S12" s="94"/>
      <c r="T12" s="83"/>
      <c r="U12" s="83"/>
      <c r="V12" s="83"/>
      <c r="W12" s="83"/>
      <c r="X12" s="83"/>
      <c r="Y12" s="83"/>
      <c r="Z12" s="83"/>
      <c r="AA12" s="83"/>
      <c r="AB12" s="83"/>
      <c r="AC12" s="62" t="str">
        <f t="shared" si="0"/>
        <v>ok</v>
      </c>
    </row>
    <row r="13" spans="1:29" s="62" customFormat="1" ht="24.95" customHeight="1" x14ac:dyDescent="0.2">
      <c r="A13" s="89" t="s">
        <v>59</v>
      </c>
      <c r="B13" s="115" t="s">
        <v>47</v>
      </c>
      <c r="C13" s="190">
        <v>863</v>
      </c>
      <c r="D13" s="101">
        <v>490.17</v>
      </c>
      <c r="E13" s="113"/>
      <c r="F13" s="99"/>
      <c r="G13" s="123"/>
      <c r="H13" s="83">
        <v>490.17</v>
      </c>
      <c r="I13" s="83"/>
      <c r="J13" s="83"/>
      <c r="K13" s="83"/>
      <c r="L13" s="83"/>
      <c r="M13" s="83"/>
      <c r="N13" s="83"/>
      <c r="O13" s="83"/>
      <c r="P13" s="95"/>
      <c r="Q13" s="94"/>
      <c r="R13" s="94"/>
      <c r="S13" s="94"/>
      <c r="T13" s="83"/>
      <c r="U13" s="83"/>
      <c r="V13" s="83"/>
      <c r="W13" s="83"/>
      <c r="X13" s="83"/>
      <c r="Y13" s="83"/>
      <c r="Z13" s="83"/>
      <c r="AA13" s="83"/>
      <c r="AB13" s="83"/>
      <c r="AC13" s="62" t="str">
        <f t="shared" si="0"/>
        <v>ok</v>
      </c>
    </row>
    <row r="14" spans="1:29" s="62" customFormat="1" ht="24.95" customHeight="1" x14ac:dyDescent="0.2">
      <c r="A14" s="89" t="s">
        <v>61</v>
      </c>
      <c r="B14" s="124" t="s">
        <v>47</v>
      </c>
      <c r="C14" s="190">
        <v>864</v>
      </c>
      <c r="D14" s="101">
        <v>490.17</v>
      </c>
      <c r="E14" s="113"/>
      <c r="F14" s="99"/>
      <c r="G14" s="123"/>
      <c r="H14" s="83">
        <v>490.17</v>
      </c>
      <c r="I14" s="83"/>
      <c r="J14" s="83"/>
      <c r="K14" s="83"/>
      <c r="L14" s="83"/>
      <c r="M14" s="83"/>
      <c r="N14" s="83"/>
      <c r="O14" s="96"/>
      <c r="P14" s="95"/>
      <c r="Q14" s="94"/>
      <c r="R14" s="94"/>
      <c r="S14" s="94"/>
      <c r="T14" s="83"/>
      <c r="U14" s="83"/>
      <c r="V14" s="83"/>
      <c r="W14" s="83"/>
      <c r="X14" s="83"/>
      <c r="Y14" s="83"/>
      <c r="Z14" s="83"/>
      <c r="AA14" s="83"/>
      <c r="AB14" s="83"/>
      <c r="AC14" s="62" t="str">
        <f t="shared" si="0"/>
        <v>ok</v>
      </c>
    </row>
    <row r="15" spans="1:29" s="62" customFormat="1" ht="24.95" customHeight="1" x14ac:dyDescent="0.2">
      <c r="A15" s="89" t="s">
        <v>61</v>
      </c>
      <c r="B15" s="115" t="s">
        <v>53</v>
      </c>
      <c r="C15" s="190">
        <v>865</v>
      </c>
      <c r="D15" s="101">
        <v>180</v>
      </c>
      <c r="E15" s="113"/>
      <c r="F15" s="99">
        <v>30</v>
      </c>
      <c r="G15" s="123"/>
      <c r="H15" s="83"/>
      <c r="I15" s="83"/>
      <c r="J15" s="83">
        <v>150</v>
      </c>
      <c r="K15" s="83"/>
      <c r="L15" s="83"/>
      <c r="M15" s="83"/>
      <c r="N15" s="83"/>
      <c r="O15" s="96"/>
      <c r="P15" s="95"/>
      <c r="Q15" s="94"/>
      <c r="R15" s="94"/>
      <c r="S15" s="94"/>
      <c r="T15" s="83"/>
      <c r="U15" s="83"/>
      <c r="V15" s="83"/>
      <c r="W15" s="83"/>
      <c r="X15" s="83"/>
      <c r="Y15" s="83"/>
      <c r="Z15" s="162"/>
      <c r="AA15" s="162"/>
      <c r="AB15" s="108"/>
      <c r="AC15" s="62" t="str">
        <f t="shared" si="0"/>
        <v>ok</v>
      </c>
    </row>
    <row r="16" spans="1:29" s="62" customFormat="1" ht="24.95" customHeight="1" x14ac:dyDescent="0.2">
      <c r="A16" s="89" t="s">
        <v>62</v>
      </c>
      <c r="B16" s="115" t="s">
        <v>63</v>
      </c>
      <c r="C16" s="190">
        <v>866</v>
      </c>
      <c r="D16" s="101">
        <v>238</v>
      </c>
      <c r="E16" s="113"/>
      <c r="F16" s="99"/>
      <c r="G16" s="123"/>
      <c r="H16" s="83"/>
      <c r="I16" s="83"/>
      <c r="J16" s="83"/>
      <c r="K16" s="83"/>
      <c r="L16" s="83"/>
      <c r="M16" s="83"/>
      <c r="N16" s="83"/>
      <c r="O16" s="83">
        <v>238</v>
      </c>
      <c r="P16" s="95"/>
      <c r="Q16" s="94"/>
      <c r="R16" s="94"/>
      <c r="S16" s="94"/>
      <c r="T16" s="97"/>
      <c r="U16" s="83"/>
      <c r="V16" s="83"/>
      <c r="W16" s="83"/>
      <c r="X16" s="83"/>
      <c r="Y16" s="83"/>
      <c r="Z16" s="162"/>
      <c r="AA16" s="162"/>
      <c r="AB16" s="107"/>
      <c r="AC16" s="62" t="str">
        <f t="shared" si="0"/>
        <v>ok</v>
      </c>
    </row>
    <row r="17" spans="1:29" s="62" customFormat="1" ht="24.95" customHeight="1" x14ac:dyDescent="0.2">
      <c r="A17" s="89" t="s">
        <v>65</v>
      </c>
      <c r="B17" s="115" t="s">
        <v>47</v>
      </c>
      <c r="C17" s="190">
        <v>867</v>
      </c>
      <c r="D17" s="101">
        <v>490.17</v>
      </c>
      <c r="E17" s="113"/>
      <c r="F17" s="99"/>
      <c r="G17" s="123"/>
      <c r="H17" s="83">
        <v>490.17</v>
      </c>
      <c r="I17" s="83"/>
      <c r="J17" s="83"/>
      <c r="K17" s="83"/>
      <c r="L17" s="83"/>
      <c r="M17" s="83"/>
      <c r="N17" s="83"/>
      <c r="O17" s="96"/>
      <c r="P17" s="95"/>
      <c r="Q17" s="94"/>
      <c r="R17" s="94"/>
      <c r="S17" s="94"/>
      <c r="T17" s="83"/>
      <c r="U17" s="83"/>
      <c r="V17" s="83"/>
      <c r="W17" s="83"/>
      <c r="X17" s="83"/>
      <c r="Y17" s="83"/>
      <c r="Z17" s="83"/>
      <c r="AA17" s="83"/>
      <c r="AB17" s="106"/>
      <c r="AC17" s="62" t="str">
        <f t="shared" si="0"/>
        <v>ok</v>
      </c>
    </row>
    <row r="18" spans="1:29" s="62" customFormat="1" ht="24.95" customHeight="1" x14ac:dyDescent="0.2">
      <c r="A18" s="89" t="s">
        <v>66</v>
      </c>
      <c r="B18" s="115" t="s">
        <v>47</v>
      </c>
      <c r="C18" s="190">
        <v>868</v>
      </c>
      <c r="D18" s="101">
        <v>79.349999999999994</v>
      </c>
      <c r="E18" s="113"/>
      <c r="F18" s="99">
        <v>2.0099999999999998</v>
      </c>
      <c r="G18" s="123"/>
      <c r="H18" s="83"/>
      <c r="I18" s="83"/>
      <c r="J18" s="83"/>
      <c r="K18" s="83"/>
      <c r="L18" s="83"/>
      <c r="M18" s="83">
        <f>18.05+49.99</f>
        <v>68.040000000000006</v>
      </c>
      <c r="N18" s="83"/>
      <c r="O18" s="96"/>
      <c r="P18" s="95"/>
      <c r="Q18" s="94"/>
      <c r="R18" s="94">
        <v>9.3000000000000007</v>
      </c>
      <c r="S18" s="94"/>
      <c r="T18" s="83"/>
      <c r="U18" s="83"/>
      <c r="V18" s="83"/>
      <c r="W18" s="83"/>
      <c r="X18" s="83"/>
      <c r="Y18" s="83"/>
      <c r="Z18" s="83"/>
      <c r="AA18" s="83"/>
      <c r="AB18" s="83"/>
      <c r="AC18" s="62" t="str">
        <f t="shared" si="0"/>
        <v>ok</v>
      </c>
    </row>
    <row r="19" spans="1:29" s="62" customFormat="1" ht="24.95" customHeight="1" x14ac:dyDescent="0.2">
      <c r="A19" s="89" t="s">
        <v>68</v>
      </c>
      <c r="B19" s="115" t="s">
        <v>53</v>
      </c>
      <c r="C19" s="190">
        <v>869</v>
      </c>
      <c r="D19" s="101">
        <v>180</v>
      </c>
      <c r="E19" s="113"/>
      <c r="F19" s="99">
        <v>30</v>
      </c>
      <c r="G19" s="123"/>
      <c r="H19" s="83"/>
      <c r="I19" s="83"/>
      <c r="J19" s="83">
        <v>150</v>
      </c>
      <c r="K19" s="83"/>
      <c r="L19" s="83"/>
      <c r="M19" s="83"/>
      <c r="N19" s="83"/>
      <c r="O19" s="96"/>
      <c r="P19" s="95"/>
      <c r="Q19" s="94"/>
      <c r="R19" s="94"/>
      <c r="S19" s="94"/>
      <c r="T19" s="83"/>
      <c r="U19" s="83"/>
      <c r="V19" s="83"/>
      <c r="W19" s="83"/>
      <c r="X19" s="83"/>
      <c r="Y19" s="83"/>
      <c r="Z19" s="83"/>
      <c r="AA19" s="83"/>
      <c r="AB19" s="83"/>
      <c r="AC19" s="62" t="str">
        <f t="shared" si="0"/>
        <v>ok</v>
      </c>
    </row>
    <row r="20" spans="1:29" s="62" customFormat="1" ht="24.95" customHeight="1" x14ac:dyDescent="0.2">
      <c r="A20" s="89" t="s">
        <v>68</v>
      </c>
      <c r="B20" s="115" t="s">
        <v>23</v>
      </c>
      <c r="C20" s="190">
        <v>870</v>
      </c>
      <c r="D20" s="101">
        <v>250</v>
      </c>
      <c r="E20" s="113"/>
      <c r="F20" s="99"/>
      <c r="G20" s="123"/>
      <c r="H20" s="83"/>
      <c r="I20" s="83"/>
      <c r="J20" s="83"/>
      <c r="K20" s="83"/>
      <c r="L20" s="83"/>
      <c r="M20" s="83"/>
      <c r="N20" s="83"/>
      <c r="O20" s="96"/>
      <c r="P20" s="95"/>
      <c r="Q20" s="94"/>
      <c r="R20" s="94"/>
      <c r="S20" s="94"/>
      <c r="T20" s="97">
        <v>250</v>
      </c>
      <c r="U20" s="83"/>
      <c r="V20" s="83"/>
      <c r="W20" s="83"/>
      <c r="X20" s="83"/>
      <c r="Y20" s="83"/>
      <c r="Z20" s="83"/>
      <c r="AA20" s="83"/>
      <c r="AB20" s="83"/>
      <c r="AC20" s="62" t="str">
        <f t="shared" si="0"/>
        <v>ok</v>
      </c>
    </row>
    <row r="21" spans="1:29" s="62" customFormat="1" ht="24.95" customHeight="1" x14ac:dyDescent="0.2">
      <c r="A21" s="89" t="s">
        <v>68</v>
      </c>
      <c r="B21" s="115" t="s">
        <v>63</v>
      </c>
      <c r="C21" s="190">
        <v>871</v>
      </c>
      <c r="D21" s="101">
        <v>40.5</v>
      </c>
      <c r="E21" s="113"/>
      <c r="F21" s="99"/>
      <c r="G21" s="123"/>
      <c r="H21" s="83"/>
      <c r="I21" s="83">
        <v>40.5</v>
      </c>
      <c r="J21" s="83"/>
      <c r="K21" s="83"/>
      <c r="L21" s="83"/>
      <c r="M21" s="83"/>
      <c r="N21" s="83"/>
      <c r="O21" s="96"/>
      <c r="P21" s="95"/>
      <c r="Q21" s="94"/>
      <c r="R21" s="94"/>
      <c r="S21" s="94"/>
      <c r="T21" s="83"/>
      <c r="U21" s="83"/>
      <c r="V21" s="83"/>
      <c r="W21" s="83"/>
      <c r="X21" s="83"/>
      <c r="Y21" s="83"/>
      <c r="Z21" s="83"/>
      <c r="AA21" s="83"/>
      <c r="AB21" s="83"/>
      <c r="AC21" s="62" t="str">
        <f t="shared" si="0"/>
        <v>ok</v>
      </c>
    </row>
    <row r="22" spans="1:29" s="62" customFormat="1" ht="24.95" customHeight="1" x14ac:dyDescent="0.2">
      <c r="A22" s="89" t="s">
        <v>69</v>
      </c>
      <c r="B22" s="115" t="s">
        <v>47</v>
      </c>
      <c r="C22" s="190">
        <v>872</v>
      </c>
      <c r="D22" s="101">
        <v>470.17</v>
      </c>
      <c r="E22" s="113"/>
      <c r="F22" s="119"/>
      <c r="G22" s="123"/>
      <c r="H22" s="83">
        <v>470.17</v>
      </c>
      <c r="I22" s="83"/>
      <c r="J22" s="83"/>
      <c r="K22" s="83"/>
      <c r="L22" s="83"/>
      <c r="M22" s="83"/>
      <c r="N22" s="83"/>
      <c r="O22" s="96"/>
      <c r="P22" s="95"/>
      <c r="Q22" s="94"/>
      <c r="R22" s="94"/>
      <c r="S22" s="94"/>
      <c r="T22" s="83"/>
      <c r="U22" s="83"/>
      <c r="V22" s="83"/>
      <c r="W22" s="83"/>
      <c r="X22" s="83"/>
      <c r="Y22" s="83"/>
      <c r="Z22" s="83"/>
      <c r="AA22" s="83"/>
      <c r="AB22" s="83"/>
      <c r="AC22" s="62" t="str">
        <f t="shared" si="0"/>
        <v>ok</v>
      </c>
    </row>
    <row r="23" spans="1:29" s="62" customFormat="1" ht="24.95" customHeight="1" x14ac:dyDescent="0.2">
      <c r="A23" s="89" t="s">
        <v>74</v>
      </c>
      <c r="B23" s="115" t="s">
        <v>53</v>
      </c>
      <c r="C23" s="190">
        <v>873</v>
      </c>
      <c r="D23" s="101">
        <v>180</v>
      </c>
      <c r="E23" s="113"/>
      <c r="F23" s="99">
        <v>30</v>
      </c>
      <c r="G23" s="123"/>
      <c r="H23" s="83"/>
      <c r="I23" s="83"/>
      <c r="J23" s="83">
        <v>150</v>
      </c>
      <c r="K23" s="83"/>
      <c r="L23" s="83"/>
      <c r="M23" s="83"/>
      <c r="N23" s="83"/>
      <c r="O23" s="96"/>
      <c r="P23" s="95"/>
      <c r="Q23" s="94"/>
      <c r="R23" s="94"/>
      <c r="S23" s="94"/>
      <c r="T23" s="83"/>
      <c r="U23" s="83"/>
      <c r="V23" s="83"/>
      <c r="W23" s="83"/>
      <c r="X23" s="83"/>
      <c r="Y23" s="83"/>
      <c r="Z23" s="83"/>
      <c r="AA23" s="83"/>
      <c r="AB23" s="83"/>
      <c r="AC23" s="62" t="str">
        <f t="shared" si="0"/>
        <v>ok</v>
      </c>
    </row>
    <row r="24" spans="1:29" s="62" customFormat="1" ht="24.95" customHeight="1" x14ac:dyDescent="0.2">
      <c r="A24" s="89" t="s">
        <v>75</v>
      </c>
      <c r="B24" s="115" t="s">
        <v>76</v>
      </c>
      <c r="C24" s="191">
        <v>874</v>
      </c>
      <c r="D24" s="101">
        <v>17.5</v>
      </c>
      <c r="E24" s="113"/>
      <c r="F24" s="119"/>
      <c r="G24" s="118"/>
      <c r="H24" s="106"/>
      <c r="I24" s="106"/>
      <c r="J24" s="106"/>
      <c r="K24" s="106">
        <v>17.5</v>
      </c>
      <c r="L24" s="106"/>
      <c r="M24" s="106"/>
      <c r="N24" s="106"/>
      <c r="O24" s="96"/>
      <c r="P24" s="95"/>
      <c r="Q24" s="111"/>
      <c r="R24" s="111"/>
      <c r="S24" s="111"/>
      <c r="T24" s="106"/>
      <c r="U24" s="106"/>
      <c r="V24" s="106"/>
      <c r="W24" s="106"/>
      <c r="X24" s="106"/>
      <c r="Y24" s="106"/>
      <c r="Z24" s="83"/>
      <c r="AA24" s="83"/>
      <c r="AB24" s="83"/>
      <c r="AC24" s="62" t="str">
        <f t="shared" si="0"/>
        <v>ok</v>
      </c>
    </row>
    <row r="25" spans="1:29" s="62" customFormat="1" ht="24.95" customHeight="1" x14ac:dyDescent="0.2">
      <c r="A25" s="89" t="s">
        <v>79</v>
      </c>
      <c r="B25" s="115" t="s">
        <v>47</v>
      </c>
      <c r="C25" s="191">
        <v>875</v>
      </c>
      <c r="D25" s="101">
        <v>510.17</v>
      </c>
      <c r="E25" s="113"/>
      <c r="F25" s="119"/>
      <c r="G25" s="118"/>
      <c r="H25" s="106">
        <v>510.17</v>
      </c>
      <c r="I25" s="106"/>
      <c r="J25" s="106"/>
      <c r="K25" s="106"/>
      <c r="L25" s="106"/>
      <c r="M25" s="106"/>
      <c r="N25" s="106"/>
      <c r="O25" s="96"/>
      <c r="P25" s="95"/>
      <c r="Q25" s="111"/>
      <c r="R25" s="111"/>
      <c r="S25" s="111"/>
      <c r="T25" s="106"/>
      <c r="U25" s="106"/>
      <c r="V25" s="106"/>
      <c r="W25" s="106"/>
      <c r="X25" s="106"/>
      <c r="Y25" s="106"/>
      <c r="Z25" s="83"/>
      <c r="AA25" s="83"/>
      <c r="AB25" s="83"/>
      <c r="AC25" s="62" t="str">
        <f t="shared" si="0"/>
        <v>ok</v>
      </c>
    </row>
    <row r="26" spans="1:29" s="62" customFormat="1" ht="24.95" customHeight="1" x14ac:dyDescent="0.2">
      <c r="A26" s="89" t="s">
        <v>80</v>
      </c>
      <c r="B26" s="115" t="s">
        <v>53</v>
      </c>
      <c r="C26" s="191">
        <v>876</v>
      </c>
      <c r="D26" s="101">
        <v>180</v>
      </c>
      <c r="E26" s="113"/>
      <c r="F26" s="119">
        <v>30</v>
      </c>
      <c r="G26" s="123"/>
      <c r="H26" s="106"/>
      <c r="I26" s="106"/>
      <c r="J26" s="106">
        <v>150</v>
      </c>
      <c r="K26" s="106"/>
      <c r="L26" s="106"/>
      <c r="M26" s="106"/>
      <c r="N26" s="106"/>
      <c r="O26" s="96"/>
      <c r="P26" s="95"/>
      <c r="Q26" s="111"/>
      <c r="R26" s="111"/>
      <c r="S26" s="111"/>
      <c r="T26" s="106"/>
      <c r="U26" s="106"/>
      <c r="V26" s="106"/>
      <c r="W26" s="106"/>
      <c r="X26" s="106"/>
      <c r="Y26" s="106"/>
      <c r="Z26" s="162"/>
      <c r="AA26" s="162"/>
      <c r="AB26" s="108"/>
      <c r="AC26" s="62" t="str">
        <f t="shared" si="0"/>
        <v>ok</v>
      </c>
    </row>
    <row r="27" spans="1:29" s="62" customFormat="1" ht="24.95" customHeight="1" x14ac:dyDescent="0.2">
      <c r="A27" s="89" t="s">
        <v>81</v>
      </c>
      <c r="B27" s="115" t="s">
        <v>82</v>
      </c>
      <c r="C27" s="191">
        <v>877</v>
      </c>
      <c r="D27" s="101">
        <v>228</v>
      </c>
      <c r="E27" s="113"/>
      <c r="F27" s="119"/>
      <c r="G27" s="118"/>
      <c r="H27" s="106"/>
      <c r="I27" s="106"/>
      <c r="J27" s="106"/>
      <c r="K27" s="106"/>
      <c r="L27" s="106"/>
      <c r="M27" s="106"/>
      <c r="N27" s="106"/>
      <c r="O27" s="96"/>
      <c r="P27" s="95">
        <v>228</v>
      </c>
      <c r="Q27" s="111"/>
      <c r="R27" s="111"/>
      <c r="S27" s="111"/>
      <c r="T27" s="106"/>
      <c r="U27" s="106"/>
      <c r="V27" s="106"/>
      <c r="W27" s="106"/>
      <c r="X27" s="106"/>
      <c r="Y27" s="106"/>
      <c r="Z27" s="126"/>
      <c r="AA27" s="126"/>
      <c r="AB27" s="107"/>
      <c r="AC27" s="62" t="str">
        <f t="shared" si="0"/>
        <v>ok</v>
      </c>
    </row>
    <row r="28" spans="1:29" s="62" customFormat="1" ht="24.95" customHeight="1" x14ac:dyDescent="0.2">
      <c r="A28" s="89" t="s">
        <v>87</v>
      </c>
      <c r="B28" s="115" t="s">
        <v>88</v>
      </c>
      <c r="C28" s="191">
        <v>878</v>
      </c>
      <c r="D28" s="101">
        <v>161.09</v>
      </c>
      <c r="E28" s="113"/>
      <c r="F28" s="119">
        <v>25.55</v>
      </c>
      <c r="G28" s="118"/>
      <c r="H28" s="106"/>
      <c r="I28" s="106"/>
      <c r="J28" s="106"/>
      <c r="K28" s="106"/>
      <c r="L28" s="106"/>
      <c r="M28" s="106">
        <v>127.74</v>
      </c>
      <c r="N28" s="106"/>
      <c r="O28" s="96"/>
      <c r="P28" s="95"/>
      <c r="Q28" s="111"/>
      <c r="R28" s="111">
        <v>7.8</v>
      </c>
      <c r="S28" s="111"/>
      <c r="T28" s="106"/>
      <c r="U28" s="106"/>
      <c r="V28" s="106"/>
      <c r="W28" s="106"/>
      <c r="X28" s="106"/>
      <c r="Y28" s="106"/>
      <c r="Z28" s="106"/>
      <c r="AA28" s="106"/>
      <c r="AB28" s="106"/>
      <c r="AC28" s="62" t="str">
        <f t="shared" si="0"/>
        <v>ok</v>
      </c>
    </row>
    <row r="29" spans="1:29" s="62" customFormat="1" ht="24.95" hidden="1" customHeight="1" x14ac:dyDescent="0.2">
      <c r="A29" s="89"/>
      <c r="B29" s="115"/>
      <c r="C29" s="109"/>
      <c r="D29" s="101"/>
      <c r="E29" s="113"/>
      <c r="F29" s="119"/>
      <c r="G29" s="118"/>
      <c r="H29" s="106"/>
      <c r="I29" s="106"/>
      <c r="J29" s="106"/>
      <c r="K29" s="106"/>
      <c r="L29" s="106"/>
      <c r="M29" s="106"/>
      <c r="N29" s="106"/>
      <c r="O29" s="96"/>
      <c r="P29" s="95"/>
      <c r="Q29" s="111"/>
      <c r="R29" s="111"/>
      <c r="S29" s="111"/>
      <c r="T29" s="106"/>
      <c r="U29" s="106"/>
      <c r="V29" s="106"/>
      <c r="W29" s="106"/>
      <c r="X29" s="106"/>
      <c r="Y29" s="106"/>
      <c r="Z29" s="83"/>
      <c r="AA29" s="83"/>
      <c r="AB29" s="83"/>
      <c r="AC29" s="62" t="str">
        <f t="shared" si="0"/>
        <v>ok</v>
      </c>
    </row>
    <row r="30" spans="1:29" s="62" customFormat="1" ht="24.95" hidden="1" customHeight="1" x14ac:dyDescent="0.2">
      <c r="A30" s="89"/>
      <c r="B30" s="115"/>
      <c r="C30" s="109"/>
      <c r="D30" s="101"/>
      <c r="E30" s="113"/>
      <c r="F30" s="119"/>
      <c r="G30" s="118"/>
      <c r="H30" s="106"/>
      <c r="I30" s="106"/>
      <c r="J30" s="106"/>
      <c r="K30" s="106"/>
      <c r="L30" s="106"/>
      <c r="M30" s="106"/>
      <c r="N30" s="106"/>
      <c r="O30" s="96"/>
      <c r="P30" s="95"/>
      <c r="Q30" s="111"/>
      <c r="R30" s="111"/>
      <c r="S30" s="111"/>
      <c r="T30" s="106"/>
      <c r="U30" s="106"/>
      <c r="V30" s="106"/>
      <c r="W30" s="106"/>
      <c r="X30" s="106"/>
      <c r="Y30" s="106"/>
      <c r="Z30" s="83"/>
      <c r="AA30" s="83"/>
      <c r="AB30" s="83"/>
      <c r="AC30" s="62" t="str">
        <f t="shared" si="0"/>
        <v>ok</v>
      </c>
    </row>
    <row r="31" spans="1:29" s="62" customFormat="1" ht="24.95" hidden="1" customHeight="1" x14ac:dyDescent="0.2">
      <c r="A31" s="89"/>
      <c r="B31" s="115"/>
      <c r="C31" s="109"/>
      <c r="D31" s="101"/>
      <c r="E31" s="113"/>
      <c r="F31" s="119"/>
      <c r="G31" s="118"/>
      <c r="H31" s="106"/>
      <c r="I31" s="106"/>
      <c r="J31" s="106"/>
      <c r="K31" s="106"/>
      <c r="L31" s="106"/>
      <c r="M31" s="106"/>
      <c r="N31" s="106"/>
      <c r="O31" s="96"/>
      <c r="P31" s="95"/>
      <c r="Q31" s="111"/>
      <c r="R31" s="111"/>
      <c r="S31" s="111"/>
      <c r="T31" s="106"/>
      <c r="U31" s="106"/>
      <c r="V31" s="106"/>
      <c r="W31" s="106"/>
      <c r="X31" s="106"/>
      <c r="Y31" s="106"/>
      <c r="Z31" s="83"/>
      <c r="AA31" s="83"/>
      <c r="AB31" s="83"/>
      <c r="AC31" s="62" t="str">
        <f t="shared" si="0"/>
        <v>ok</v>
      </c>
    </row>
    <row r="32" spans="1:29" s="62" customFormat="1" ht="24.95" hidden="1" customHeight="1" x14ac:dyDescent="0.2">
      <c r="A32" s="89"/>
      <c r="B32" s="115"/>
      <c r="C32" s="109"/>
      <c r="D32" s="101"/>
      <c r="E32" s="113"/>
      <c r="F32" s="119"/>
      <c r="G32" s="118"/>
      <c r="H32" s="106"/>
      <c r="I32" s="106"/>
      <c r="J32" s="106"/>
      <c r="K32" s="106"/>
      <c r="L32" s="106"/>
      <c r="M32" s="106"/>
      <c r="N32" s="106"/>
      <c r="O32" s="96"/>
      <c r="P32" s="95"/>
      <c r="Q32" s="111"/>
      <c r="R32" s="111"/>
      <c r="S32" s="111"/>
      <c r="T32" s="106"/>
      <c r="U32" s="106"/>
      <c r="V32" s="106"/>
      <c r="W32" s="106"/>
      <c r="X32" s="106"/>
      <c r="Y32" s="106"/>
      <c r="Z32" s="83"/>
      <c r="AA32" s="83"/>
      <c r="AB32" s="83"/>
      <c r="AC32" s="62" t="str">
        <f t="shared" si="0"/>
        <v>ok</v>
      </c>
    </row>
    <row r="33" spans="1:29" s="62" customFormat="1" ht="24.95" hidden="1" customHeight="1" x14ac:dyDescent="0.2">
      <c r="A33" s="89"/>
      <c r="B33" s="115"/>
      <c r="C33" s="109"/>
      <c r="D33" s="101"/>
      <c r="E33" s="113"/>
      <c r="F33" s="119"/>
      <c r="G33" s="118"/>
      <c r="H33" s="106"/>
      <c r="I33" s="106"/>
      <c r="J33" s="106"/>
      <c r="K33" s="106"/>
      <c r="L33" s="106"/>
      <c r="M33" s="106"/>
      <c r="N33" s="106"/>
      <c r="O33" s="96"/>
      <c r="P33" s="95"/>
      <c r="Q33" s="111"/>
      <c r="R33" s="111"/>
      <c r="S33" s="111"/>
      <c r="T33" s="106"/>
      <c r="U33" s="106"/>
      <c r="V33" s="106"/>
      <c r="W33" s="106"/>
      <c r="X33" s="106"/>
      <c r="Y33" s="106"/>
      <c r="Z33" s="83"/>
      <c r="AA33" s="83"/>
      <c r="AB33" s="83"/>
      <c r="AC33" s="62" t="str">
        <f t="shared" si="0"/>
        <v>ok</v>
      </c>
    </row>
    <row r="34" spans="1:29" s="62" customFormat="1" ht="24.95" hidden="1" customHeight="1" x14ac:dyDescent="0.2">
      <c r="A34" s="89"/>
      <c r="B34" s="122"/>
      <c r="C34" s="117"/>
      <c r="D34" s="116"/>
      <c r="E34" s="121"/>
      <c r="F34" s="119"/>
      <c r="G34" s="118"/>
      <c r="H34" s="106"/>
      <c r="I34" s="106"/>
      <c r="J34" s="106"/>
      <c r="K34" s="106"/>
      <c r="L34" s="106"/>
      <c r="M34" s="106"/>
      <c r="N34" s="106"/>
      <c r="O34" s="96"/>
      <c r="P34" s="95"/>
      <c r="Q34" s="111"/>
      <c r="R34" s="111"/>
      <c r="S34" s="111"/>
      <c r="T34" s="106"/>
      <c r="U34" s="106"/>
      <c r="V34" s="106"/>
      <c r="W34" s="106"/>
      <c r="X34" s="106"/>
      <c r="Y34" s="106"/>
      <c r="Z34" s="83"/>
      <c r="AA34" s="83"/>
      <c r="AB34" s="83"/>
      <c r="AC34" s="62" t="str">
        <f t="shared" si="0"/>
        <v>ok</v>
      </c>
    </row>
    <row r="35" spans="1:29" s="62" customFormat="1" ht="24.95" hidden="1" customHeight="1" x14ac:dyDescent="0.2">
      <c r="A35" s="89"/>
      <c r="B35" s="115"/>
      <c r="C35" s="109"/>
      <c r="D35" s="101"/>
      <c r="E35" s="113"/>
      <c r="F35" s="119"/>
      <c r="G35" s="118"/>
      <c r="H35" s="106"/>
      <c r="I35" s="106"/>
      <c r="J35" s="106"/>
      <c r="K35" s="106"/>
      <c r="L35" s="106"/>
      <c r="M35" s="106"/>
      <c r="N35" s="106"/>
      <c r="O35" s="96"/>
      <c r="P35" s="95"/>
      <c r="Q35" s="111"/>
      <c r="R35" s="111"/>
      <c r="S35" s="111"/>
      <c r="T35" s="106"/>
      <c r="U35" s="106"/>
      <c r="V35" s="106"/>
      <c r="W35" s="106"/>
      <c r="X35" s="106"/>
      <c r="Y35" s="106"/>
      <c r="Z35" s="83"/>
      <c r="AA35" s="83"/>
      <c r="AB35" s="83"/>
      <c r="AC35" s="62" t="str">
        <f t="shared" si="0"/>
        <v>ok</v>
      </c>
    </row>
    <row r="36" spans="1:29" s="62" customFormat="1" ht="24.95" hidden="1" customHeight="1" x14ac:dyDescent="0.2">
      <c r="A36" s="89"/>
      <c r="B36" s="115"/>
      <c r="C36" s="109"/>
      <c r="D36" s="101"/>
      <c r="E36" s="113"/>
      <c r="F36" s="119"/>
      <c r="G36" s="118"/>
      <c r="H36" s="106"/>
      <c r="I36" s="106"/>
      <c r="J36" s="106"/>
      <c r="K36" s="106"/>
      <c r="L36" s="106"/>
      <c r="M36" s="106"/>
      <c r="N36" s="106"/>
      <c r="O36" s="96"/>
      <c r="P36" s="95"/>
      <c r="Q36" s="111"/>
      <c r="R36" s="111"/>
      <c r="S36" s="111"/>
      <c r="T36" s="106"/>
      <c r="U36" s="106"/>
      <c r="V36" s="106"/>
      <c r="W36" s="106"/>
      <c r="X36" s="106"/>
      <c r="Y36" s="106"/>
      <c r="Z36" s="83"/>
      <c r="AA36" s="83"/>
      <c r="AB36" s="83"/>
      <c r="AC36" s="62" t="str">
        <f t="shared" si="0"/>
        <v>ok</v>
      </c>
    </row>
    <row r="37" spans="1:29" s="62" customFormat="1" ht="24.95" hidden="1" customHeight="1" x14ac:dyDescent="0.2">
      <c r="A37" s="89"/>
      <c r="B37" s="115"/>
      <c r="C37" s="109"/>
      <c r="D37" s="101"/>
      <c r="E37" s="113"/>
      <c r="F37" s="119"/>
      <c r="G37" s="118"/>
      <c r="H37" s="106"/>
      <c r="I37" s="106"/>
      <c r="J37" s="106"/>
      <c r="K37" s="106"/>
      <c r="L37" s="106"/>
      <c r="M37" s="106"/>
      <c r="N37" s="106"/>
      <c r="O37" s="96"/>
      <c r="P37" s="95"/>
      <c r="Q37" s="111"/>
      <c r="R37" s="111"/>
      <c r="S37" s="111"/>
      <c r="T37" s="106"/>
      <c r="U37" s="106"/>
      <c r="V37" s="106"/>
      <c r="W37" s="106"/>
      <c r="X37" s="106"/>
      <c r="Y37" s="106"/>
      <c r="Z37" s="162"/>
      <c r="AA37" s="162"/>
      <c r="AB37" s="108"/>
      <c r="AC37" s="62" t="str">
        <f t="shared" si="0"/>
        <v>ok</v>
      </c>
    </row>
    <row r="38" spans="1:29" s="62" customFormat="1" ht="24.95" hidden="1" customHeight="1" x14ac:dyDescent="0.2">
      <c r="A38" s="89"/>
      <c r="B38" s="115"/>
      <c r="C38" s="109"/>
      <c r="D38" s="101"/>
      <c r="E38" s="113"/>
      <c r="F38" s="119"/>
      <c r="G38" s="118"/>
      <c r="H38" s="106"/>
      <c r="I38" s="106"/>
      <c r="J38" s="106"/>
      <c r="K38" s="106"/>
      <c r="L38" s="106"/>
      <c r="M38" s="106"/>
      <c r="N38" s="106"/>
      <c r="O38" s="96"/>
      <c r="P38" s="95"/>
      <c r="Q38" s="111"/>
      <c r="R38" s="111"/>
      <c r="S38" s="111"/>
      <c r="T38" s="106"/>
      <c r="U38" s="106"/>
      <c r="V38" s="106"/>
      <c r="W38" s="106"/>
      <c r="X38" s="106"/>
      <c r="Y38" s="106"/>
      <c r="Z38" s="126"/>
      <c r="AA38" s="126"/>
      <c r="AB38" s="107"/>
      <c r="AC38" s="62" t="str">
        <f t="shared" si="0"/>
        <v>ok</v>
      </c>
    </row>
    <row r="39" spans="1:29" s="62" customFormat="1" ht="24.95" hidden="1" customHeight="1" x14ac:dyDescent="0.2">
      <c r="A39" s="89"/>
      <c r="B39" s="115"/>
      <c r="C39" s="109"/>
      <c r="D39" s="101"/>
      <c r="E39" s="113"/>
      <c r="F39" s="119"/>
      <c r="G39" s="118"/>
      <c r="H39" s="106"/>
      <c r="I39" s="106"/>
      <c r="J39" s="106"/>
      <c r="K39" s="106"/>
      <c r="L39" s="106"/>
      <c r="M39" s="106"/>
      <c r="N39" s="106"/>
      <c r="O39" s="96"/>
      <c r="P39" s="95"/>
      <c r="Q39" s="111"/>
      <c r="R39" s="111"/>
      <c r="S39" s="111"/>
      <c r="T39" s="106"/>
      <c r="U39" s="106"/>
      <c r="V39" s="106"/>
      <c r="W39" s="106"/>
      <c r="X39" s="106"/>
      <c r="Y39" s="106"/>
      <c r="Z39" s="106"/>
      <c r="AA39" s="106"/>
      <c r="AB39" s="106"/>
      <c r="AC39" s="62" t="str">
        <f t="shared" si="0"/>
        <v>ok</v>
      </c>
    </row>
    <row r="40" spans="1:29" s="62" customFormat="1" ht="24.95" hidden="1" customHeight="1" x14ac:dyDescent="0.2">
      <c r="A40" s="89"/>
      <c r="B40" s="115"/>
      <c r="C40" s="109"/>
      <c r="D40" s="101"/>
      <c r="E40" s="113"/>
      <c r="F40" s="119"/>
      <c r="G40" s="118"/>
      <c r="H40" s="106"/>
      <c r="I40" s="106"/>
      <c r="J40" s="106"/>
      <c r="K40" s="106"/>
      <c r="L40" s="106"/>
      <c r="M40" s="106"/>
      <c r="N40" s="106"/>
      <c r="O40" s="96"/>
      <c r="P40" s="95"/>
      <c r="Q40" s="111"/>
      <c r="R40" s="111"/>
      <c r="S40" s="111"/>
      <c r="T40" s="106"/>
      <c r="U40" s="106"/>
      <c r="V40" s="106"/>
      <c r="W40" s="106"/>
      <c r="X40" s="106"/>
      <c r="Y40" s="106"/>
      <c r="Z40" s="83"/>
      <c r="AA40" s="83"/>
      <c r="AB40" s="83"/>
      <c r="AC40" s="62" t="str">
        <f t="shared" si="0"/>
        <v>ok</v>
      </c>
    </row>
    <row r="41" spans="1:29" s="62" customFormat="1" ht="24.95" hidden="1" customHeight="1" x14ac:dyDescent="0.2">
      <c r="A41" s="89"/>
      <c r="B41" s="115"/>
      <c r="C41" s="109"/>
      <c r="D41" s="101"/>
      <c r="E41" s="113"/>
      <c r="F41" s="119"/>
      <c r="G41" s="118"/>
      <c r="H41" s="106"/>
      <c r="I41" s="106"/>
      <c r="J41" s="106"/>
      <c r="K41" s="106"/>
      <c r="L41" s="106"/>
      <c r="M41" s="106"/>
      <c r="N41" s="106"/>
      <c r="O41" s="96"/>
      <c r="P41" s="95"/>
      <c r="Q41" s="111"/>
      <c r="R41" s="111"/>
      <c r="S41" s="111"/>
      <c r="T41" s="106"/>
      <c r="U41" s="106"/>
      <c r="V41" s="106"/>
      <c r="W41" s="106"/>
      <c r="X41" s="106"/>
      <c r="Y41" s="106"/>
      <c r="Z41" s="83"/>
      <c r="AA41" s="83"/>
      <c r="AB41" s="83"/>
      <c r="AC41" s="62" t="str">
        <f t="shared" si="0"/>
        <v>ok</v>
      </c>
    </row>
    <row r="42" spans="1:29" s="62" customFormat="1" ht="24.95" hidden="1" customHeight="1" x14ac:dyDescent="0.2">
      <c r="A42" s="89"/>
      <c r="B42" s="115"/>
      <c r="C42" s="109"/>
      <c r="D42" s="101"/>
      <c r="E42" s="113"/>
      <c r="F42" s="119"/>
      <c r="G42" s="118"/>
      <c r="H42" s="106"/>
      <c r="I42" s="106"/>
      <c r="J42" s="106"/>
      <c r="K42" s="106"/>
      <c r="L42" s="106"/>
      <c r="M42" s="106"/>
      <c r="N42" s="106"/>
      <c r="O42" s="96"/>
      <c r="P42" s="95"/>
      <c r="Q42" s="111"/>
      <c r="R42" s="111"/>
      <c r="S42" s="111"/>
      <c r="T42" s="106"/>
      <c r="U42" s="106"/>
      <c r="V42" s="106"/>
      <c r="W42" s="106"/>
      <c r="X42" s="106"/>
      <c r="Y42" s="106"/>
      <c r="Z42" s="83"/>
      <c r="AA42" s="83"/>
      <c r="AB42" s="83"/>
      <c r="AC42" s="62" t="str">
        <f t="shared" si="0"/>
        <v>ok</v>
      </c>
    </row>
    <row r="43" spans="1:29" s="62" customFormat="1" ht="24.95" hidden="1" customHeight="1" x14ac:dyDescent="0.2">
      <c r="A43" s="89"/>
      <c r="B43" s="115"/>
      <c r="C43" s="109"/>
      <c r="D43" s="101"/>
      <c r="E43" s="113"/>
      <c r="F43" s="120"/>
      <c r="G43" s="118"/>
      <c r="H43" s="106"/>
      <c r="I43" s="106"/>
      <c r="J43" s="106"/>
      <c r="K43" s="106"/>
      <c r="L43" s="106"/>
      <c r="M43" s="106"/>
      <c r="N43" s="106"/>
      <c r="O43" s="96"/>
      <c r="P43" s="95"/>
      <c r="Q43" s="111"/>
      <c r="R43" s="111"/>
      <c r="S43" s="111"/>
      <c r="T43" s="106"/>
      <c r="U43" s="106"/>
      <c r="V43" s="106"/>
      <c r="W43" s="106"/>
      <c r="X43" s="106"/>
      <c r="Y43" s="106"/>
      <c r="Z43" s="83"/>
      <c r="AA43" s="83"/>
      <c r="AB43" s="83"/>
      <c r="AC43" s="62" t="str">
        <f t="shared" si="0"/>
        <v>ok</v>
      </c>
    </row>
    <row r="44" spans="1:29" s="62" customFormat="1" ht="24.95" hidden="1" customHeight="1" x14ac:dyDescent="0.2">
      <c r="A44" s="89"/>
      <c r="B44" s="115"/>
      <c r="C44" s="109"/>
      <c r="D44" s="101"/>
      <c r="E44" s="113"/>
      <c r="F44" s="119"/>
      <c r="G44" s="118"/>
      <c r="H44" s="106"/>
      <c r="I44" s="106"/>
      <c r="J44" s="106"/>
      <c r="K44" s="106"/>
      <c r="L44" s="106"/>
      <c r="M44" s="106"/>
      <c r="N44" s="106"/>
      <c r="O44" s="96"/>
      <c r="P44" s="95"/>
      <c r="Q44" s="111"/>
      <c r="R44" s="111"/>
      <c r="S44" s="111"/>
      <c r="T44" s="106"/>
      <c r="U44" s="106"/>
      <c r="V44" s="106"/>
      <c r="W44" s="106"/>
      <c r="X44" s="106"/>
      <c r="Y44" s="106"/>
      <c r="Z44" s="83"/>
      <c r="AA44" s="83"/>
      <c r="AB44" s="83"/>
      <c r="AC44" s="62" t="str">
        <f t="shared" si="0"/>
        <v>ok</v>
      </c>
    </row>
    <row r="45" spans="1:29" s="62" customFormat="1" ht="24.95" hidden="1" customHeight="1" x14ac:dyDescent="0.2">
      <c r="A45" s="89"/>
      <c r="B45" s="115"/>
      <c r="C45" s="109"/>
      <c r="D45" s="101"/>
      <c r="E45" s="113"/>
      <c r="F45" s="119"/>
      <c r="G45" s="118"/>
      <c r="H45" s="106"/>
      <c r="I45" s="106"/>
      <c r="J45" s="106"/>
      <c r="K45" s="106"/>
      <c r="L45" s="106"/>
      <c r="M45" s="106"/>
      <c r="N45" s="106"/>
      <c r="O45" s="96"/>
      <c r="P45" s="95"/>
      <c r="Q45" s="111"/>
      <c r="R45" s="111"/>
      <c r="S45" s="111"/>
      <c r="T45" s="106"/>
      <c r="U45" s="106"/>
      <c r="V45" s="106"/>
      <c r="W45" s="106"/>
      <c r="X45" s="106"/>
      <c r="Y45" s="106"/>
      <c r="Z45" s="83"/>
      <c r="AA45" s="83"/>
      <c r="AB45" s="83"/>
      <c r="AC45" s="62" t="str">
        <f t="shared" si="0"/>
        <v>ok</v>
      </c>
    </row>
    <row r="46" spans="1:29" s="62" customFormat="1" ht="24.95" hidden="1" customHeight="1" x14ac:dyDescent="0.2">
      <c r="A46" s="89"/>
      <c r="B46" s="115"/>
      <c r="C46" s="109"/>
      <c r="D46" s="101"/>
      <c r="E46" s="113"/>
      <c r="F46" s="119"/>
      <c r="G46" s="118"/>
      <c r="H46" s="106"/>
      <c r="I46" s="106"/>
      <c r="J46" s="106"/>
      <c r="K46" s="106"/>
      <c r="L46" s="106"/>
      <c r="M46" s="106"/>
      <c r="N46" s="106"/>
      <c r="O46" s="96"/>
      <c r="P46" s="95"/>
      <c r="Q46" s="111"/>
      <c r="R46" s="111"/>
      <c r="S46" s="111"/>
      <c r="T46" s="106"/>
      <c r="U46" s="106"/>
      <c r="V46" s="106"/>
      <c r="W46" s="106"/>
      <c r="X46" s="106"/>
      <c r="Y46" s="106"/>
      <c r="Z46" s="83"/>
      <c r="AA46" s="83"/>
      <c r="AB46" s="83"/>
    </row>
    <row r="47" spans="1:29" s="62" customFormat="1" ht="24.95" hidden="1" customHeight="1" x14ac:dyDescent="0.2">
      <c r="A47" s="89"/>
      <c r="B47" s="115"/>
      <c r="C47" s="109"/>
      <c r="D47" s="101"/>
      <c r="E47" s="113"/>
      <c r="F47" s="119"/>
      <c r="G47" s="118"/>
      <c r="H47" s="106"/>
      <c r="I47" s="106"/>
      <c r="J47" s="106"/>
      <c r="K47" s="106"/>
      <c r="L47" s="106"/>
      <c r="M47" s="106"/>
      <c r="N47" s="106"/>
      <c r="O47" s="96"/>
      <c r="P47" s="95"/>
      <c r="Q47" s="111"/>
      <c r="R47" s="111"/>
      <c r="S47" s="111"/>
      <c r="T47" s="106"/>
      <c r="U47" s="106"/>
      <c r="V47" s="106"/>
      <c r="W47" s="106"/>
      <c r="X47" s="106"/>
      <c r="Y47" s="106"/>
      <c r="Z47" s="83"/>
      <c r="AA47" s="83"/>
      <c r="AB47" s="83"/>
    </row>
    <row r="48" spans="1:29" s="62" customFormat="1" ht="24.95" hidden="1" customHeight="1" x14ac:dyDescent="0.2">
      <c r="A48" s="89"/>
      <c r="B48" s="115"/>
      <c r="C48" s="109"/>
      <c r="D48" s="101"/>
      <c r="E48" s="113"/>
      <c r="F48" s="119"/>
      <c r="G48" s="118"/>
      <c r="H48" s="106"/>
      <c r="I48" s="106"/>
      <c r="J48" s="106"/>
      <c r="K48" s="106"/>
      <c r="L48" s="106"/>
      <c r="M48" s="106"/>
      <c r="N48" s="106"/>
      <c r="O48" s="96"/>
      <c r="P48" s="95"/>
      <c r="Q48" s="111"/>
      <c r="R48" s="111"/>
      <c r="S48" s="111"/>
      <c r="T48" s="106"/>
      <c r="U48" s="106"/>
      <c r="V48" s="106"/>
      <c r="W48" s="106"/>
      <c r="X48" s="106"/>
      <c r="Y48" s="106"/>
      <c r="Z48" s="162"/>
      <c r="AA48" s="162"/>
      <c r="AB48" s="108"/>
    </row>
    <row r="49" spans="1:28" s="62" customFormat="1" ht="24.95" hidden="1" customHeight="1" x14ac:dyDescent="0.2">
      <c r="A49" s="89"/>
      <c r="B49" s="115"/>
      <c r="C49" s="109"/>
      <c r="D49" s="101"/>
      <c r="E49" s="113"/>
      <c r="F49" s="119"/>
      <c r="G49" s="118"/>
      <c r="H49" s="106"/>
      <c r="I49" s="106"/>
      <c r="J49" s="106"/>
      <c r="K49" s="106"/>
      <c r="L49" s="106"/>
      <c r="M49" s="106"/>
      <c r="N49" s="106"/>
      <c r="O49" s="96"/>
      <c r="P49" s="95"/>
      <c r="Q49" s="111"/>
      <c r="R49" s="111"/>
      <c r="S49" s="111"/>
      <c r="T49" s="106"/>
      <c r="U49" s="106"/>
      <c r="V49" s="106"/>
      <c r="W49" s="106"/>
      <c r="X49" s="106"/>
      <c r="Y49" s="106"/>
      <c r="Z49" s="126"/>
      <c r="AA49" s="126"/>
      <c r="AB49" s="107"/>
    </row>
    <row r="50" spans="1:28" s="62" customFormat="1" ht="24.95" hidden="1" customHeight="1" x14ac:dyDescent="0.2">
      <c r="A50" s="89"/>
      <c r="B50" s="115"/>
      <c r="C50" s="109"/>
      <c r="D50" s="101"/>
      <c r="E50" s="113"/>
      <c r="F50" s="119"/>
      <c r="G50" s="118"/>
      <c r="H50" s="106"/>
      <c r="I50" s="106"/>
      <c r="J50" s="106"/>
      <c r="K50" s="106"/>
      <c r="L50" s="106"/>
      <c r="M50" s="106"/>
      <c r="N50" s="106"/>
      <c r="O50" s="96"/>
      <c r="P50" s="95"/>
      <c r="Q50" s="111"/>
      <c r="R50" s="111"/>
      <c r="S50" s="111"/>
      <c r="T50" s="106"/>
      <c r="U50" s="106"/>
      <c r="V50" s="106"/>
      <c r="W50" s="106"/>
      <c r="X50" s="106"/>
      <c r="Y50" s="106"/>
      <c r="Z50" s="106"/>
      <c r="AA50" s="106"/>
      <c r="AB50" s="106"/>
    </row>
    <row r="51" spans="1:28" s="62" customFormat="1" ht="24.95" hidden="1" customHeight="1" x14ac:dyDescent="0.2">
      <c r="A51" s="89"/>
      <c r="B51" s="115"/>
      <c r="C51" s="109"/>
      <c r="D51" s="101"/>
      <c r="E51" s="113"/>
      <c r="F51" s="119"/>
      <c r="G51" s="118"/>
      <c r="H51" s="106"/>
      <c r="I51" s="106"/>
      <c r="J51" s="106"/>
      <c r="K51" s="106"/>
      <c r="L51" s="106"/>
      <c r="M51" s="106"/>
      <c r="N51" s="106"/>
      <c r="O51" s="96"/>
      <c r="P51" s="95"/>
      <c r="Q51" s="111"/>
      <c r="R51" s="111"/>
      <c r="S51" s="111"/>
      <c r="T51" s="106"/>
      <c r="U51" s="106"/>
      <c r="V51" s="106"/>
      <c r="W51" s="106"/>
      <c r="X51" s="106"/>
      <c r="Y51" s="106"/>
      <c r="Z51" s="83"/>
      <c r="AA51" s="83"/>
      <c r="AB51" s="83"/>
    </row>
    <row r="52" spans="1:28" s="62" customFormat="1" ht="24.95" hidden="1" customHeight="1" x14ac:dyDescent="0.2">
      <c r="A52" s="89"/>
      <c r="B52" s="115"/>
      <c r="C52" s="109"/>
      <c r="D52" s="101"/>
      <c r="E52" s="113"/>
      <c r="F52" s="119"/>
      <c r="G52" s="118"/>
      <c r="H52" s="106"/>
      <c r="I52" s="106"/>
      <c r="J52" s="106"/>
      <c r="K52" s="106"/>
      <c r="L52" s="106"/>
      <c r="M52" s="106"/>
      <c r="N52" s="106"/>
      <c r="O52" s="96"/>
      <c r="P52" s="95"/>
      <c r="Q52" s="111"/>
      <c r="R52" s="111"/>
      <c r="S52" s="111"/>
      <c r="T52" s="106"/>
      <c r="U52" s="106"/>
      <c r="V52" s="106"/>
      <c r="W52" s="106"/>
      <c r="X52" s="106"/>
      <c r="Y52" s="106"/>
      <c r="Z52" s="83"/>
      <c r="AA52" s="83"/>
      <c r="AB52" s="83"/>
    </row>
    <row r="53" spans="1:28" s="62" customFormat="1" ht="24.95" hidden="1" customHeight="1" x14ac:dyDescent="0.2">
      <c r="A53" s="89"/>
      <c r="B53" s="115"/>
      <c r="C53" s="109"/>
      <c r="D53" s="101"/>
      <c r="E53" s="113"/>
      <c r="F53" s="119"/>
      <c r="G53" s="118"/>
      <c r="H53" s="106"/>
      <c r="I53" s="106"/>
      <c r="J53" s="106"/>
      <c r="K53" s="106"/>
      <c r="L53" s="106"/>
      <c r="M53" s="106"/>
      <c r="N53" s="106"/>
      <c r="O53" s="96"/>
      <c r="P53" s="95"/>
      <c r="Q53" s="111"/>
      <c r="R53" s="111"/>
      <c r="S53" s="111"/>
      <c r="T53" s="106"/>
      <c r="U53" s="106"/>
      <c r="V53" s="106"/>
      <c r="W53" s="106"/>
      <c r="X53" s="106"/>
      <c r="Y53" s="106"/>
      <c r="Z53" s="83"/>
      <c r="AA53" s="83"/>
      <c r="AB53" s="83"/>
    </row>
    <row r="54" spans="1:28" s="62" customFormat="1" ht="24.95" hidden="1" customHeight="1" x14ac:dyDescent="0.2">
      <c r="A54" s="89"/>
      <c r="B54" s="115"/>
      <c r="C54" s="109"/>
      <c r="D54" s="101"/>
      <c r="E54" s="113"/>
      <c r="F54" s="119"/>
      <c r="G54" s="118"/>
      <c r="H54" s="106"/>
      <c r="I54" s="106"/>
      <c r="J54" s="106"/>
      <c r="K54" s="106"/>
      <c r="L54" s="106"/>
      <c r="M54" s="106"/>
      <c r="N54" s="106"/>
      <c r="O54" s="96"/>
      <c r="P54" s="95"/>
      <c r="Q54" s="111"/>
      <c r="R54" s="111"/>
      <c r="S54" s="111"/>
      <c r="T54" s="106"/>
      <c r="U54" s="106"/>
      <c r="V54" s="106"/>
      <c r="W54" s="106"/>
      <c r="X54" s="106"/>
      <c r="Y54" s="106"/>
      <c r="Z54" s="83"/>
      <c r="AA54" s="83"/>
      <c r="AB54" s="83"/>
    </row>
    <row r="55" spans="1:28" s="62" customFormat="1" ht="24.95" hidden="1" customHeight="1" x14ac:dyDescent="0.2">
      <c r="A55" s="89"/>
      <c r="B55" s="115"/>
      <c r="C55" s="109"/>
      <c r="D55" s="101"/>
      <c r="E55" s="113"/>
      <c r="F55" s="119"/>
      <c r="G55" s="118"/>
      <c r="H55" s="106"/>
      <c r="I55" s="106"/>
      <c r="J55" s="106"/>
      <c r="K55" s="106"/>
      <c r="L55" s="106"/>
      <c r="M55" s="106"/>
      <c r="N55" s="106"/>
      <c r="O55" s="96"/>
      <c r="P55" s="95"/>
      <c r="Q55" s="111"/>
      <c r="R55" s="111"/>
      <c r="S55" s="111"/>
      <c r="T55" s="106"/>
      <c r="U55" s="106"/>
      <c r="V55" s="106"/>
      <c r="W55" s="106"/>
      <c r="X55" s="106"/>
      <c r="Y55" s="106"/>
      <c r="Z55" s="83"/>
      <c r="AA55" s="83"/>
      <c r="AB55" s="83"/>
    </row>
    <row r="56" spans="1:28" s="62" customFormat="1" ht="24.95" hidden="1" customHeight="1" x14ac:dyDescent="0.2">
      <c r="A56" s="89"/>
      <c r="B56" s="115"/>
      <c r="C56" s="109"/>
      <c r="D56" s="101"/>
      <c r="E56" s="113"/>
      <c r="F56" s="119"/>
      <c r="G56" s="118"/>
      <c r="H56" s="106"/>
      <c r="I56" s="106"/>
      <c r="J56" s="106"/>
      <c r="K56" s="106"/>
      <c r="L56" s="106"/>
      <c r="M56" s="106"/>
      <c r="N56" s="106"/>
      <c r="O56" s="96"/>
      <c r="P56" s="95"/>
      <c r="Q56" s="111"/>
      <c r="R56" s="111"/>
      <c r="S56" s="111"/>
      <c r="T56" s="106"/>
      <c r="U56" s="106"/>
      <c r="V56" s="106"/>
      <c r="W56" s="106"/>
      <c r="X56" s="106"/>
      <c r="Y56" s="106"/>
      <c r="Z56" s="83"/>
      <c r="AA56" s="83"/>
      <c r="AB56" s="83"/>
    </row>
    <row r="57" spans="1:28" s="62" customFormat="1" ht="24.95" hidden="1" customHeight="1" x14ac:dyDescent="0.2">
      <c r="A57" s="89"/>
      <c r="B57" s="115"/>
      <c r="C57" s="109"/>
      <c r="D57" s="101"/>
      <c r="E57" s="113"/>
      <c r="F57" s="119"/>
      <c r="G57" s="118"/>
      <c r="H57" s="106"/>
      <c r="I57" s="106"/>
      <c r="J57" s="106"/>
      <c r="K57" s="106"/>
      <c r="L57" s="106"/>
      <c r="M57" s="106"/>
      <c r="N57" s="106"/>
      <c r="O57" s="96"/>
      <c r="P57" s="95"/>
      <c r="Q57" s="111"/>
      <c r="R57" s="111"/>
      <c r="S57" s="111"/>
      <c r="T57" s="106"/>
      <c r="U57" s="106"/>
      <c r="V57" s="106"/>
      <c r="W57" s="106"/>
      <c r="X57" s="106"/>
      <c r="Y57" s="106"/>
      <c r="Z57" s="83"/>
      <c r="AA57" s="83"/>
      <c r="AB57" s="83"/>
    </row>
    <row r="58" spans="1:28" s="62" customFormat="1" ht="24.95" hidden="1" customHeight="1" x14ac:dyDescent="0.2">
      <c r="A58" s="89"/>
      <c r="B58" s="115"/>
      <c r="C58" s="109"/>
      <c r="D58" s="101"/>
      <c r="E58" s="113"/>
      <c r="F58" s="119"/>
      <c r="G58" s="118"/>
      <c r="H58" s="106"/>
      <c r="I58" s="106"/>
      <c r="J58" s="106"/>
      <c r="K58" s="106"/>
      <c r="L58" s="106"/>
      <c r="M58" s="106"/>
      <c r="N58" s="106"/>
      <c r="O58" s="96"/>
      <c r="P58" s="95"/>
      <c r="Q58" s="111"/>
      <c r="R58" s="111"/>
      <c r="S58" s="111"/>
      <c r="T58" s="106"/>
      <c r="U58" s="106"/>
      <c r="V58" s="106"/>
      <c r="W58" s="106"/>
      <c r="X58" s="106"/>
      <c r="Y58" s="106"/>
      <c r="Z58" s="83"/>
      <c r="AA58" s="83"/>
      <c r="AB58" s="83"/>
    </row>
    <row r="59" spans="1:28" s="62" customFormat="1" ht="24.95" hidden="1" customHeight="1" x14ac:dyDescent="0.2">
      <c r="A59" s="89"/>
      <c r="B59" s="115"/>
      <c r="C59" s="109"/>
      <c r="D59" s="101"/>
      <c r="E59" s="113"/>
      <c r="F59" s="119"/>
      <c r="G59" s="118"/>
      <c r="H59" s="106"/>
      <c r="I59" s="106"/>
      <c r="J59" s="106"/>
      <c r="K59" s="106"/>
      <c r="L59" s="106"/>
      <c r="M59" s="106"/>
      <c r="N59" s="106"/>
      <c r="O59" s="96"/>
      <c r="P59" s="95"/>
      <c r="Q59" s="111"/>
      <c r="R59" s="111"/>
      <c r="S59" s="111"/>
      <c r="T59" s="106"/>
      <c r="U59" s="106"/>
      <c r="V59" s="106"/>
      <c r="W59" s="106"/>
      <c r="X59" s="106"/>
      <c r="Y59" s="106"/>
      <c r="Z59" s="162"/>
      <c r="AA59" s="162"/>
      <c r="AB59" s="108"/>
    </row>
    <row r="60" spans="1:28" s="62" customFormat="1" ht="24.95" hidden="1" customHeight="1" x14ac:dyDescent="0.2">
      <c r="A60" s="89"/>
      <c r="B60" s="115"/>
      <c r="C60" s="109"/>
      <c r="D60" s="101"/>
      <c r="E60" s="113"/>
      <c r="F60" s="119"/>
      <c r="G60" s="118"/>
      <c r="H60" s="106"/>
      <c r="I60" s="106"/>
      <c r="J60" s="106"/>
      <c r="K60" s="106"/>
      <c r="L60" s="106"/>
      <c r="M60" s="106"/>
      <c r="N60" s="106"/>
      <c r="O60" s="96"/>
      <c r="P60" s="95"/>
      <c r="Q60" s="111"/>
      <c r="R60" s="111"/>
      <c r="S60" s="111"/>
      <c r="T60" s="106"/>
      <c r="U60" s="106"/>
      <c r="V60" s="106"/>
      <c r="W60" s="106"/>
      <c r="X60" s="106"/>
      <c r="Y60" s="106"/>
      <c r="Z60" s="126"/>
      <c r="AA60" s="126"/>
      <c r="AB60" s="107"/>
    </row>
    <row r="61" spans="1:28" s="62" customFormat="1" ht="24.95" hidden="1" customHeight="1" x14ac:dyDescent="0.2">
      <c r="A61" s="89"/>
      <c r="B61" s="115"/>
      <c r="C61" s="109"/>
      <c r="D61" s="101"/>
      <c r="E61" s="113"/>
      <c r="F61" s="119"/>
      <c r="G61" s="118"/>
      <c r="H61" s="106"/>
      <c r="I61" s="106"/>
      <c r="J61" s="106"/>
      <c r="K61" s="106"/>
      <c r="L61" s="106"/>
      <c r="M61" s="106"/>
      <c r="N61" s="106"/>
      <c r="O61" s="96"/>
      <c r="P61" s="95"/>
      <c r="Q61" s="111"/>
      <c r="R61" s="111"/>
      <c r="S61" s="111"/>
      <c r="T61" s="106"/>
      <c r="U61" s="106"/>
      <c r="V61" s="106"/>
      <c r="W61" s="106"/>
      <c r="X61" s="106"/>
      <c r="Y61" s="106"/>
      <c r="Z61" s="106"/>
      <c r="AA61" s="106"/>
      <c r="AB61" s="106"/>
    </row>
    <row r="62" spans="1:28" s="62" customFormat="1" ht="24.95" hidden="1" customHeight="1" x14ac:dyDescent="0.2">
      <c r="A62" s="89"/>
      <c r="B62" s="115"/>
      <c r="C62" s="109"/>
      <c r="D62" s="101"/>
      <c r="E62" s="113"/>
      <c r="F62" s="119"/>
      <c r="G62" s="118"/>
      <c r="H62" s="106"/>
      <c r="I62" s="106"/>
      <c r="J62" s="106"/>
      <c r="K62" s="106"/>
      <c r="L62" s="106"/>
      <c r="M62" s="106"/>
      <c r="N62" s="106"/>
      <c r="O62" s="96"/>
      <c r="P62" s="95"/>
      <c r="Q62" s="111"/>
      <c r="R62" s="111"/>
      <c r="S62" s="111"/>
      <c r="T62" s="106"/>
      <c r="U62" s="106"/>
      <c r="V62" s="106"/>
      <c r="W62" s="106"/>
      <c r="X62" s="106"/>
      <c r="Y62" s="106"/>
      <c r="Z62" s="83"/>
      <c r="AA62" s="83"/>
      <c r="AB62" s="83"/>
    </row>
    <row r="63" spans="1:28" s="62" customFormat="1" ht="24.95" hidden="1" customHeight="1" x14ac:dyDescent="0.2">
      <c r="A63" s="89"/>
      <c r="B63" s="115"/>
      <c r="C63" s="109"/>
      <c r="D63" s="101"/>
      <c r="E63" s="113"/>
      <c r="F63" s="119"/>
      <c r="G63" s="118"/>
      <c r="H63" s="106"/>
      <c r="I63" s="106"/>
      <c r="J63" s="106"/>
      <c r="K63" s="106"/>
      <c r="L63" s="106"/>
      <c r="M63" s="106"/>
      <c r="N63" s="106"/>
      <c r="O63" s="96"/>
      <c r="P63" s="95"/>
      <c r="Q63" s="111"/>
      <c r="R63" s="111"/>
      <c r="S63" s="111"/>
      <c r="T63" s="106"/>
      <c r="U63" s="106"/>
      <c r="V63" s="106"/>
      <c r="W63" s="106"/>
      <c r="X63" s="106"/>
      <c r="Y63" s="106"/>
      <c r="Z63" s="83"/>
      <c r="AA63" s="83"/>
      <c r="AB63" s="83"/>
    </row>
    <row r="64" spans="1:28" s="62" customFormat="1" ht="24.95" hidden="1" customHeight="1" x14ac:dyDescent="0.2">
      <c r="A64" s="89"/>
      <c r="B64" s="115"/>
      <c r="C64" s="109"/>
      <c r="D64" s="101"/>
      <c r="E64" s="113"/>
      <c r="F64" s="119"/>
      <c r="G64" s="118"/>
      <c r="H64" s="106"/>
      <c r="I64" s="106"/>
      <c r="J64" s="106"/>
      <c r="K64" s="106"/>
      <c r="L64" s="106"/>
      <c r="M64" s="106"/>
      <c r="N64" s="106"/>
      <c r="O64" s="96"/>
      <c r="P64" s="95"/>
      <c r="Q64" s="111"/>
      <c r="R64" s="111"/>
      <c r="S64" s="111"/>
      <c r="T64" s="106"/>
      <c r="U64" s="106"/>
      <c r="V64" s="106"/>
      <c r="W64" s="106"/>
      <c r="X64" s="106"/>
      <c r="Y64" s="106"/>
      <c r="Z64" s="83"/>
      <c r="AA64" s="83"/>
      <c r="AB64" s="83"/>
    </row>
    <row r="65" spans="1:31" s="62" customFormat="1" ht="24.95" hidden="1" customHeight="1" x14ac:dyDescent="0.2">
      <c r="A65" s="89"/>
      <c r="B65" s="115"/>
      <c r="C65" s="109"/>
      <c r="D65" s="101"/>
      <c r="E65" s="113"/>
      <c r="F65" s="119"/>
      <c r="G65" s="118"/>
      <c r="H65" s="106"/>
      <c r="I65" s="106"/>
      <c r="J65" s="106"/>
      <c r="K65" s="106"/>
      <c r="L65" s="106"/>
      <c r="M65" s="106"/>
      <c r="N65" s="106"/>
      <c r="O65" s="96"/>
      <c r="P65" s="95"/>
      <c r="Q65" s="111"/>
      <c r="R65" s="111"/>
      <c r="S65" s="111"/>
      <c r="T65" s="106"/>
      <c r="U65" s="106"/>
      <c r="V65" s="106"/>
      <c r="W65" s="106"/>
      <c r="X65" s="106"/>
      <c r="Y65" s="106"/>
      <c r="Z65" s="83"/>
      <c r="AA65" s="83"/>
      <c r="AB65" s="83"/>
    </row>
    <row r="66" spans="1:31" s="62" customFormat="1" ht="24.95" hidden="1" customHeight="1" x14ac:dyDescent="0.2">
      <c r="A66" s="89"/>
      <c r="B66" s="115"/>
      <c r="C66" s="109"/>
      <c r="D66" s="101"/>
      <c r="E66" s="113"/>
      <c r="F66" s="119"/>
      <c r="G66" s="118"/>
      <c r="H66" s="106"/>
      <c r="I66" s="106"/>
      <c r="J66" s="106"/>
      <c r="K66" s="106"/>
      <c r="L66" s="106"/>
      <c r="M66" s="106"/>
      <c r="N66" s="106"/>
      <c r="O66" s="96"/>
      <c r="P66" s="95"/>
      <c r="Q66" s="111"/>
      <c r="R66" s="111"/>
      <c r="S66" s="111"/>
      <c r="T66" s="106"/>
      <c r="U66" s="106"/>
      <c r="V66" s="106"/>
      <c r="W66" s="106"/>
      <c r="X66" s="106"/>
      <c r="Y66" s="106"/>
      <c r="Z66" s="83"/>
      <c r="AA66" s="83"/>
      <c r="AB66" s="83"/>
      <c r="AC66" s="62" t="str">
        <f>IF(SUM(F66:Y66)&lt;&gt;D66,"error","ok")</f>
        <v>ok</v>
      </c>
    </row>
    <row r="67" spans="1:31" s="62" customFormat="1" ht="24.95" hidden="1" customHeight="1" x14ac:dyDescent="0.2">
      <c r="A67" s="89"/>
      <c r="B67" s="115"/>
      <c r="C67" s="109"/>
      <c r="D67" s="101"/>
      <c r="E67" s="113"/>
      <c r="F67" s="119"/>
      <c r="G67" s="118"/>
      <c r="H67" s="106"/>
      <c r="I67" s="106"/>
      <c r="J67" s="106"/>
      <c r="K67" s="106"/>
      <c r="L67" s="106"/>
      <c r="M67" s="106"/>
      <c r="N67" s="106"/>
      <c r="O67" s="96"/>
      <c r="P67" s="95"/>
      <c r="Q67" s="111"/>
      <c r="R67" s="111"/>
      <c r="S67" s="111"/>
      <c r="T67" s="106"/>
      <c r="U67" s="106"/>
      <c r="V67" s="106"/>
      <c r="W67" s="106"/>
      <c r="X67" s="106"/>
      <c r="Y67" s="106"/>
      <c r="Z67" s="83"/>
      <c r="AA67" s="83"/>
      <c r="AB67" s="83"/>
    </row>
    <row r="68" spans="1:31" s="62" customFormat="1" ht="24.95" hidden="1" customHeight="1" x14ac:dyDescent="0.2">
      <c r="A68" s="89"/>
      <c r="B68" s="115"/>
      <c r="C68" s="109"/>
      <c r="D68" s="101"/>
      <c r="E68" s="113"/>
      <c r="F68" s="119"/>
      <c r="G68" s="118"/>
      <c r="H68" s="106"/>
      <c r="I68" s="106"/>
      <c r="J68" s="106"/>
      <c r="K68" s="106"/>
      <c r="L68" s="106"/>
      <c r="M68" s="106"/>
      <c r="N68" s="106"/>
      <c r="O68" s="96"/>
      <c r="P68" s="95"/>
      <c r="Q68" s="111"/>
      <c r="R68" s="111"/>
      <c r="S68" s="111"/>
      <c r="T68" s="106"/>
      <c r="U68" s="106"/>
      <c r="V68" s="106"/>
      <c r="W68" s="106"/>
      <c r="X68" s="106"/>
      <c r="Y68" s="106"/>
      <c r="Z68" s="83"/>
      <c r="AA68" s="83"/>
      <c r="AB68" s="83"/>
    </row>
    <row r="69" spans="1:31" s="62" customFormat="1" ht="24.95" hidden="1" customHeight="1" x14ac:dyDescent="0.2">
      <c r="A69" s="89"/>
      <c r="B69" s="115"/>
      <c r="C69" s="109"/>
      <c r="D69" s="101"/>
      <c r="E69" s="113"/>
      <c r="F69" s="119"/>
      <c r="G69" s="118"/>
      <c r="H69" s="106"/>
      <c r="I69" s="106"/>
      <c r="J69" s="106"/>
      <c r="K69" s="106"/>
      <c r="L69" s="106"/>
      <c r="M69" s="106"/>
      <c r="N69" s="106"/>
      <c r="O69" s="96"/>
      <c r="P69" s="95"/>
      <c r="Q69" s="111"/>
      <c r="R69" s="111"/>
      <c r="S69" s="111"/>
      <c r="T69" s="106"/>
      <c r="U69" s="106"/>
      <c r="V69" s="106"/>
      <c r="W69" s="106"/>
      <c r="X69" s="106"/>
      <c r="Y69" s="106"/>
      <c r="Z69" s="83"/>
      <c r="AA69" s="83"/>
      <c r="AB69" s="83"/>
    </row>
    <row r="70" spans="1:31" s="62" customFormat="1" ht="24.95" hidden="1" customHeight="1" x14ac:dyDescent="0.2">
      <c r="A70" s="89"/>
      <c r="B70" s="115"/>
      <c r="C70" s="109"/>
      <c r="D70" s="101"/>
      <c r="E70" s="113"/>
      <c r="F70" s="119"/>
      <c r="G70" s="118"/>
      <c r="H70" s="106"/>
      <c r="I70" s="106"/>
      <c r="J70" s="106"/>
      <c r="K70" s="106"/>
      <c r="L70" s="106"/>
      <c r="M70" s="106"/>
      <c r="N70" s="106"/>
      <c r="O70" s="96"/>
      <c r="P70" s="95"/>
      <c r="Q70" s="111"/>
      <c r="R70" s="111"/>
      <c r="S70" s="111"/>
      <c r="T70" s="106"/>
      <c r="U70" s="106"/>
      <c r="V70" s="106"/>
      <c r="W70" s="106"/>
      <c r="X70" s="106"/>
      <c r="Y70" s="106"/>
      <c r="Z70" s="162"/>
      <c r="AA70" s="162"/>
      <c r="AB70" s="108"/>
    </row>
    <row r="71" spans="1:31" s="62" customFormat="1" ht="24.75" hidden="1" customHeight="1" x14ac:dyDescent="0.2">
      <c r="A71" s="89"/>
      <c r="B71" s="115"/>
      <c r="C71" s="102"/>
      <c r="D71" s="101"/>
      <c r="E71" s="113"/>
      <c r="F71" s="99"/>
      <c r="G71" s="118"/>
      <c r="H71" s="106"/>
      <c r="I71" s="106"/>
      <c r="J71" s="106"/>
      <c r="K71" s="106"/>
      <c r="L71" s="106"/>
      <c r="M71" s="106"/>
      <c r="N71" s="106"/>
      <c r="O71" s="96"/>
      <c r="P71" s="95"/>
      <c r="Q71" s="111"/>
      <c r="R71" s="111"/>
      <c r="S71" s="111"/>
      <c r="T71" s="106"/>
      <c r="U71" s="106"/>
      <c r="V71" s="106"/>
      <c r="W71" s="106"/>
      <c r="X71" s="106"/>
      <c r="Y71" s="106"/>
      <c r="Z71" s="126"/>
      <c r="AA71" s="126"/>
      <c r="AB71" s="107"/>
      <c r="AD71" s="66"/>
      <c r="AE71" s="66"/>
    </row>
    <row r="72" spans="1:31" s="62" customFormat="1" ht="24.95" hidden="1" customHeight="1" x14ac:dyDescent="0.2">
      <c r="A72" s="89"/>
      <c r="B72" s="115"/>
      <c r="C72" s="102"/>
      <c r="D72" s="101"/>
      <c r="E72" s="113"/>
      <c r="F72" s="99"/>
      <c r="G72" s="118"/>
      <c r="H72" s="106"/>
      <c r="I72" s="106"/>
      <c r="J72" s="106"/>
      <c r="K72" s="106"/>
      <c r="L72" s="106"/>
      <c r="M72" s="106"/>
      <c r="N72" s="106"/>
      <c r="O72" s="96"/>
      <c r="P72" s="95"/>
      <c r="Q72" s="111"/>
      <c r="R72" s="111"/>
      <c r="S72" s="111"/>
      <c r="T72" s="106"/>
      <c r="U72" s="106"/>
      <c r="V72" s="106"/>
      <c r="W72" s="106"/>
      <c r="X72" s="106"/>
      <c r="Y72" s="106"/>
      <c r="Z72" s="106"/>
      <c r="AA72" s="106"/>
      <c r="AB72" s="106"/>
      <c r="AD72" s="66"/>
      <c r="AE72" s="66"/>
    </row>
    <row r="73" spans="1:31" s="62" customFormat="1" ht="24.95" hidden="1" customHeight="1" x14ac:dyDescent="0.2">
      <c r="A73" s="89"/>
      <c r="B73" s="115"/>
      <c r="C73" s="102"/>
      <c r="D73" s="101"/>
      <c r="E73" s="113"/>
      <c r="F73" s="99"/>
      <c r="G73" s="118"/>
      <c r="H73" s="106"/>
      <c r="I73" s="106"/>
      <c r="J73" s="106"/>
      <c r="K73" s="106"/>
      <c r="L73" s="106"/>
      <c r="M73" s="106"/>
      <c r="N73" s="106"/>
      <c r="O73" s="96"/>
      <c r="P73" s="95"/>
      <c r="Q73" s="111"/>
      <c r="R73" s="111"/>
      <c r="S73" s="111"/>
      <c r="T73" s="106"/>
      <c r="U73" s="106"/>
      <c r="V73" s="106"/>
      <c r="W73" s="106"/>
      <c r="X73" s="106"/>
      <c r="Y73" s="106"/>
      <c r="Z73" s="83"/>
      <c r="AA73" s="83"/>
      <c r="AB73" s="83"/>
      <c r="AD73" s="66"/>
      <c r="AE73" s="66"/>
    </row>
    <row r="74" spans="1:31" s="62" customFormat="1" ht="13.5" hidden="1" customHeight="1" x14ac:dyDescent="0.2">
      <c r="A74" s="89"/>
      <c r="B74" s="115"/>
      <c r="C74" s="102"/>
      <c r="D74" s="101"/>
      <c r="E74" s="113"/>
      <c r="F74" s="99"/>
      <c r="G74" s="118"/>
      <c r="H74" s="106"/>
      <c r="I74" s="106"/>
      <c r="J74" s="106"/>
      <c r="K74" s="106"/>
      <c r="L74" s="106"/>
      <c r="M74" s="106"/>
      <c r="N74" s="106"/>
      <c r="O74" s="96"/>
      <c r="P74" s="95"/>
      <c r="Q74" s="111"/>
      <c r="R74" s="111"/>
      <c r="S74" s="111"/>
      <c r="T74" s="106"/>
      <c r="U74" s="106"/>
      <c r="V74" s="106"/>
      <c r="W74" s="106"/>
      <c r="X74" s="106"/>
      <c r="Y74" s="106"/>
      <c r="Z74" s="83"/>
      <c r="AA74" s="83"/>
      <c r="AB74" s="83"/>
      <c r="AD74" s="66"/>
      <c r="AE74" s="66"/>
    </row>
    <row r="75" spans="1:31" s="62" customFormat="1" ht="23.25" hidden="1" customHeight="1" x14ac:dyDescent="0.2">
      <c r="A75" s="89"/>
      <c r="B75" s="115"/>
      <c r="C75" s="102"/>
      <c r="D75" s="101"/>
      <c r="E75" s="113"/>
      <c r="F75" s="99"/>
      <c r="G75" s="118"/>
      <c r="H75" s="106"/>
      <c r="I75" s="106"/>
      <c r="J75" s="106"/>
      <c r="K75" s="106"/>
      <c r="L75" s="106"/>
      <c r="M75" s="106"/>
      <c r="N75" s="106"/>
      <c r="O75" s="96"/>
      <c r="P75" s="95"/>
      <c r="Q75" s="111"/>
      <c r="R75" s="111"/>
      <c r="S75" s="111"/>
      <c r="T75" s="106"/>
      <c r="U75" s="106"/>
      <c r="V75" s="106"/>
      <c r="W75" s="106"/>
      <c r="X75" s="106"/>
      <c r="Y75" s="106"/>
      <c r="Z75" s="83"/>
      <c r="AA75" s="83"/>
      <c r="AB75" s="83"/>
      <c r="AD75" s="66"/>
      <c r="AE75" s="66"/>
    </row>
    <row r="76" spans="1:31" s="62" customFormat="1" ht="24.95" hidden="1" customHeight="1" x14ac:dyDescent="0.2">
      <c r="A76" s="89"/>
      <c r="B76" s="115"/>
      <c r="C76" s="102"/>
      <c r="D76" s="101"/>
      <c r="E76" s="113"/>
      <c r="F76" s="99"/>
      <c r="G76" s="118"/>
      <c r="H76" s="106"/>
      <c r="I76" s="106"/>
      <c r="J76" s="106"/>
      <c r="K76" s="106"/>
      <c r="L76" s="106"/>
      <c r="M76" s="106"/>
      <c r="N76" s="106"/>
      <c r="O76" s="96"/>
      <c r="P76" s="95"/>
      <c r="Q76" s="111"/>
      <c r="R76" s="111"/>
      <c r="S76" s="111"/>
      <c r="T76" s="106"/>
      <c r="U76" s="106"/>
      <c r="V76" s="106"/>
      <c r="W76" s="106"/>
      <c r="X76" s="106"/>
      <c r="Y76" s="106"/>
      <c r="Z76" s="83"/>
      <c r="AA76" s="83"/>
      <c r="AB76" s="83"/>
      <c r="AD76" s="66"/>
      <c r="AE76" s="66"/>
    </row>
    <row r="77" spans="1:31" s="62" customFormat="1" ht="24.95" hidden="1" customHeight="1" x14ac:dyDescent="0.2">
      <c r="A77" s="89"/>
      <c r="B77" s="115"/>
      <c r="C77" s="102"/>
      <c r="D77" s="101"/>
      <c r="E77" s="113"/>
      <c r="F77" s="99"/>
      <c r="G77" s="118"/>
      <c r="H77" s="106"/>
      <c r="I77" s="106"/>
      <c r="J77" s="106"/>
      <c r="K77" s="106"/>
      <c r="L77" s="106"/>
      <c r="M77" s="106"/>
      <c r="N77" s="106"/>
      <c r="O77" s="96"/>
      <c r="P77" s="95"/>
      <c r="Q77" s="111"/>
      <c r="R77" s="111"/>
      <c r="S77" s="111"/>
      <c r="T77" s="106"/>
      <c r="U77" s="106"/>
      <c r="V77" s="106"/>
      <c r="W77" s="106"/>
      <c r="X77" s="106"/>
      <c r="Y77" s="106"/>
      <c r="Z77" s="83"/>
      <c r="AA77" s="83"/>
      <c r="AB77" s="83"/>
      <c r="AD77" s="66"/>
      <c r="AE77" s="66"/>
    </row>
    <row r="78" spans="1:31" s="62" customFormat="1" ht="24.95" hidden="1" customHeight="1" x14ac:dyDescent="0.2">
      <c r="A78" s="89"/>
      <c r="B78" s="115"/>
      <c r="C78" s="102"/>
      <c r="D78" s="101"/>
      <c r="E78" s="113"/>
      <c r="F78" s="99"/>
      <c r="G78" s="118"/>
      <c r="H78" s="106"/>
      <c r="I78" s="106"/>
      <c r="J78" s="106"/>
      <c r="K78" s="106"/>
      <c r="L78" s="106"/>
      <c r="M78" s="106"/>
      <c r="N78" s="106"/>
      <c r="O78" s="96"/>
      <c r="P78" s="95"/>
      <c r="Q78" s="111"/>
      <c r="R78" s="111"/>
      <c r="S78" s="111"/>
      <c r="T78" s="106"/>
      <c r="U78" s="106"/>
      <c r="V78" s="106"/>
      <c r="W78" s="106"/>
      <c r="X78" s="106"/>
      <c r="Y78" s="106"/>
      <c r="Z78" s="83"/>
      <c r="AA78" s="83"/>
      <c r="AB78" s="83"/>
      <c r="AD78" s="66"/>
      <c r="AE78" s="66"/>
    </row>
    <row r="79" spans="1:31" s="62" customFormat="1" ht="24.95" hidden="1" customHeight="1" x14ac:dyDescent="0.2">
      <c r="A79" s="89"/>
      <c r="B79" s="115"/>
      <c r="C79" s="102"/>
      <c r="D79" s="101"/>
      <c r="E79" s="113"/>
      <c r="F79" s="99"/>
      <c r="G79" s="118"/>
      <c r="H79" s="106"/>
      <c r="I79" s="106"/>
      <c r="J79" s="106"/>
      <c r="K79" s="106"/>
      <c r="L79" s="106"/>
      <c r="M79" s="106"/>
      <c r="N79" s="106"/>
      <c r="O79" s="96"/>
      <c r="P79" s="95"/>
      <c r="Q79" s="111"/>
      <c r="R79" s="111"/>
      <c r="S79" s="111"/>
      <c r="T79" s="106"/>
      <c r="U79" s="106"/>
      <c r="V79" s="106"/>
      <c r="W79" s="106"/>
      <c r="X79" s="106"/>
      <c r="Y79" s="106"/>
      <c r="Z79" s="83"/>
      <c r="AA79" s="83"/>
      <c r="AB79" s="83"/>
      <c r="AD79" s="66"/>
      <c r="AE79" s="66"/>
    </row>
    <row r="80" spans="1:31" s="62" customFormat="1" ht="24.95" hidden="1" customHeight="1" x14ac:dyDescent="0.2">
      <c r="A80" s="89"/>
      <c r="B80" s="115"/>
      <c r="C80" s="102"/>
      <c r="D80" s="101"/>
      <c r="E80" s="113"/>
      <c r="F80" s="99"/>
      <c r="G80" s="118"/>
      <c r="H80" s="106"/>
      <c r="I80" s="106"/>
      <c r="J80" s="106"/>
      <c r="K80" s="106"/>
      <c r="L80" s="106"/>
      <c r="M80" s="106"/>
      <c r="N80" s="106"/>
      <c r="O80" s="96"/>
      <c r="P80" s="95"/>
      <c r="Q80" s="111"/>
      <c r="R80" s="111"/>
      <c r="S80" s="111"/>
      <c r="T80" s="106"/>
      <c r="U80" s="106"/>
      <c r="V80" s="106"/>
      <c r="W80" s="106"/>
      <c r="X80" s="106"/>
      <c r="Y80" s="106"/>
      <c r="Z80" s="83"/>
      <c r="AA80" s="83"/>
      <c r="AB80" s="83"/>
      <c r="AD80" s="66"/>
      <c r="AE80" s="66"/>
    </row>
    <row r="81" spans="1:31" s="62" customFormat="1" ht="24.95" hidden="1" customHeight="1" x14ac:dyDescent="0.2">
      <c r="A81" s="89"/>
      <c r="B81" s="115"/>
      <c r="C81" s="102"/>
      <c r="D81" s="101"/>
      <c r="E81" s="113"/>
      <c r="F81" s="99"/>
      <c r="G81" s="118"/>
      <c r="H81" s="106"/>
      <c r="I81" s="106"/>
      <c r="J81" s="106"/>
      <c r="K81" s="106"/>
      <c r="L81" s="106"/>
      <c r="M81" s="106"/>
      <c r="N81" s="106"/>
      <c r="O81" s="96"/>
      <c r="P81" s="95"/>
      <c r="Q81" s="111"/>
      <c r="R81" s="111"/>
      <c r="S81" s="111"/>
      <c r="T81" s="106"/>
      <c r="U81" s="106"/>
      <c r="V81" s="106"/>
      <c r="W81" s="106"/>
      <c r="X81" s="106"/>
      <c r="Y81" s="106"/>
      <c r="Z81" s="162"/>
      <c r="AA81" s="162"/>
      <c r="AB81" s="108"/>
      <c r="AD81" s="66"/>
      <c r="AE81" s="66"/>
    </row>
    <row r="82" spans="1:31" s="62" customFormat="1" ht="24.95" hidden="1" customHeight="1" x14ac:dyDescent="0.2">
      <c r="A82" s="89"/>
      <c r="B82" s="115"/>
      <c r="C82" s="102"/>
      <c r="D82" s="101"/>
      <c r="E82" s="113"/>
      <c r="F82" s="99"/>
      <c r="G82" s="118"/>
      <c r="H82" s="106"/>
      <c r="I82" s="106"/>
      <c r="J82" s="106"/>
      <c r="K82" s="106"/>
      <c r="L82" s="106"/>
      <c r="M82" s="106"/>
      <c r="N82" s="106"/>
      <c r="O82" s="96"/>
      <c r="P82" s="95"/>
      <c r="Q82" s="111"/>
      <c r="R82" s="111"/>
      <c r="S82" s="111"/>
      <c r="T82" s="106"/>
      <c r="U82" s="106"/>
      <c r="V82" s="106"/>
      <c r="W82" s="106"/>
      <c r="X82" s="106"/>
      <c r="Y82" s="106"/>
      <c r="Z82" s="126"/>
      <c r="AA82" s="126"/>
      <c r="AB82" s="107"/>
      <c r="AD82" s="66"/>
      <c r="AE82" s="66"/>
    </row>
    <row r="83" spans="1:31" s="62" customFormat="1" ht="24.95" hidden="1" customHeight="1" x14ac:dyDescent="0.2">
      <c r="A83" s="89"/>
      <c r="B83" s="115"/>
      <c r="C83" s="102"/>
      <c r="D83" s="101"/>
      <c r="E83" s="113"/>
      <c r="F83" s="99"/>
      <c r="G83" s="118"/>
      <c r="H83" s="106"/>
      <c r="I83" s="106"/>
      <c r="J83" s="106"/>
      <c r="K83" s="106"/>
      <c r="L83" s="106"/>
      <c r="M83" s="106"/>
      <c r="N83" s="106"/>
      <c r="O83" s="96"/>
      <c r="P83" s="95"/>
      <c r="Q83" s="111"/>
      <c r="R83" s="111"/>
      <c r="S83" s="111"/>
      <c r="T83" s="106"/>
      <c r="U83" s="106"/>
      <c r="V83" s="106"/>
      <c r="W83" s="106"/>
      <c r="X83" s="106"/>
      <c r="Y83" s="106"/>
      <c r="Z83" s="106"/>
      <c r="AA83" s="106"/>
      <c r="AB83" s="106"/>
      <c r="AD83" s="66"/>
      <c r="AE83" s="66"/>
    </row>
    <row r="84" spans="1:31" s="62" customFormat="1" ht="24.95" hidden="1" customHeight="1" x14ac:dyDescent="0.2">
      <c r="A84" s="89"/>
      <c r="B84" s="115"/>
      <c r="C84" s="102"/>
      <c r="D84" s="101"/>
      <c r="E84" s="113"/>
      <c r="F84" s="99"/>
      <c r="G84" s="118"/>
      <c r="H84" s="106"/>
      <c r="I84" s="106"/>
      <c r="J84" s="106"/>
      <c r="K84" s="106"/>
      <c r="L84" s="106"/>
      <c r="M84" s="106"/>
      <c r="N84" s="106"/>
      <c r="O84" s="96"/>
      <c r="P84" s="95"/>
      <c r="Q84" s="111"/>
      <c r="R84" s="111"/>
      <c r="S84" s="111"/>
      <c r="T84" s="106"/>
      <c r="U84" s="106"/>
      <c r="V84" s="106"/>
      <c r="W84" s="106"/>
      <c r="X84" s="106"/>
      <c r="Y84" s="106"/>
      <c r="Z84" s="83"/>
      <c r="AA84" s="83"/>
      <c r="AB84" s="83"/>
      <c r="AD84" s="66"/>
      <c r="AE84" s="66"/>
    </row>
    <row r="85" spans="1:31" s="62" customFormat="1" ht="24.95" hidden="1" customHeight="1" x14ac:dyDescent="0.2">
      <c r="A85" s="89"/>
      <c r="B85" s="115"/>
      <c r="C85" s="102"/>
      <c r="D85" s="101"/>
      <c r="E85" s="113"/>
      <c r="F85" s="99"/>
      <c r="G85" s="118"/>
      <c r="H85" s="106"/>
      <c r="I85" s="106"/>
      <c r="J85" s="106"/>
      <c r="K85" s="106"/>
      <c r="L85" s="106"/>
      <c r="M85" s="106"/>
      <c r="N85" s="106"/>
      <c r="O85" s="96"/>
      <c r="P85" s="95"/>
      <c r="Q85" s="111"/>
      <c r="R85" s="111"/>
      <c r="S85" s="111"/>
      <c r="T85" s="106"/>
      <c r="U85" s="106"/>
      <c r="V85" s="106"/>
      <c r="W85" s="106"/>
      <c r="X85" s="106"/>
      <c r="Y85" s="106"/>
      <c r="Z85" s="83"/>
      <c r="AA85" s="83"/>
      <c r="AB85" s="83"/>
      <c r="AD85" s="66"/>
      <c r="AE85" s="66"/>
    </row>
    <row r="86" spans="1:31" s="62" customFormat="1" ht="24.95" hidden="1" customHeight="1" x14ac:dyDescent="0.2">
      <c r="A86" s="89"/>
      <c r="B86" s="115"/>
      <c r="C86" s="102"/>
      <c r="D86" s="101"/>
      <c r="E86" s="113"/>
      <c r="F86" s="99"/>
      <c r="G86" s="118"/>
      <c r="H86" s="106"/>
      <c r="I86" s="106"/>
      <c r="J86" s="106"/>
      <c r="K86" s="106"/>
      <c r="L86" s="106"/>
      <c r="M86" s="106"/>
      <c r="N86" s="106"/>
      <c r="O86" s="96"/>
      <c r="P86" s="95"/>
      <c r="Q86" s="111"/>
      <c r="R86" s="111"/>
      <c r="S86" s="111"/>
      <c r="T86" s="106"/>
      <c r="U86" s="106"/>
      <c r="V86" s="106"/>
      <c r="W86" s="106"/>
      <c r="X86" s="106"/>
      <c r="Y86" s="106"/>
      <c r="Z86" s="83"/>
      <c r="AA86" s="83"/>
      <c r="AB86" s="83"/>
      <c r="AD86" s="66"/>
      <c r="AE86" s="66"/>
    </row>
    <row r="87" spans="1:31" s="62" customFormat="1" ht="24.95" hidden="1" customHeight="1" x14ac:dyDescent="0.2">
      <c r="A87" s="89"/>
      <c r="B87" s="115"/>
      <c r="C87" s="102"/>
      <c r="D87" s="101"/>
      <c r="E87" s="113"/>
      <c r="F87" s="99"/>
      <c r="G87" s="118"/>
      <c r="H87" s="106"/>
      <c r="I87" s="106"/>
      <c r="J87" s="106"/>
      <c r="K87" s="106"/>
      <c r="L87" s="106"/>
      <c r="M87" s="106"/>
      <c r="N87" s="106"/>
      <c r="O87" s="96"/>
      <c r="P87" s="95"/>
      <c r="Q87" s="111"/>
      <c r="R87" s="111"/>
      <c r="S87" s="111"/>
      <c r="T87" s="106"/>
      <c r="U87" s="106"/>
      <c r="V87" s="106"/>
      <c r="W87" s="106"/>
      <c r="X87" s="106"/>
      <c r="Y87" s="106"/>
      <c r="Z87" s="83"/>
      <c r="AA87" s="83"/>
      <c r="AB87" s="83"/>
      <c r="AD87" s="66"/>
      <c r="AE87" s="66"/>
    </row>
    <row r="88" spans="1:31" s="62" customFormat="1" ht="24.95" hidden="1" customHeight="1" x14ac:dyDescent="0.2">
      <c r="A88" s="89"/>
      <c r="B88" s="115"/>
      <c r="C88" s="102"/>
      <c r="D88" s="101"/>
      <c r="E88" s="113"/>
      <c r="F88" s="99"/>
      <c r="G88" s="118"/>
      <c r="H88" s="106"/>
      <c r="I88" s="106"/>
      <c r="J88" s="106"/>
      <c r="K88" s="106"/>
      <c r="L88" s="106"/>
      <c r="M88" s="106"/>
      <c r="N88" s="106"/>
      <c r="O88" s="96"/>
      <c r="P88" s="95"/>
      <c r="Q88" s="111"/>
      <c r="R88" s="111"/>
      <c r="S88" s="111"/>
      <c r="T88" s="106"/>
      <c r="U88" s="106"/>
      <c r="V88" s="106"/>
      <c r="W88" s="106"/>
      <c r="X88" s="106"/>
      <c r="Y88" s="106"/>
      <c r="Z88" s="83"/>
      <c r="AA88" s="83"/>
      <c r="AB88" s="83"/>
      <c r="AD88" s="66"/>
      <c r="AE88" s="66"/>
    </row>
    <row r="89" spans="1:31" s="62" customFormat="1" ht="24.95" hidden="1" customHeight="1" x14ac:dyDescent="0.2">
      <c r="A89" s="89"/>
      <c r="B89" s="115"/>
      <c r="C89" s="102"/>
      <c r="D89" s="101"/>
      <c r="E89" s="113"/>
      <c r="F89" s="99"/>
      <c r="G89" s="118"/>
      <c r="H89" s="106"/>
      <c r="I89" s="106"/>
      <c r="J89" s="106"/>
      <c r="K89" s="106"/>
      <c r="L89" s="106"/>
      <c r="M89" s="106"/>
      <c r="N89" s="106"/>
      <c r="O89" s="96"/>
      <c r="P89" s="95"/>
      <c r="Q89" s="111"/>
      <c r="R89" s="111"/>
      <c r="S89" s="111"/>
      <c r="T89" s="106"/>
      <c r="U89" s="106"/>
      <c r="V89" s="106"/>
      <c r="W89" s="106"/>
      <c r="X89" s="106"/>
      <c r="Y89" s="106"/>
      <c r="Z89" s="83"/>
      <c r="AA89" s="83"/>
      <c r="AB89" s="83"/>
      <c r="AD89" s="66"/>
      <c r="AE89" s="66"/>
    </row>
    <row r="90" spans="1:31" s="62" customFormat="1" ht="24.95" hidden="1" customHeight="1" x14ac:dyDescent="0.2">
      <c r="A90" s="89"/>
      <c r="B90" s="115"/>
      <c r="C90" s="102"/>
      <c r="D90" s="101"/>
      <c r="E90" s="113"/>
      <c r="F90" s="99"/>
      <c r="G90" s="118"/>
      <c r="H90" s="106"/>
      <c r="I90" s="106"/>
      <c r="J90" s="106"/>
      <c r="K90" s="106"/>
      <c r="L90" s="106"/>
      <c r="M90" s="106"/>
      <c r="N90" s="106"/>
      <c r="O90" s="96"/>
      <c r="P90" s="95"/>
      <c r="Q90" s="111"/>
      <c r="R90" s="111"/>
      <c r="S90" s="111"/>
      <c r="T90" s="106"/>
      <c r="U90" s="106"/>
      <c r="V90" s="106"/>
      <c r="W90" s="106"/>
      <c r="X90" s="106"/>
      <c r="Y90" s="106"/>
      <c r="Z90" s="83"/>
      <c r="AA90" s="83"/>
      <c r="AB90" s="83"/>
      <c r="AD90" s="66"/>
      <c r="AE90" s="66"/>
    </row>
    <row r="91" spans="1:31" s="62" customFormat="1" ht="24.95" hidden="1" customHeight="1" x14ac:dyDescent="0.2">
      <c r="A91" s="89"/>
      <c r="B91" s="115"/>
      <c r="C91" s="102"/>
      <c r="D91" s="101"/>
      <c r="E91" s="113"/>
      <c r="F91" s="99"/>
      <c r="G91" s="118"/>
      <c r="H91" s="106"/>
      <c r="I91" s="106"/>
      <c r="J91" s="106"/>
      <c r="K91" s="106"/>
      <c r="L91" s="106"/>
      <c r="M91" s="106"/>
      <c r="N91" s="106"/>
      <c r="O91" s="96"/>
      <c r="P91" s="95"/>
      <c r="Q91" s="111"/>
      <c r="R91" s="111"/>
      <c r="S91" s="111"/>
      <c r="T91" s="106"/>
      <c r="U91" s="106"/>
      <c r="V91" s="106"/>
      <c r="W91" s="106"/>
      <c r="X91" s="106"/>
      <c r="Y91" s="106"/>
      <c r="Z91" s="83"/>
      <c r="AA91" s="83"/>
      <c r="AB91" s="83"/>
      <c r="AD91" s="66"/>
      <c r="AE91" s="66"/>
    </row>
    <row r="92" spans="1:31" s="62" customFormat="1" ht="24.95" hidden="1" customHeight="1" x14ac:dyDescent="0.2">
      <c r="A92" s="89"/>
      <c r="B92" s="115"/>
      <c r="C92" s="102"/>
      <c r="D92" s="101"/>
      <c r="E92" s="113"/>
      <c r="F92" s="99"/>
      <c r="G92" s="118"/>
      <c r="H92" s="106"/>
      <c r="I92" s="106"/>
      <c r="J92" s="106"/>
      <c r="K92" s="106"/>
      <c r="L92" s="106"/>
      <c r="M92" s="106"/>
      <c r="N92" s="106"/>
      <c r="O92" s="96"/>
      <c r="P92" s="95"/>
      <c r="Q92" s="111"/>
      <c r="R92" s="111"/>
      <c r="S92" s="111"/>
      <c r="T92" s="106"/>
      <c r="U92" s="106"/>
      <c r="V92" s="106"/>
      <c r="W92" s="106"/>
      <c r="X92" s="106"/>
      <c r="Y92" s="106"/>
      <c r="Z92" s="162"/>
      <c r="AA92" s="162"/>
      <c r="AB92" s="108"/>
      <c r="AD92" s="66"/>
      <c r="AE92" s="66"/>
    </row>
    <row r="93" spans="1:31" s="62" customFormat="1" ht="24.95" hidden="1" customHeight="1" x14ac:dyDescent="0.2">
      <c r="A93" s="89"/>
      <c r="B93" s="115"/>
      <c r="C93" s="102"/>
      <c r="D93" s="101"/>
      <c r="E93" s="113"/>
      <c r="F93" s="99"/>
      <c r="G93" s="118"/>
      <c r="H93" s="106"/>
      <c r="I93" s="106"/>
      <c r="J93" s="106"/>
      <c r="K93" s="106"/>
      <c r="L93" s="106"/>
      <c r="M93" s="106"/>
      <c r="N93" s="106"/>
      <c r="O93" s="96"/>
      <c r="P93" s="95"/>
      <c r="Q93" s="111"/>
      <c r="R93" s="111"/>
      <c r="S93" s="111"/>
      <c r="T93" s="106"/>
      <c r="U93" s="106"/>
      <c r="V93" s="106"/>
      <c r="W93" s="106"/>
      <c r="X93" s="106"/>
      <c r="Y93" s="106"/>
      <c r="Z93" s="126"/>
      <c r="AA93" s="126"/>
      <c r="AB93" s="107"/>
      <c r="AD93" s="66"/>
      <c r="AE93" s="66"/>
    </row>
    <row r="94" spans="1:31" s="62" customFormat="1" ht="24.95" hidden="1" customHeight="1" x14ac:dyDescent="0.2">
      <c r="A94" s="89"/>
      <c r="B94" s="115"/>
      <c r="C94" s="102"/>
      <c r="D94" s="101"/>
      <c r="E94" s="113"/>
      <c r="F94" s="99"/>
      <c r="G94" s="118"/>
      <c r="H94" s="106"/>
      <c r="I94" s="106"/>
      <c r="J94" s="106"/>
      <c r="K94" s="106"/>
      <c r="L94" s="106"/>
      <c r="M94" s="106"/>
      <c r="N94" s="106"/>
      <c r="O94" s="96"/>
      <c r="P94" s="95"/>
      <c r="Q94" s="111"/>
      <c r="R94" s="111"/>
      <c r="S94" s="111"/>
      <c r="T94" s="106"/>
      <c r="U94" s="106"/>
      <c r="V94" s="106"/>
      <c r="W94" s="106"/>
      <c r="X94" s="106"/>
      <c r="Y94" s="106"/>
      <c r="Z94" s="106"/>
      <c r="AA94" s="106"/>
      <c r="AB94" s="106"/>
      <c r="AC94" s="62" t="str">
        <f>IF(SUM(F94:Y94)&lt;&gt;D94,"error","ok")</f>
        <v>ok</v>
      </c>
      <c r="AD94" s="66"/>
      <c r="AE94" s="66"/>
    </row>
    <row r="95" spans="1:31" s="62" customFormat="1" ht="24.95" hidden="1" customHeight="1" x14ac:dyDescent="0.2">
      <c r="A95" s="89"/>
      <c r="B95" s="115"/>
      <c r="C95" s="102"/>
      <c r="D95" s="101"/>
      <c r="E95" s="113"/>
      <c r="F95" s="99"/>
      <c r="G95" s="118"/>
      <c r="H95" s="106"/>
      <c r="I95" s="106"/>
      <c r="J95" s="106"/>
      <c r="K95" s="106"/>
      <c r="L95" s="106"/>
      <c r="M95" s="106"/>
      <c r="N95" s="106"/>
      <c r="O95" s="96"/>
      <c r="P95" s="95"/>
      <c r="Q95" s="111"/>
      <c r="R95" s="111"/>
      <c r="S95" s="111"/>
      <c r="T95" s="106"/>
      <c r="U95" s="106"/>
      <c r="V95" s="106"/>
      <c r="W95" s="106"/>
      <c r="X95" s="106"/>
      <c r="Y95" s="106"/>
      <c r="Z95" s="83"/>
      <c r="AA95" s="83"/>
      <c r="AB95" s="83"/>
      <c r="AC95" s="62" t="str">
        <f>IF(SUM(F95:Y95)&lt;&gt;D95,"error","ok")</f>
        <v>ok</v>
      </c>
      <c r="AD95" s="66"/>
      <c r="AE95" s="66"/>
    </row>
    <row r="96" spans="1:31" s="62" customFormat="1" ht="24.95" hidden="1" customHeight="1" x14ac:dyDescent="0.2">
      <c r="A96" s="89"/>
      <c r="B96" s="115"/>
      <c r="C96" s="102"/>
      <c r="D96" s="101"/>
      <c r="E96" s="113"/>
      <c r="F96" s="99"/>
      <c r="G96" s="118"/>
      <c r="H96" s="106"/>
      <c r="I96" s="106"/>
      <c r="J96" s="106"/>
      <c r="K96" s="106"/>
      <c r="L96" s="106"/>
      <c r="M96" s="106"/>
      <c r="N96" s="106"/>
      <c r="O96" s="96"/>
      <c r="P96" s="95"/>
      <c r="Q96" s="111"/>
      <c r="R96" s="111"/>
      <c r="S96" s="111"/>
      <c r="T96" s="106"/>
      <c r="U96" s="106"/>
      <c r="V96" s="106"/>
      <c r="W96" s="106"/>
      <c r="X96" s="106"/>
      <c r="Y96" s="106"/>
      <c r="Z96" s="83"/>
      <c r="AA96" s="83"/>
      <c r="AB96" s="83"/>
      <c r="AD96" s="66"/>
      <c r="AE96" s="66"/>
    </row>
    <row r="97" spans="1:31" s="62" customFormat="1" ht="24.95" hidden="1" customHeight="1" x14ac:dyDescent="0.2">
      <c r="A97" s="89"/>
      <c r="B97" s="115"/>
      <c r="C97" s="102"/>
      <c r="D97" s="101"/>
      <c r="E97" s="113"/>
      <c r="F97" s="99"/>
      <c r="G97" s="118"/>
      <c r="H97" s="106"/>
      <c r="I97" s="106"/>
      <c r="J97" s="106"/>
      <c r="K97" s="106"/>
      <c r="L97" s="106"/>
      <c r="M97" s="106"/>
      <c r="N97" s="106"/>
      <c r="O97" s="96"/>
      <c r="P97" s="95"/>
      <c r="Q97" s="111"/>
      <c r="R97" s="111"/>
      <c r="S97" s="111"/>
      <c r="T97" s="106"/>
      <c r="U97" s="106"/>
      <c r="V97" s="106"/>
      <c r="W97" s="106"/>
      <c r="X97" s="106"/>
      <c r="Y97" s="106"/>
      <c r="Z97" s="83"/>
      <c r="AA97" s="83"/>
      <c r="AB97" s="83"/>
      <c r="AD97" s="66"/>
      <c r="AE97" s="66"/>
    </row>
    <row r="98" spans="1:31" s="62" customFormat="1" ht="24.95" hidden="1" customHeight="1" x14ac:dyDescent="0.2">
      <c r="A98" s="89"/>
      <c r="B98" s="105"/>
      <c r="C98" s="102"/>
      <c r="D98" s="101"/>
      <c r="E98" s="113"/>
      <c r="F98" s="99"/>
      <c r="G98" s="112"/>
      <c r="H98" s="106"/>
      <c r="I98" s="106"/>
      <c r="J98" s="106"/>
      <c r="K98" s="106"/>
      <c r="L98" s="106"/>
      <c r="M98" s="106"/>
      <c r="N98" s="106"/>
      <c r="O98" s="96"/>
      <c r="P98" s="95"/>
      <c r="Q98" s="111"/>
      <c r="R98" s="111"/>
      <c r="S98" s="111"/>
      <c r="T98" s="106"/>
      <c r="U98" s="106"/>
      <c r="V98" s="106"/>
      <c r="W98" s="106"/>
      <c r="X98" s="106"/>
      <c r="Y98" s="106"/>
      <c r="Z98" s="83"/>
      <c r="AA98" s="83"/>
      <c r="AB98" s="83"/>
      <c r="AC98" s="62" t="str">
        <f t="shared" ref="AC98:AC129" si="1">IF(SUM(F98:Y98)&lt;&gt;D98,"error","ok")</f>
        <v>ok</v>
      </c>
      <c r="AD98" s="66"/>
      <c r="AE98" s="66"/>
    </row>
    <row r="99" spans="1:31" s="62" customFormat="1" ht="24.95" hidden="1" customHeight="1" x14ac:dyDescent="0.2">
      <c r="A99" s="89"/>
      <c r="B99" s="105"/>
      <c r="C99" s="102"/>
      <c r="D99" s="101"/>
      <c r="E99" s="113"/>
      <c r="F99" s="99"/>
      <c r="G99" s="112"/>
      <c r="H99" s="106"/>
      <c r="I99" s="106"/>
      <c r="J99" s="106"/>
      <c r="K99" s="106"/>
      <c r="L99" s="106"/>
      <c r="M99" s="106"/>
      <c r="N99" s="106"/>
      <c r="O99" s="96"/>
      <c r="P99" s="95"/>
      <c r="Q99" s="111"/>
      <c r="R99" s="111"/>
      <c r="S99" s="111"/>
      <c r="T99" s="106"/>
      <c r="U99" s="106"/>
      <c r="V99" s="106"/>
      <c r="W99" s="106"/>
      <c r="X99" s="106"/>
      <c r="Y99" s="106"/>
      <c r="Z99" s="83"/>
      <c r="AA99" s="83"/>
      <c r="AB99" s="83"/>
      <c r="AC99" s="62" t="str">
        <f t="shared" si="1"/>
        <v>ok</v>
      </c>
      <c r="AD99" s="66"/>
      <c r="AE99" s="66"/>
    </row>
    <row r="100" spans="1:31" s="62" customFormat="1" ht="24.95" hidden="1" customHeight="1" x14ac:dyDescent="0.2">
      <c r="A100" s="89"/>
      <c r="B100" s="105"/>
      <c r="C100" s="109"/>
      <c r="D100" s="101"/>
      <c r="E100" s="113"/>
      <c r="F100" s="114"/>
      <c r="G100" s="112"/>
      <c r="H100" s="106"/>
      <c r="I100" s="106"/>
      <c r="J100" s="106"/>
      <c r="K100" s="106"/>
      <c r="L100" s="106"/>
      <c r="M100" s="106"/>
      <c r="N100" s="106"/>
      <c r="O100" s="96"/>
      <c r="P100" s="95"/>
      <c r="Q100" s="111"/>
      <c r="R100" s="111"/>
      <c r="S100" s="111"/>
      <c r="T100" s="106"/>
      <c r="U100" s="106"/>
      <c r="V100" s="106"/>
      <c r="W100" s="106"/>
      <c r="X100" s="106"/>
      <c r="Y100" s="106"/>
      <c r="Z100" s="83"/>
      <c r="AA100" s="83"/>
      <c r="AB100" s="83"/>
      <c r="AC100" s="62" t="str">
        <f t="shared" si="1"/>
        <v>ok</v>
      </c>
      <c r="AD100" s="66"/>
      <c r="AE100" s="66"/>
    </row>
    <row r="101" spans="1:31" s="62" customFormat="1" ht="24.95" hidden="1" customHeight="1" x14ac:dyDescent="0.2">
      <c r="A101" s="89"/>
      <c r="B101" s="105"/>
      <c r="C101" s="109"/>
      <c r="D101" s="101"/>
      <c r="E101" s="113"/>
      <c r="F101" s="99"/>
      <c r="G101" s="112"/>
      <c r="H101" s="106"/>
      <c r="I101" s="106"/>
      <c r="J101" s="106"/>
      <c r="K101" s="106"/>
      <c r="L101" s="106"/>
      <c r="M101" s="106"/>
      <c r="N101" s="106"/>
      <c r="O101" s="96"/>
      <c r="P101" s="95"/>
      <c r="Q101" s="111"/>
      <c r="R101" s="111"/>
      <c r="S101" s="111"/>
      <c r="T101" s="106"/>
      <c r="U101" s="106"/>
      <c r="V101" s="106"/>
      <c r="W101" s="106"/>
      <c r="X101" s="106"/>
      <c r="Y101" s="106"/>
      <c r="Z101" s="83"/>
      <c r="AA101" s="83"/>
      <c r="AB101" s="83"/>
      <c r="AC101" s="62" t="str">
        <f t="shared" si="1"/>
        <v>ok</v>
      </c>
      <c r="AD101" s="66"/>
      <c r="AE101" s="66"/>
    </row>
    <row r="102" spans="1:31" s="62" customFormat="1" ht="24.95" hidden="1" customHeight="1" x14ac:dyDescent="0.2">
      <c r="A102" s="89"/>
      <c r="B102" s="105"/>
      <c r="C102" s="109"/>
      <c r="D102" s="101"/>
      <c r="E102" s="113"/>
      <c r="F102" s="114"/>
      <c r="G102" s="112"/>
      <c r="H102" s="106"/>
      <c r="I102" s="106"/>
      <c r="J102" s="106"/>
      <c r="K102" s="106"/>
      <c r="L102" s="106"/>
      <c r="M102" s="106"/>
      <c r="N102" s="106"/>
      <c r="O102" s="96"/>
      <c r="P102" s="95"/>
      <c r="Q102" s="111"/>
      <c r="R102" s="111"/>
      <c r="S102" s="111"/>
      <c r="T102" s="106"/>
      <c r="U102" s="106"/>
      <c r="V102" s="106"/>
      <c r="W102" s="106"/>
      <c r="X102" s="106"/>
      <c r="Y102" s="106"/>
      <c r="Z102" s="83"/>
      <c r="AA102" s="83"/>
      <c r="AB102" s="83"/>
      <c r="AC102" s="62" t="str">
        <f t="shared" si="1"/>
        <v>ok</v>
      </c>
      <c r="AD102" s="66"/>
      <c r="AE102" s="66"/>
    </row>
    <row r="103" spans="1:31" s="62" customFormat="1" ht="24.95" hidden="1" customHeight="1" x14ac:dyDescent="0.2">
      <c r="A103" s="89"/>
      <c r="B103" s="105"/>
      <c r="C103" s="109"/>
      <c r="D103" s="101"/>
      <c r="E103" s="113"/>
      <c r="F103" s="99"/>
      <c r="G103" s="112"/>
      <c r="H103" s="106"/>
      <c r="I103" s="106"/>
      <c r="J103" s="106"/>
      <c r="K103" s="106"/>
      <c r="L103" s="106"/>
      <c r="M103" s="106"/>
      <c r="N103" s="106"/>
      <c r="O103" s="96"/>
      <c r="P103" s="95"/>
      <c r="Q103" s="111"/>
      <c r="R103" s="111"/>
      <c r="S103" s="111"/>
      <c r="T103" s="106"/>
      <c r="U103" s="106"/>
      <c r="V103" s="106"/>
      <c r="W103" s="106"/>
      <c r="X103" s="106"/>
      <c r="Y103" s="106"/>
      <c r="Z103" s="162"/>
      <c r="AA103" s="162"/>
      <c r="AB103" s="108"/>
      <c r="AC103" s="62" t="str">
        <f t="shared" si="1"/>
        <v>ok</v>
      </c>
      <c r="AD103" s="66"/>
      <c r="AE103" s="66"/>
    </row>
    <row r="104" spans="1:31" s="62" customFormat="1" ht="24.95" hidden="1" customHeight="1" x14ac:dyDescent="0.2">
      <c r="A104" s="89"/>
      <c r="B104" s="103"/>
      <c r="C104" s="117"/>
      <c r="D104" s="116"/>
      <c r="E104" s="113"/>
      <c r="F104" s="99"/>
      <c r="G104" s="112"/>
      <c r="H104" s="106"/>
      <c r="I104" s="106"/>
      <c r="J104" s="106"/>
      <c r="K104" s="106"/>
      <c r="L104" s="106"/>
      <c r="M104" s="106"/>
      <c r="N104" s="106"/>
      <c r="O104" s="96"/>
      <c r="P104" s="95"/>
      <c r="Q104" s="111"/>
      <c r="R104" s="111"/>
      <c r="S104" s="111"/>
      <c r="T104" s="106"/>
      <c r="U104" s="106"/>
      <c r="V104" s="106"/>
      <c r="W104" s="106"/>
      <c r="X104" s="106"/>
      <c r="Y104" s="106"/>
      <c r="Z104" s="126"/>
      <c r="AA104" s="126"/>
      <c r="AB104" s="107"/>
      <c r="AC104" s="62" t="str">
        <f t="shared" si="1"/>
        <v>ok</v>
      </c>
      <c r="AD104" s="66"/>
      <c r="AE104" s="66"/>
    </row>
    <row r="105" spans="1:31" s="62" customFormat="1" ht="24.95" customHeight="1" x14ac:dyDescent="0.2">
      <c r="A105" s="89" t="s">
        <v>87</v>
      </c>
      <c r="B105" s="105" t="s">
        <v>89</v>
      </c>
      <c r="C105" s="191">
        <v>879</v>
      </c>
      <c r="D105" s="101">
        <v>20</v>
      </c>
      <c r="E105" s="113"/>
      <c r="F105" s="99"/>
      <c r="G105" s="112"/>
      <c r="H105" s="106"/>
      <c r="I105" s="106"/>
      <c r="J105" s="106"/>
      <c r="K105" s="106"/>
      <c r="L105" s="106"/>
      <c r="M105" s="106"/>
      <c r="N105" s="106"/>
      <c r="O105" s="96"/>
      <c r="P105" s="95"/>
      <c r="Q105" s="111"/>
      <c r="R105" s="111"/>
      <c r="S105" s="111"/>
      <c r="T105" s="106"/>
      <c r="U105" s="106"/>
      <c r="V105" s="106"/>
      <c r="W105" s="106"/>
      <c r="X105" s="106"/>
      <c r="Y105" s="106"/>
      <c r="Z105" s="106"/>
      <c r="AA105" s="106">
        <v>20</v>
      </c>
      <c r="AB105" s="106"/>
      <c r="AC105" s="62" t="str">
        <f t="shared" si="1"/>
        <v>error</v>
      </c>
      <c r="AD105" s="66"/>
      <c r="AE105" s="66"/>
    </row>
    <row r="106" spans="1:31" s="62" customFormat="1" ht="20.25" hidden="1" customHeight="1" x14ac:dyDescent="0.2">
      <c r="A106" s="89"/>
      <c r="B106" s="105"/>
      <c r="C106" s="109"/>
      <c r="D106" s="101"/>
      <c r="E106" s="113"/>
      <c r="F106" s="114"/>
      <c r="G106" s="112"/>
      <c r="H106" s="106"/>
      <c r="I106" s="106"/>
      <c r="J106" s="106"/>
      <c r="K106" s="106"/>
      <c r="L106" s="106"/>
      <c r="M106" s="106"/>
      <c r="N106" s="106"/>
      <c r="O106" s="96"/>
      <c r="P106" s="95"/>
      <c r="Q106" s="111"/>
      <c r="R106" s="111"/>
      <c r="S106" s="111"/>
      <c r="T106" s="106"/>
      <c r="U106" s="106"/>
      <c r="V106" s="106"/>
      <c r="W106" s="106"/>
      <c r="X106" s="106"/>
      <c r="Y106" s="106"/>
      <c r="Z106" s="83"/>
      <c r="AA106" s="83"/>
      <c r="AB106" s="83"/>
      <c r="AC106" s="62" t="str">
        <f t="shared" si="1"/>
        <v>ok</v>
      </c>
      <c r="AD106" s="66"/>
      <c r="AE106" s="66"/>
    </row>
    <row r="107" spans="1:31" s="62" customFormat="1" ht="24.95" hidden="1" customHeight="1" x14ac:dyDescent="0.2">
      <c r="A107" s="89"/>
      <c r="B107" s="105"/>
      <c r="C107" s="109"/>
      <c r="D107" s="101"/>
      <c r="E107" s="113"/>
      <c r="F107" s="99"/>
      <c r="G107" s="112"/>
      <c r="H107" s="106"/>
      <c r="I107" s="106"/>
      <c r="J107" s="106"/>
      <c r="K107" s="106"/>
      <c r="L107" s="106"/>
      <c r="M107" s="106"/>
      <c r="N107" s="106"/>
      <c r="O107" s="96"/>
      <c r="P107" s="95"/>
      <c r="Q107" s="111"/>
      <c r="R107" s="111"/>
      <c r="S107" s="111"/>
      <c r="T107" s="106"/>
      <c r="U107" s="106"/>
      <c r="V107" s="106"/>
      <c r="W107" s="106"/>
      <c r="X107" s="106"/>
      <c r="Y107" s="106"/>
      <c r="Z107" s="83"/>
      <c r="AA107" s="83"/>
      <c r="AB107" s="83"/>
      <c r="AC107" s="62" t="str">
        <f t="shared" si="1"/>
        <v>ok</v>
      </c>
      <c r="AD107" s="66"/>
      <c r="AE107" s="66"/>
    </row>
    <row r="108" spans="1:31" s="62" customFormat="1" ht="24.95" hidden="1" customHeight="1" x14ac:dyDescent="0.2">
      <c r="A108" s="89"/>
      <c r="B108" s="105"/>
      <c r="C108" s="109"/>
      <c r="D108" s="101"/>
      <c r="E108" s="113"/>
      <c r="F108" s="99"/>
      <c r="G108" s="112"/>
      <c r="H108" s="106"/>
      <c r="I108" s="106"/>
      <c r="J108" s="106"/>
      <c r="K108" s="106"/>
      <c r="L108" s="106"/>
      <c r="M108" s="106"/>
      <c r="N108" s="106"/>
      <c r="O108" s="96"/>
      <c r="P108" s="95"/>
      <c r="Q108" s="111"/>
      <c r="R108" s="111"/>
      <c r="S108" s="111"/>
      <c r="T108" s="106"/>
      <c r="U108" s="106"/>
      <c r="V108" s="106"/>
      <c r="W108" s="106"/>
      <c r="X108" s="106"/>
      <c r="Y108" s="106"/>
      <c r="Z108" s="83"/>
      <c r="AA108" s="83"/>
      <c r="AB108" s="83"/>
      <c r="AC108" s="62" t="str">
        <f t="shared" si="1"/>
        <v>ok</v>
      </c>
      <c r="AD108" s="66"/>
      <c r="AE108" s="66"/>
    </row>
    <row r="109" spans="1:31" s="62" customFormat="1" ht="24.95" hidden="1" customHeight="1" x14ac:dyDescent="0.2">
      <c r="A109" s="89"/>
      <c r="B109" s="105"/>
      <c r="C109" s="109"/>
      <c r="D109" s="101"/>
      <c r="E109" s="113"/>
      <c r="F109" s="99"/>
      <c r="G109" s="112"/>
      <c r="H109" s="106"/>
      <c r="I109" s="106"/>
      <c r="J109" s="106"/>
      <c r="K109" s="106"/>
      <c r="L109" s="106"/>
      <c r="M109" s="106"/>
      <c r="N109" s="106"/>
      <c r="O109" s="96"/>
      <c r="P109" s="95"/>
      <c r="Q109" s="111"/>
      <c r="R109" s="111"/>
      <c r="S109" s="111"/>
      <c r="T109" s="106"/>
      <c r="U109" s="106"/>
      <c r="V109" s="106"/>
      <c r="W109" s="106"/>
      <c r="X109" s="106"/>
      <c r="Y109" s="106"/>
      <c r="Z109" s="83"/>
      <c r="AA109" s="83"/>
      <c r="AB109" s="83"/>
      <c r="AC109" s="62" t="str">
        <f t="shared" si="1"/>
        <v>ok</v>
      </c>
      <c r="AD109" s="66"/>
      <c r="AE109" s="66"/>
    </row>
    <row r="110" spans="1:31" s="62" customFormat="1" ht="24.95" hidden="1" customHeight="1" x14ac:dyDescent="0.2">
      <c r="A110" s="89"/>
      <c r="B110" s="105"/>
      <c r="C110" s="109"/>
      <c r="D110" s="101"/>
      <c r="E110" s="113"/>
      <c r="F110" s="99"/>
      <c r="G110" s="112"/>
      <c r="H110" s="106"/>
      <c r="I110" s="106"/>
      <c r="J110" s="106"/>
      <c r="K110" s="106"/>
      <c r="L110" s="106"/>
      <c r="M110" s="106"/>
      <c r="N110" s="106"/>
      <c r="O110" s="96"/>
      <c r="P110" s="95"/>
      <c r="Q110" s="111"/>
      <c r="R110" s="111"/>
      <c r="S110" s="111"/>
      <c r="T110" s="106"/>
      <c r="U110" s="106"/>
      <c r="V110" s="106"/>
      <c r="W110" s="106"/>
      <c r="X110" s="106"/>
      <c r="Y110" s="106"/>
      <c r="Z110" s="83"/>
      <c r="AA110" s="83"/>
      <c r="AB110" s="83"/>
      <c r="AC110" s="62" t="str">
        <f t="shared" si="1"/>
        <v>ok</v>
      </c>
      <c r="AD110" s="66"/>
      <c r="AE110" s="66"/>
    </row>
    <row r="111" spans="1:31" s="62" customFormat="1" ht="24.95" hidden="1" customHeight="1" x14ac:dyDescent="0.2">
      <c r="A111" s="89"/>
      <c r="B111" s="105"/>
      <c r="C111" s="109"/>
      <c r="D111" s="101"/>
      <c r="E111" s="113"/>
      <c r="F111" s="114"/>
      <c r="G111" s="112"/>
      <c r="H111" s="106"/>
      <c r="I111" s="106"/>
      <c r="J111" s="106"/>
      <c r="K111" s="106"/>
      <c r="L111" s="106"/>
      <c r="M111" s="106"/>
      <c r="N111" s="106"/>
      <c r="O111" s="96"/>
      <c r="P111" s="95"/>
      <c r="Q111" s="111"/>
      <c r="R111" s="111"/>
      <c r="S111" s="111"/>
      <c r="T111" s="106"/>
      <c r="U111" s="106"/>
      <c r="V111" s="106"/>
      <c r="W111" s="106"/>
      <c r="X111" s="106"/>
      <c r="Y111" s="106"/>
      <c r="Z111" s="83"/>
      <c r="AA111" s="83"/>
      <c r="AB111" s="83"/>
      <c r="AC111" s="62" t="str">
        <f t="shared" si="1"/>
        <v>ok</v>
      </c>
      <c r="AD111" s="66"/>
      <c r="AE111" s="66"/>
    </row>
    <row r="112" spans="1:31" s="62" customFormat="1" ht="24.95" hidden="1" customHeight="1" x14ac:dyDescent="0.2">
      <c r="A112" s="89"/>
      <c r="B112" s="105"/>
      <c r="C112" s="109"/>
      <c r="D112" s="101"/>
      <c r="E112" s="113"/>
      <c r="F112" s="99"/>
      <c r="G112" s="112"/>
      <c r="H112" s="106"/>
      <c r="I112" s="106"/>
      <c r="J112" s="106"/>
      <c r="K112" s="106"/>
      <c r="L112" s="106"/>
      <c r="M112" s="106"/>
      <c r="N112" s="106"/>
      <c r="O112" s="96"/>
      <c r="P112" s="95"/>
      <c r="Q112" s="111"/>
      <c r="R112" s="111"/>
      <c r="S112" s="111"/>
      <c r="T112" s="106"/>
      <c r="U112" s="106"/>
      <c r="V112" s="106"/>
      <c r="W112" s="106"/>
      <c r="X112" s="106"/>
      <c r="Y112" s="106"/>
      <c r="Z112" s="83"/>
      <c r="AA112" s="83"/>
      <c r="AB112" s="83"/>
      <c r="AC112" s="62" t="str">
        <f t="shared" si="1"/>
        <v>ok</v>
      </c>
      <c r="AD112" s="66"/>
      <c r="AE112" s="66"/>
    </row>
    <row r="113" spans="1:31" s="62" customFormat="1" ht="24.95" hidden="1" customHeight="1" x14ac:dyDescent="0.2">
      <c r="A113" s="89"/>
      <c r="B113" s="105"/>
      <c r="C113" s="109"/>
      <c r="D113" s="101"/>
      <c r="E113" s="113"/>
      <c r="F113" s="99"/>
      <c r="G113" s="112"/>
      <c r="H113" s="106"/>
      <c r="I113" s="106"/>
      <c r="J113" s="106"/>
      <c r="K113" s="106"/>
      <c r="L113" s="106"/>
      <c r="M113" s="106"/>
      <c r="N113" s="106"/>
      <c r="O113" s="96"/>
      <c r="P113" s="95"/>
      <c r="Q113" s="111"/>
      <c r="R113" s="111"/>
      <c r="S113" s="111"/>
      <c r="T113" s="106"/>
      <c r="U113" s="106"/>
      <c r="V113" s="106"/>
      <c r="W113" s="106"/>
      <c r="X113" s="106"/>
      <c r="Y113" s="106"/>
      <c r="Z113" s="83"/>
      <c r="AA113" s="83"/>
      <c r="AB113" s="83"/>
      <c r="AC113" s="62" t="str">
        <f t="shared" si="1"/>
        <v>ok</v>
      </c>
      <c r="AD113" s="66"/>
      <c r="AE113" s="66"/>
    </row>
    <row r="114" spans="1:31" s="62" customFormat="1" ht="24.95" hidden="1" customHeight="1" x14ac:dyDescent="0.2">
      <c r="A114" s="89"/>
      <c r="B114" s="105"/>
      <c r="C114" s="109"/>
      <c r="D114" s="101"/>
      <c r="E114" s="113"/>
      <c r="F114" s="114"/>
      <c r="G114" s="112"/>
      <c r="H114" s="106"/>
      <c r="I114" s="106"/>
      <c r="J114" s="106"/>
      <c r="K114" s="106"/>
      <c r="L114" s="106"/>
      <c r="M114" s="106"/>
      <c r="N114" s="106"/>
      <c r="O114" s="96"/>
      <c r="P114" s="95"/>
      <c r="Q114" s="111"/>
      <c r="R114" s="111"/>
      <c r="S114" s="111"/>
      <c r="T114" s="106"/>
      <c r="U114" s="106"/>
      <c r="V114" s="106"/>
      <c r="W114" s="106"/>
      <c r="X114" s="106"/>
      <c r="Y114" s="106"/>
      <c r="Z114" s="162"/>
      <c r="AA114" s="162"/>
      <c r="AB114" s="108"/>
      <c r="AC114" s="62" t="str">
        <f t="shared" si="1"/>
        <v>ok</v>
      </c>
      <c r="AD114" s="66"/>
      <c r="AE114" s="66"/>
    </row>
    <row r="115" spans="1:31" s="62" customFormat="1" ht="24.95" hidden="1" customHeight="1" x14ac:dyDescent="0.2">
      <c r="A115" s="89"/>
      <c r="B115" s="105"/>
      <c r="C115" s="109"/>
      <c r="D115" s="101"/>
      <c r="E115" s="113"/>
      <c r="F115" s="114"/>
      <c r="G115" s="112"/>
      <c r="H115" s="106"/>
      <c r="I115" s="106"/>
      <c r="J115" s="106"/>
      <c r="K115" s="106"/>
      <c r="L115" s="106"/>
      <c r="M115" s="106"/>
      <c r="N115" s="106"/>
      <c r="O115" s="96"/>
      <c r="P115" s="95"/>
      <c r="Q115" s="111"/>
      <c r="R115" s="111"/>
      <c r="S115" s="111"/>
      <c r="T115" s="106"/>
      <c r="U115" s="106"/>
      <c r="V115" s="106"/>
      <c r="W115" s="106"/>
      <c r="X115" s="106"/>
      <c r="Y115" s="106"/>
      <c r="Z115" s="126"/>
      <c r="AA115" s="126"/>
      <c r="AB115" s="107"/>
      <c r="AC115" s="62" t="str">
        <f t="shared" si="1"/>
        <v>ok</v>
      </c>
      <c r="AD115" s="66"/>
      <c r="AE115" s="66"/>
    </row>
    <row r="116" spans="1:31" s="62" customFormat="1" ht="24.95" hidden="1" customHeight="1" x14ac:dyDescent="0.2">
      <c r="A116" s="89"/>
      <c r="B116" s="105"/>
      <c r="C116" s="109"/>
      <c r="D116" s="101"/>
      <c r="E116" s="113"/>
      <c r="F116" s="99"/>
      <c r="G116" s="112"/>
      <c r="H116" s="106"/>
      <c r="I116" s="106"/>
      <c r="J116" s="106"/>
      <c r="K116" s="106"/>
      <c r="L116" s="106"/>
      <c r="M116" s="106"/>
      <c r="N116" s="106"/>
      <c r="O116" s="96"/>
      <c r="P116" s="95"/>
      <c r="Q116" s="111"/>
      <c r="R116" s="111"/>
      <c r="S116" s="111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62" t="str">
        <f t="shared" si="1"/>
        <v>ok</v>
      </c>
      <c r="AD116" s="66"/>
      <c r="AE116" s="66"/>
    </row>
    <row r="117" spans="1:31" s="62" customFormat="1" ht="24.95" hidden="1" customHeight="1" x14ac:dyDescent="0.2">
      <c r="A117" s="89"/>
      <c r="B117" s="105"/>
      <c r="C117" s="109"/>
      <c r="D117" s="101"/>
      <c r="E117" s="113"/>
      <c r="F117" s="99"/>
      <c r="G117" s="112"/>
      <c r="H117" s="106"/>
      <c r="I117" s="106"/>
      <c r="J117" s="106"/>
      <c r="K117" s="106"/>
      <c r="L117" s="106"/>
      <c r="M117" s="106"/>
      <c r="N117" s="106"/>
      <c r="O117" s="96"/>
      <c r="P117" s="95"/>
      <c r="Q117" s="111"/>
      <c r="R117" s="111"/>
      <c r="S117" s="111"/>
      <c r="T117" s="106"/>
      <c r="U117" s="106"/>
      <c r="V117" s="106"/>
      <c r="W117" s="106"/>
      <c r="X117" s="106"/>
      <c r="Y117" s="106"/>
      <c r="Z117" s="83"/>
      <c r="AA117" s="83"/>
      <c r="AB117" s="83"/>
      <c r="AC117" s="62" t="str">
        <f t="shared" si="1"/>
        <v>ok</v>
      </c>
      <c r="AD117" s="66"/>
      <c r="AE117" s="66"/>
    </row>
    <row r="118" spans="1:31" s="62" customFormat="1" ht="24.95" hidden="1" customHeight="1" x14ac:dyDescent="0.2">
      <c r="A118" s="89"/>
      <c r="B118" s="105"/>
      <c r="C118" s="109"/>
      <c r="D118" s="101"/>
      <c r="E118" s="113"/>
      <c r="F118" s="99"/>
      <c r="G118" s="112"/>
      <c r="H118" s="106"/>
      <c r="I118" s="106"/>
      <c r="J118" s="106"/>
      <c r="K118" s="106"/>
      <c r="L118" s="106"/>
      <c r="M118" s="106"/>
      <c r="N118" s="106"/>
      <c r="O118" s="96"/>
      <c r="P118" s="95"/>
      <c r="Q118" s="111"/>
      <c r="R118" s="111"/>
      <c r="S118" s="111"/>
      <c r="T118" s="106"/>
      <c r="U118" s="106"/>
      <c r="V118" s="106"/>
      <c r="W118" s="106"/>
      <c r="X118" s="106"/>
      <c r="Y118" s="106"/>
      <c r="Z118" s="83"/>
      <c r="AA118" s="83"/>
      <c r="AB118" s="83"/>
      <c r="AC118" s="62" t="str">
        <f t="shared" si="1"/>
        <v>ok</v>
      </c>
      <c r="AD118" s="66"/>
      <c r="AE118" s="66"/>
    </row>
    <row r="119" spans="1:31" s="62" customFormat="1" ht="24.95" hidden="1" customHeight="1" x14ac:dyDescent="0.2">
      <c r="A119" s="89"/>
      <c r="B119" s="105"/>
      <c r="C119" s="109"/>
      <c r="D119" s="101"/>
      <c r="E119" s="113"/>
      <c r="F119" s="99"/>
      <c r="G119" s="112"/>
      <c r="H119" s="106"/>
      <c r="I119" s="106"/>
      <c r="J119" s="106"/>
      <c r="K119" s="106"/>
      <c r="L119" s="106"/>
      <c r="M119" s="106"/>
      <c r="N119" s="106"/>
      <c r="O119" s="96"/>
      <c r="P119" s="95"/>
      <c r="Q119" s="111"/>
      <c r="R119" s="111"/>
      <c r="S119" s="111"/>
      <c r="T119" s="106"/>
      <c r="U119" s="106"/>
      <c r="V119" s="106"/>
      <c r="W119" s="106"/>
      <c r="X119" s="106"/>
      <c r="Y119" s="106"/>
      <c r="Z119" s="83"/>
      <c r="AA119" s="83"/>
      <c r="AB119" s="83"/>
      <c r="AC119" s="62" t="str">
        <f t="shared" si="1"/>
        <v>ok</v>
      </c>
      <c r="AD119" s="66"/>
      <c r="AE119" s="66"/>
    </row>
    <row r="120" spans="1:31" s="62" customFormat="1" ht="24.95" hidden="1" customHeight="1" x14ac:dyDescent="0.2">
      <c r="A120" s="89"/>
      <c r="B120" s="105"/>
      <c r="C120" s="109"/>
      <c r="D120" s="101"/>
      <c r="E120" s="113"/>
      <c r="F120" s="114"/>
      <c r="G120" s="112"/>
      <c r="H120" s="106"/>
      <c r="I120" s="106"/>
      <c r="J120" s="106"/>
      <c r="K120" s="106"/>
      <c r="L120" s="106"/>
      <c r="M120" s="106"/>
      <c r="N120" s="106"/>
      <c r="O120" s="96"/>
      <c r="P120" s="95"/>
      <c r="Q120" s="111"/>
      <c r="R120" s="111"/>
      <c r="S120" s="111"/>
      <c r="T120" s="106"/>
      <c r="U120" s="106"/>
      <c r="V120" s="106"/>
      <c r="W120" s="106"/>
      <c r="X120" s="106"/>
      <c r="Y120" s="106"/>
      <c r="Z120" s="83"/>
      <c r="AA120" s="83"/>
      <c r="AB120" s="83"/>
      <c r="AC120" s="62" t="str">
        <f t="shared" si="1"/>
        <v>ok</v>
      </c>
      <c r="AD120" s="66"/>
      <c r="AE120" s="66"/>
    </row>
    <row r="121" spans="1:31" s="62" customFormat="1" ht="24.95" hidden="1" customHeight="1" x14ac:dyDescent="0.2">
      <c r="A121" s="89"/>
      <c r="B121" s="105"/>
      <c r="C121" s="109"/>
      <c r="D121" s="101"/>
      <c r="E121" s="113"/>
      <c r="F121" s="99"/>
      <c r="G121" s="112"/>
      <c r="H121" s="106"/>
      <c r="I121" s="106"/>
      <c r="J121" s="106"/>
      <c r="K121" s="106"/>
      <c r="L121" s="106"/>
      <c r="M121" s="106"/>
      <c r="N121" s="106"/>
      <c r="O121" s="96"/>
      <c r="P121" s="95"/>
      <c r="Q121" s="111"/>
      <c r="R121" s="111"/>
      <c r="S121" s="111"/>
      <c r="T121" s="106"/>
      <c r="U121" s="106"/>
      <c r="V121" s="106"/>
      <c r="W121" s="106"/>
      <c r="X121" s="106"/>
      <c r="Y121" s="106"/>
      <c r="Z121" s="83"/>
      <c r="AA121" s="83"/>
      <c r="AB121" s="83"/>
      <c r="AC121" s="62" t="str">
        <f t="shared" si="1"/>
        <v>ok</v>
      </c>
      <c r="AD121" s="66"/>
      <c r="AE121" s="66"/>
    </row>
    <row r="122" spans="1:31" s="62" customFormat="1" ht="24.95" hidden="1" customHeight="1" x14ac:dyDescent="0.2">
      <c r="A122" s="89"/>
      <c r="B122" s="115"/>
      <c r="C122" s="109"/>
      <c r="D122" s="101"/>
      <c r="E122" s="113"/>
      <c r="F122" s="99"/>
      <c r="G122" s="112"/>
      <c r="H122" s="106"/>
      <c r="I122" s="106"/>
      <c r="J122" s="106"/>
      <c r="K122" s="106"/>
      <c r="L122" s="106"/>
      <c r="M122" s="106"/>
      <c r="N122" s="106"/>
      <c r="O122" s="96"/>
      <c r="P122" s="95"/>
      <c r="Q122" s="111"/>
      <c r="R122" s="111"/>
      <c r="S122" s="111"/>
      <c r="T122" s="106"/>
      <c r="U122" s="106"/>
      <c r="V122" s="106"/>
      <c r="W122" s="106"/>
      <c r="X122" s="106"/>
      <c r="Y122" s="106"/>
      <c r="Z122" s="83"/>
      <c r="AA122" s="83"/>
      <c r="AB122" s="83"/>
      <c r="AC122" s="62" t="str">
        <f t="shared" si="1"/>
        <v>ok</v>
      </c>
      <c r="AD122" s="66"/>
      <c r="AE122" s="66"/>
    </row>
    <row r="123" spans="1:31" s="62" customFormat="1" ht="24.95" hidden="1" customHeight="1" x14ac:dyDescent="0.2">
      <c r="A123" s="89"/>
      <c r="B123" s="105"/>
      <c r="C123" s="109"/>
      <c r="D123" s="101"/>
      <c r="E123" s="113"/>
      <c r="F123" s="99"/>
      <c r="G123" s="112"/>
      <c r="H123" s="106"/>
      <c r="I123" s="106"/>
      <c r="J123" s="106"/>
      <c r="K123" s="106"/>
      <c r="L123" s="106"/>
      <c r="M123" s="106"/>
      <c r="N123" s="106"/>
      <c r="O123" s="96"/>
      <c r="P123" s="95"/>
      <c r="Q123" s="111"/>
      <c r="R123" s="111"/>
      <c r="S123" s="111"/>
      <c r="T123" s="106"/>
      <c r="U123" s="106"/>
      <c r="V123" s="106"/>
      <c r="W123" s="106"/>
      <c r="X123" s="106"/>
      <c r="Y123" s="106"/>
      <c r="Z123" s="83"/>
      <c r="AA123" s="83"/>
      <c r="AB123" s="83"/>
      <c r="AC123" s="62" t="str">
        <f t="shared" si="1"/>
        <v>ok</v>
      </c>
      <c r="AD123" s="66"/>
      <c r="AE123" s="66"/>
    </row>
    <row r="124" spans="1:31" s="62" customFormat="1" ht="24.95" hidden="1" customHeight="1" x14ac:dyDescent="0.2">
      <c r="A124" s="89"/>
      <c r="B124" s="105"/>
      <c r="C124" s="109"/>
      <c r="D124" s="101"/>
      <c r="E124" s="113"/>
      <c r="F124" s="99"/>
      <c r="G124" s="112"/>
      <c r="H124" s="106"/>
      <c r="I124" s="106"/>
      <c r="J124" s="106"/>
      <c r="K124" s="106"/>
      <c r="L124" s="106"/>
      <c r="M124" s="106"/>
      <c r="N124" s="106"/>
      <c r="O124" s="96"/>
      <c r="P124" s="95"/>
      <c r="Q124" s="111"/>
      <c r="R124" s="111"/>
      <c r="S124" s="111"/>
      <c r="T124" s="106"/>
      <c r="U124" s="106"/>
      <c r="V124" s="106"/>
      <c r="W124" s="106"/>
      <c r="X124" s="106"/>
      <c r="Y124" s="106"/>
      <c r="Z124" s="83"/>
      <c r="AA124" s="83"/>
      <c r="AB124" s="83"/>
      <c r="AC124" s="62" t="str">
        <f t="shared" si="1"/>
        <v>ok</v>
      </c>
      <c r="AD124" s="66"/>
      <c r="AE124" s="66"/>
    </row>
    <row r="125" spans="1:31" s="62" customFormat="1" ht="24.95" hidden="1" customHeight="1" x14ac:dyDescent="0.2">
      <c r="A125" s="89"/>
      <c r="B125" s="105"/>
      <c r="C125" s="109"/>
      <c r="D125" s="101"/>
      <c r="E125" s="113"/>
      <c r="F125" s="114"/>
      <c r="G125" s="112"/>
      <c r="H125" s="106"/>
      <c r="I125" s="106"/>
      <c r="J125" s="106"/>
      <c r="K125" s="106"/>
      <c r="L125" s="106"/>
      <c r="M125" s="106"/>
      <c r="N125" s="106"/>
      <c r="O125" s="96"/>
      <c r="P125" s="95"/>
      <c r="Q125" s="111"/>
      <c r="R125" s="111"/>
      <c r="S125" s="111"/>
      <c r="T125" s="106"/>
      <c r="U125" s="106"/>
      <c r="V125" s="106"/>
      <c r="W125" s="106"/>
      <c r="X125" s="106"/>
      <c r="Y125" s="106"/>
      <c r="Z125" s="162"/>
      <c r="AA125" s="162"/>
      <c r="AB125" s="108"/>
      <c r="AC125" s="62" t="str">
        <f t="shared" si="1"/>
        <v>ok</v>
      </c>
      <c r="AD125" s="66"/>
      <c r="AE125" s="66"/>
    </row>
    <row r="126" spans="1:31" s="62" customFormat="1" ht="24.95" hidden="1" customHeight="1" x14ac:dyDescent="0.2">
      <c r="A126" s="89"/>
      <c r="B126" s="105"/>
      <c r="C126" s="109"/>
      <c r="D126" s="101"/>
      <c r="E126" s="113"/>
      <c r="F126" s="114"/>
      <c r="G126" s="112"/>
      <c r="H126" s="106"/>
      <c r="I126" s="106"/>
      <c r="J126" s="106"/>
      <c r="K126" s="106"/>
      <c r="L126" s="106"/>
      <c r="M126" s="106"/>
      <c r="N126" s="106"/>
      <c r="O126" s="96"/>
      <c r="P126" s="95"/>
      <c r="Q126" s="111"/>
      <c r="R126" s="111"/>
      <c r="S126" s="111"/>
      <c r="T126" s="106"/>
      <c r="U126" s="106"/>
      <c r="V126" s="106"/>
      <c r="W126" s="106"/>
      <c r="X126" s="106"/>
      <c r="Y126" s="106"/>
      <c r="Z126" s="126"/>
      <c r="AA126" s="126"/>
      <c r="AB126" s="107"/>
      <c r="AC126" s="62" t="str">
        <f t="shared" si="1"/>
        <v>ok</v>
      </c>
      <c r="AD126" s="66"/>
      <c r="AE126" s="66"/>
    </row>
    <row r="127" spans="1:31" s="62" customFormat="1" ht="24.95" hidden="1" customHeight="1" x14ac:dyDescent="0.2">
      <c r="A127" s="89"/>
      <c r="B127" s="105"/>
      <c r="C127" s="109"/>
      <c r="D127" s="101"/>
      <c r="E127" s="113"/>
      <c r="F127" s="99"/>
      <c r="G127" s="112"/>
      <c r="H127" s="106"/>
      <c r="I127" s="106"/>
      <c r="J127" s="106"/>
      <c r="K127" s="106"/>
      <c r="L127" s="106"/>
      <c r="M127" s="106"/>
      <c r="N127" s="106"/>
      <c r="O127" s="96"/>
      <c r="P127" s="95"/>
      <c r="Q127" s="111"/>
      <c r="R127" s="111"/>
      <c r="S127" s="111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62" t="str">
        <f t="shared" si="1"/>
        <v>ok</v>
      </c>
      <c r="AD127" s="66"/>
      <c r="AE127" s="66"/>
    </row>
    <row r="128" spans="1:31" s="62" customFormat="1" ht="24.95" hidden="1" customHeight="1" x14ac:dyDescent="0.2">
      <c r="A128" s="89"/>
      <c r="B128" s="103"/>
      <c r="C128" s="109"/>
      <c r="D128" s="101"/>
      <c r="E128" s="113"/>
      <c r="F128" s="99"/>
      <c r="G128" s="112"/>
      <c r="H128" s="106"/>
      <c r="I128" s="106"/>
      <c r="J128" s="106"/>
      <c r="K128" s="106"/>
      <c r="L128" s="106"/>
      <c r="M128" s="106"/>
      <c r="N128" s="106"/>
      <c r="O128" s="96"/>
      <c r="P128" s="95"/>
      <c r="Q128" s="111"/>
      <c r="R128" s="111"/>
      <c r="S128" s="111"/>
      <c r="T128" s="106"/>
      <c r="U128" s="106"/>
      <c r="V128" s="106"/>
      <c r="W128" s="106"/>
      <c r="X128" s="106"/>
      <c r="Y128" s="106"/>
      <c r="Z128" s="83"/>
      <c r="AA128" s="83"/>
      <c r="AB128" s="83"/>
      <c r="AC128" s="62" t="str">
        <f t="shared" si="1"/>
        <v>ok</v>
      </c>
      <c r="AD128" s="66"/>
      <c r="AE128" s="66"/>
    </row>
    <row r="129" spans="1:31" s="62" customFormat="1" ht="24.95" hidden="1" customHeight="1" x14ac:dyDescent="0.2">
      <c r="A129" s="89"/>
      <c r="B129" s="105"/>
      <c r="C129" s="109"/>
      <c r="D129" s="101"/>
      <c r="E129" s="113"/>
      <c r="F129" s="99"/>
      <c r="G129" s="112"/>
      <c r="H129" s="106"/>
      <c r="I129" s="106"/>
      <c r="J129" s="106"/>
      <c r="K129" s="106"/>
      <c r="L129" s="106"/>
      <c r="M129" s="106"/>
      <c r="N129" s="106"/>
      <c r="O129" s="96"/>
      <c r="P129" s="95"/>
      <c r="Q129" s="111"/>
      <c r="R129" s="111"/>
      <c r="S129" s="111"/>
      <c r="T129" s="106"/>
      <c r="U129" s="106"/>
      <c r="V129" s="106"/>
      <c r="W129" s="106"/>
      <c r="X129" s="106"/>
      <c r="Y129" s="106"/>
      <c r="Z129" s="83"/>
      <c r="AA129" s="83"/>
      <c r="AB129" s="83"/>
      <c r="AC129" s="62" t="str">
        <f t="shared" si="1"/>
        <v>ok</v>
      </c>
      <c r="AD129" s="66"/>
      <c r="AE129" s="66"/>
    </row>
    <row r="130" spans="1:31" s="62" customFormat="1" ht="24.95" hidden="1" customHeight="1" x14ac:dyDescent="0.2">
      <c r="A130" s="89"/>
      <c r="B130" s="105"/>
      <c r="C130" s="109"/>
      <c r="D130" s="101"/>
      <c r="E130" s="113"/>
      <c r="F130" s="99"/>
      <c r="G130" s="112"/>
      <c r="H130" s="106"/>
      <c r="I130" s="106"/>
      <c r="J130" s="106"/>
      <c r="K130" s="106"/>
      <c r="L130" s="106"/>
      <c r="M130" s="106"/>
      <c r="N130" s="106"/>
      <c r="O130" s="96"/>
      <c r="P130" s="95"/>
      <c r="Q130" s="111"/>
      <c r="R130" s="111"/>
      <c r="S130" s="111"/>
      <c r="T130" s="106"/>
      <c r="U130" s="106"/>
      <c r="V130" s="106"/>
      <c r="W130" s="106"/>
      <c r="X130" s="106"/>
      <c r="Y130" s="106"/>
      <c r="Z130" s="83"/>
      <c r="AA130" s="83"/>
      <c r="AB130" s="83"/>
      <c r="AC130" s="62" t="str">
        <f t="shared" ref="AC130:AC163" si="2">IF(SUM(F130:Y130)&lt;&gt;D130,"error","ok")</f>
        <v>ok</v>
      </c>
      <c r="AD130" s="66"/>
      <c r="AE130" s="66"/>
    </row>
    <row r="131" spans="1:31" s="62" customFormat="1" ht="24.95" hidden="1" customHeight="1" x14ac:dyDescent="0.2">
      <c r="A131" s="89"/>
      <c r="B131" s="105"/>
      <c r="C131" s="109"/>
      <c r="D131" s="101"/>
      <c r="E131" s="113"/>
      <c r="F131" s="99"/>
      <c r="G131" s="112"/>
      <c r="H131" s="106"/>
      <c r="I131" s="106"/>
      <c r="J131" s="106"/>
      <c r="K131" s="106"/>
      <c r="L131" s="106"/>
      <c r="M131" s="106"/>
      <c r="N131" s="106"/>
      <c r="O131" s="96"/>
      <c r="P131" s="95"/>
      <c r="Q131" s="111"/>
      <c r="R131" s="111"/>
      <c r="S131" s="111"/>
      <c r="T131" s="106"/>
      <c r="U131" s="106"/>
      <c r="V131" s="106"/>
      <c r="W131" s="106"/>
      <c r="X131" s="106"/>
      <c r="Y131" s="106"/>
      <c r="Z131" s="83"/>
      <c r="AA131" s="83"/>
      <c r="AB131" s="83"/>
      <c r="AC131" s="62" t="str">
        <f t="shared" si="2"/>
        <v>ok</v>
      </c>
      <c r="AD131" s="66"/>
      <c r="AE131" s="66"/>
    </row>
    <row r="132" spans="1:31" s="62" customFormat="1" ht="24.95" hidden="1" customHeight="1" x14ac:dyDescent="0.2">
      <c r="A132" s="89"/>
      <c r="B132" s="105"/>
      <c r="C132" s="109"/>
      <c r="D132" s="101"/>
      <c r="E132" s="113"/>
      <c r="F132" s="99"/>
      <c r="G132" s="112"/>
      <c r="H132" s="106"/>
      <c r="I132" s="106"/>
      <c r="J132" s="106"/>
      <c r="K132" s="106"/>
      <c r="L132" s="106"/>
      <c r="M132" s="106"/>
      <c r="N132" s="106"/>
      <c r="O132" s="96"/>
      <c r="P132" s="95"/>
      <c r="Q132" s="111"/>
      <c r="R132" s="111"/>
      <c r="S132" s="111"/>
      <c r="T132" s="106"/>
      <c r="U132" s="106"/>
      <c r="V132" s="106"/>
      <c r="W132" s="106"/>
      <c r="X132" s="106"/>
      <c r="Y132" s="106"/>
      <c r="Z132" s="83"/>
      <c r="AA132" s="83"/>
      <c r="AB132" s="83"/>
      <c r="AC132" s="62" t="str">
        <f t="shared" si="2"/>
        <v>ok</v>
      </c>
      <c r="AD132" s="66"/>
      <c r="AE132" s="66"/>
    </row>
    <row r="133" spans="1:31" s="62" customFormat="1" ht="24.95" hidden="1" customHeight="1" x14ac:dyDescent="0.2">
      <c r="A133" s="89"/>
      <c r="B133" s="105"/>
      <c r="C133" s="109"/>
      <c r="D133" s="101"/>
      <c r="E133" s="113"/>
      <c r="F133" s="99"/>
      <c r="G133" s="112"/>
      <c r="H133" s="106"/>
      <c r="I133" s="106"/>
      <c r="J133" s="106"/>
      <c r="K133" s="106"/>
      <c r="L133" s="106"/>
      <c r="M133" s="106"/>
      <c r="N133" s="106"/>
      <c r="O133" s="96"/>
      <c r="P133" s="95"/>
      <c r="Q133" s="111"/>
      <c r="R133" s="111"/>
      <c r="S133" s="111"/>
      <c r="T133" s="106"/>
      <c r="U133" s="106"/>
      <c r="V133" s="106"/>
      <c r="W133" s="106"/>
      <c r="X133" s="106"/>
      <c r="Y133" s="106"/>
      <c r="Z133" s="83"/>
      <c r="AA133" s="83"/>
      <c r="AB133" s="83"/>
      <c r="AC133" s="62" t="str">
        <f t="shared" si="2"/>
        <v>ok</v>
      </c>
      <c r="AD133" s="66"/>
      <c r="AE133" s="66"/>
    </row>
    <row r="134" spans="1:31" s="62" customFormat="1" ht="24.95" hidden="1" customHeight="1" x14ac:dyDescent="0.2">
      <c r="A134" s="89"/>
      <c r="B134" s="105"/>
      <c r="C134" s="109"/>
      <c r="D134" s="101"/>
      <c r="E134" s="113"/>
      <c r="F134" s="99"/>
      <c r="G134" s="112"/>
      <c r="H134" s="106"/>
      <c r="I134" s="106"/>
      <c r="J134" s="106"/>
      <c r="K134" s="106"/>
      <c r="L134" s="106"/>
      <c r="M134" s="106"/>
      <c r="N134" s="106"/>
      <c r="O134" s="96"/>
      <c r="P134" s="95"/>
      <c r="Q134" s="111"/>
      <c r="R134" s="111"/>
      <c r="S134" s="111"/>
      <c r="T134" s="106"/>
      <c r="U134" s="106"/>
      <c r="V134" s="106"/>
      <c r="W134" s="106"/>
      <c r="X134" s="106"/>
      <c r="Y134" s="106"/>
      <c r="Z134" s="83"/>
      <c r="AA134" s="83"/>
      <c r="AB134" s="83"/>
      <c r="AC134" s="62" t="str">
        <f t="shared" si="2"/>
        <v>ok</v>
      </c>
      <c r="AD134" s="66"/>
      <c r="AE134" s="66"/>
    </row>
    <row r="135" spans="1:31" s="62" customFormat="1" ht="24.95" hidden="1" customHeight="1" x14ac:dyDescent="0.2">
      <c r="A135" s="89"/>
      <c r="B135" s="105"/>
      <c r="C135" s="109"/>
      <c r="D135" s="101"/>
      <c r="E135" s="113"/>
      <c r="F135" s="99"/>
      <c r="G135" s="112"/>
      <c r="H135" s="106"/>
      <c r="I135" s="106"/>
      <c r="J135" s="106"/>
      <c r="K135" s="106"/>
      <c r="L135" s="106"/>
      <c r="M135" s="106"/>
      <c r="N135" s="106"/>
      <c r="O135" s="96"/>
      <c r="P135" s="95"/>
      <c r="Q135" s="111"/>
      <c r="R135" s="111"/>
      <c r="S135" s="111"/>
      <c r="T135" s="106"/>
      <c r="U135" s="106"/>
      <c r="V135" s="106"/>
      <c r="W135" s="106"/>
      <c r="X135" s="106"/>
      <c r="Y135" s="106"/>
      <c r="Z135" s="83"/>
      <c r="AA135" s="83"/>
      <c r="AB135" s="83"/>
      <c r="AC135" s="62" t="str">
        <f t="shared" si="2"/>
        <v>ok</v>
      </c>
      <c r="AD135" s="66"/>
      <c r="AE135" s="66"/>
    </row>
    <row r="136" spans="1:31" s="62" customFormat="1" ht="24.95" hidden="1" customHeight="1" x14ac:dyDescent="0.2">
      <c r="A136" s="89"/>
      <c r="B136" s="105"/>
      <c r="C136" s="109"/>
      <c r="D136" s="101"/>
      <c r="E136" s="113"/>
      <c r="F136" s="99"/>
      <c r="G136" s="112"/>
      <c r="H136" s="106"/>
      <c r="I136" s="106"/>
      <c r="J136" s="106"/>
      <c r="K136" s="106"/>
      <c r="L136" s="106"/>
      <c r="M136" s="106"/>
      <c r="N136" s="106"/>
      <c r="O136" s="96"/>
      <c r="P136" s="95"/>
      <c r="Q136" s="111"/>
      <c r="R136" s="111"/>
      <c r="S136" s="111"/>
      <c r="T136" s="106"/>
      <c r="U136" s="106"/>
      <c r="V136" s="106"/>
      <c r="W136" s="106"/>
      <c r="X136" s="106"/>
      <c r="Y136" s="106"/>
      <c r="Z136" s="162"/>
      <c r="AA136" s="162"/>
      <c r="AB136" s="108"/>
      <c r="AC136" s="62" t="str">
        <f t="shared" si="2"/>
        <v>ok</v>
      </c>
      <c r="AD136" s="66"/>
      <c r="AE136" s="66"/>
    </row>
    <row r="137" spans="1:31" s="62" customFormat="1" ht="24.95" hidden="1" customHeight="1" x14ac:dyDescent="0.2">
      <c r="A137" s="89"/>
      <c r="B137" s="105"/>
      <c r="C137" s="109"/>
      <c r="D137" s="101"/>
      <c r="E137" s="113"/>
      <c r="F137" s="99"/>
      <c r="G137" s="112"/>
      <c r="H137" s="106"/>
      <c r="I137" s="106"/>
      <c r="J137" s="106"/>
      <c r="K137" s="106"/>
      <c r="L137" s="106"/>
      <c r="M137" s="106"/>
      <c r="N137" s="106"/>
      <c r="O137" s="96"/>
      <c r="P137" s="95"/>
      <c r="Q137" s="111"/>
      <c r="R137" s="111"/>
      <c r="S137" s="111"/>
      <c r="T137" s="106"/>
      <c r="U137" s="106"/>
      <c r="V137" s="106"/>
      <c r="W137" s="106"/>
      <c r="X137" s="106"/>
      <c r="Y137" s="106"/>
      <c r="Z137" s="126"/>
      <c r="AA137" s="126"/>
      <c r="AB137" s="107"/>
      <c r="AC137" s="62" t="str">
        <f t="shared" si="2"/>
        <v>ok</v>
      </c>
      <c r="AD137" s="66"/>
      <c r="AE137" s="66"/>
    </row>
    <row r="138" spans="1:31" s="62" customFormat="1" ht="24.95" hidden="1" customHeight="1" x14ac:dyDescent="0.2">
      <c r="A138" s="89"/>
      <c r="B138" s="105"/>
      <c r="C138" s="109"/>
      <c r="D138" s="101"/>
      <c r="E138" s="113"/>
      <c r="F138" s="99"/>
      <c r="G138" s="112"/>
      <c r="H138" s="106"/>
      <c r="I138" s="106"/>
      <c r="J138" s="106"/>
      <c r="K138" s="106"/>
      <c r="L138" s="106"/>
      <c r="M138" s="106"/>
      <c r="N138" s="106"/>
      <c r="O138" s="96"/>
      <c r="P138" s="95"/>
      <c r="Q138" s="111"/>
      <c r="R138" s="111"/>
      <c r="S138" s="111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62" t="str">
        <f t="shared" si="2"/>
        <v>ok</v>
      </c>
      <c r="AD138" s="66"/>
      <c r="AE138" s="66"/>
    </row>
    <row r="139" spans="1:31" s="62" customFormat="1" ht="24.95" hidden="1" customHeight="1" x14ac:dyDescent="0.2">
      <c r="A139" s="89"/>
      <c r="B139" s="105"/>
      <c r="C139" s="109"/>
      <c r="D139" s="101"/>
      <c r="E139" s="113"/>
      <c r="F139" s="99"/>
      <c r="G139" s="112"/>
      <c r="H139" s="106"/>
      <c r="I139" s="106"/>
      <c r="J139" s="106"/>
      <c r="K139" s="106"/>
      <c r="L139" s="106"/>
      <c r="M139" s="106"/>
      <c r="N139" s="106"/>
      <c r="O139" s="96"/>
      <c r="P139" s="95"/>
      <c r="Q139" s="111"/>
      <c r="R139" s="111"/>
      <c r="S139" s="111"/>
      <c r="T139" s="106"/>
      <c r="U139" s="106"/>
      <c r="V139" s="106"/>
      <c r="W139" s="106"/>
      <c r="X139" s="106"/>
      <c r="Y139" s="106"/>
      <c r="Z139" s="83"/>
      <c r="AA139" s="83"/>
      <c r="AB139" s="83"/>
      <c r="AC139" s="62" t="str">
        <f t="shared" si="2"/>
        <v>ok</v>
      </c>
      <c r="AD139" s="66"/>
      <c r="AE139" s="66"/>
    </row>
    <row r="140" spans="1:31" s="62" customFormat="1" ht="24.95" hidden="1" customHeight="1" x14ac:dyDescent="0.2">
      <c r="A140" s="89"/>
      <c r="B140" s="105"/>
      <c r="C140" s="109"/>
      <c r="D140" s="101"/>
      <c r="E140" s="113"/>
      <c r="F140" s="99"/>
      <c r="G140" s="112"/>
      <c r="H140" s="106"/>
      <c r="I140" s="106"/>
      <c r="J140" s="106"/>
      <c r="K140" s="106"/>
      <c r="L140" s="106"/>
      <c r="M140" s="106"/>
      <c r="N140" s="106"/>
      <c r="O140" s="96"/>
      <c r="P140" s="95"/>
      <c r="Q140" s="111"/>
      <c r="R140" s="111"/>
      <c r="S140" s="111"/>
      <c r="T140" s="106"/>
      <c r="U140" s="106"/>
      <c r="V140" s="106"/>
      <c r="W140" s="106"/>
      <c r="X140" s="106"/>
      <c r="Y140" s="106"/>
      <c r="Z140" s="83"/>
      <c r="AA140" s="83"/>
      <c r="AB140" s="83"/>
      <c r="AC140" s="62" t="str">
        <f t="shared" si="2"/>
        <v>ok</v>
      </c>
      <c r="AD140" s="66"/>
      <c r="AE140" s="66"/>
    </row>
    <row r="141" spans="1:31" s="62" customFormat="1" ht="24.95" hidden="1" customHeight="1" x14ac:dyDescent="0.2">
      <c r="A141" s="89"/>
      <c r="B141" s="105"/>
      <c r="C141" s="109"/>
      <c r="D141" s="101"/>
      <c r="E141" s="113"/>
      <c r="F141" s="114"/>
      <c r="G141" s="112"/>
      <c r="H141" s="106"/>
      <c r="I141" s="106"/>
      <c r="J141" s="106"/>
      <c r="K141" s="106"/>
      <c r="L141" s="106"/>
      <c r="M141" s="106"/>
      <c r="N141" s="106"/>
      <c r="O141" s="96"/>
      <c r="P141" s="95"/>
      <c r="Q141" s="111"/>
      <c r="R141" s="111"/>
      <c r="S141" s="111"/>
      <c r="T141" s="106"/>
      <c r="U141" s="106"/>
      <c r="V141" s="106"/>
      <c r="W141" s="106"/>
      <c r="X141" s="106"/>
      <c r="Y141" s="106"/>
      <c r="Z141" s="83"/>
      <c r="AA141" s="83"/>
      <c r="AB141" s="83"/>
      <c r="AC141" s="62" t="str">
        <f t="shared" si="2"/>
        <v>ok</v>
      </c>
      <c r="AD141" s="66"/>
      <c r="AE141" s="66"/>
    </row>
    <row r="142" spans="1:31" s="62" customFormat="1" ht="24.95" hidden="1" customHeight="1" x14ac:dyDescent="0.2">
      <c r="A142" s="89"/>
      <c r="B142" s="105"/>
      <c r="C142" s="109"/>
      <c r="D142" s="101"/>
      <c r="E142" s="113"/>
      <c r="F142" s="99"/>
      <c r="G142" s="112"/>
      <c r="H142" s="106"/>
      <c r="I142" s="106"/>
      <c r="J142" s="106"/>
      <c r="K142" s="106"/>
      <c r="L142" s="106"/>
      <c r="M142" s="106"/>
      <c r="N142" s="106"/>
      <c r="O142" s="96"/>
      <c r="P142" s="95"/>
      <c r="Q142" s="111"/>
      <c r="R142" s="111"/>
      <c r="S142" s="111"/>
      <c r="T142" s="106"/>
      <c r="U142" s="106"/>
      <c r="V142" s="106"/>
      <c r="W142" s="106"/>
      <c r="X142" s="106"/>
      <c r="Y142" s="106"/>
      <c r="Z142" s="83"/>
      <c r="AA142" s="83"/>
      <c r="AB142" s="83"/>
      <c r="AC142" s="62" t="str">
        <f t="shared" si="2"/>
        <v>ok</v>
      </c>
      <c r="AD142" s="66"/>
      <c r="AE142" s="66"/>
    </row>
    <row r="143" spans="1:31" s="62" customFormat="1" ht="24.95" customHeight="1" x14ac:dyDescent="0.2">
      <c r="A143" s="89" t="s">
        <v>87</v>
      </c>
      <c r="B143" s="105" t="s">
        <v>90</v>
      </c>
      <c r="C143" s="191">
        <v>880</v>
      </c>
      <c r="D143" s="101">
        <v>5</v>
      </c>
      <c r="E143" s="113"/>
      <c r="F143" s="99"/>
      <c r="G143" s="112"/>
      <c r="H143" s="106"/>
      <c r="I143" s="106"/>
      <c r="J143" s="106"/>
      <c r="K143" s="106">
        <v>5</v>
      </c>
      <c r="L143" s="106"/>
      <c r="M143" s="106"/>
      <c r="N143" s="106"/>
      <c r="O143" s="96"/>
      <c r="P143" s="95"/>
      <c r="Q143" s="111"/>
      <c r="R143" s="111"/>
      <c r="S143" s="111"/>
      <c r="T143" s="106"/>
      <c r="U143" s="106"/>
      <c r="V143" s="106"/>
      <c r="W143" s="106"/>
      <c r="X143" s="106"/>
      <c r="Y143" s="106"/>
      <c r="Z143" s="83"/>
      <c r="AA143" s="83"/>
      <c r="AB143" s="83"/>
      <c r="AC143" s="62" t="str">
        <f t="shared" si="2"/>
        <v>ok</v>
      </c>
      <c r="AD143" s="66"/>
      <c r="AE143" s="66"/>
    </row>
    <row r="144" spans="1:31" s="62" customFormat="1" ht="24.95" customHeight="1" x14ac:dyDescent="0.2">
      <c r="A144" s="89" t="s">
        <v>91</v>
      </c>
      <c r="B144" s="105" t="s">
        <v>47</v>
      </c>
      <c r="C144" s="191">
        <v>881</v>
      </c>
      <c r="D144" s="101">
        <v>490.17</v>
      </c>
      <c r="E144" s="113"/>
      <c r="F144" s="99"/>
      <c r="G144" s="112"/>
      <c r="H144" s="106">
        <v>490.17</v>
      </c>
      <c r="I144" s="106"/>
      <c r="J144" s="106"/>
      <c r="K144" s="106"/>
      <c r="L144" s="106"/>
      <c r="M144" s="106"/>
      <c r="N144" s="106"/>
      <c r="O144" s="96"/>
      <c r="P144" s="95"/>
      <c r="Q144" s="111"/>
      <c r="R144" s="111"/>
      <c r="S144" s="111"/>
      <c r="T144" s="106"/>
      <c r="U144" s="106"/>
      <c r="V144" s="106"/>
      <c r="W144" s="106"/>
      <c r="X144" s="106"/>
      <c r="Y144" s="106"/>
      <c r="Z144" s="83"/>
      <c r="AA144" s="83"/>
      <c r="AB144" s="83"/>
      <c r="AC144" s="62" t="str">
        <f t="shared" si="2"/>
        <v>ok</v>
      </c>
      <c r="AD144" s="66"/>
      <c r="AE144" s="66"/>
    </row>
    <row r="145" spans="1:31" s="62" customFormat="1" ht="24.95" customHeight="1" x14ac:dyDescent="0.2">
      <c r="A145" s="89" t="s">
        <v>91</v>
      </c>
      <c r="B145" s="105" t="s">
        <v>92</v>
      </c>
      <c r="C145" s="191">
        <v>882</v>
      </c>
      <c r="D145" s="101">
        <v>300</v>
      </c>
      <c r="E145" s="113"/>
      <c r="F145" s="99"/>
      <c r="G145" s="112"/>
      <c r="H145" s="106"/>
      <c r="I145" s="106"/>
      <c r="J145" s="106">
        <v>300</v>
      </c>
      <c r="K145" s="106"/>
      <c r="L145" s="106"/>
      <c r="M145" s="106"/>
      <c r="N145" s="106"/>
      <c r="O145" s="96"/>
      <c r="P145" s="95"/>
      <c r="Q145" s="111"/>
      <c r="R145" s="111"/>
      <c r="S145" s="111"/>
      <c r="T145" s="106"/>
      <c r="U145" s="106"/>
      <c r="V145" s="106"/>
      <c r="W145" s="106"/>
      <c r="X145" s="106"/>
      <c r="Y145" s="106"/>
      <c r="Z145" s="83"/>
      <c r="AA145" s="83"/>
      <c r="AB145" s="83"/>
      <c r="AC145" s="62" t="str">
        <f t="shared" si="2"/>
        <v>ok</v>
      </c>
      <c r="AD145" s="66"/>
      <c r="AE145" s="66"/>
    </row>
    <row r="146" spans="1:31" s="82" customFormat="1" ht="24.95" customHeight="1" x14ac:dyDescent="0.2">
      <c r="A146" s="89" t="s">
        <v>91</v>
      </c>
      <c r="B146" s="105" t="s">
        <v>53</v>
      </c>
      <c r="C146" s="191">
        <v>883</v>
      </c>
      <c r="D146" s="101">
        <v>180</v>
      </c>
      <c r="E146" s="100"/>
      <c r="F146" s="99">
        <v>30</v>
      </c>
      <c r="G146" s="98"/>
      <c r="H146" s="106"/>
      <c r="I146" s="106"/>
      <c r="J146" s="106">
        <v>150</v>
      </c>
      <c r="K146" s="104"/>
      <c r="L146" s="104"/>
      <c r="M146" s="106"/>
      <c r="N146" s="106"/>
      <c r="O146" s="96"/>
      <c r="P146" s="95"/>
      <c r="Q146" s="111"/>
      <c r="R146" s="111"/>
      <c r="S146" s="110"/>
      <c r="T146" s="104"/>
      <c r="U146" s="104"/>
      <c r="V146" s="104"/>
      <c r="W146" s="104"/>
      <c r="X146" s="104"/>
      <c r="Y146" s="104"/>
      <c r="Z146" s="91"/>
      <c r="AA146" s="91"/>
      <c r="AB146" s="83"/>
      <c r="AC146" s="82" t="str">
        <f t="shared" si="2"/>
        <v>ok</v>
      </c>
      <c r="AD146" s="90"/>
      <c r="AE146" s="90"/>
    </row>
    <row r="147" spans="1:31" s="82" customFormat="1" ht="24.95" customHeight="1" x14ac:dyDescent="0.2">
      <c r="A147" s="89" t="s">
        <v>94</v>
      </c>
      <c r="B147" s="105" t="s">
        <v>63</v>
      </c>
      <c r="C147" s="191">
        <v>884</v>
      </c>
      <c r="D147" s="101">
        <v>40.5</v>
      </c>
      <c r="E147" s="100"/>
      <c r="F147" s="99"/>
      <c r="G147" s="98"/>
      <c r="H147" s="106"/>
      <c r="I147" s="106">
        <v>40.5</v>
      </c>
      <c r="J147" s="106"/>
      <c r="K147" s="106"/>
      <c r="L147" s="104"/>
      <c r="M147" s="106"/>
      <c r="N147" s="106"/>
      <c r="O147" s="96"/>
      <c r="P147" s="95"/>
      <c r="Q147" s="111"/>
      <c r="R147" s="111"/>
      <c r="S147" s="110"/>
      <c r="T147" s="104"/>
      <c r="U147" s="104"/>
      <c r="V147" s="104"/>
      <c r="W147" s="104"/>
      <c r="X147" s="104"/>
      <c r="Y147" s="104"/>
      <c r="Z147" s="92"/>
      <c r="AA147" s="92"/>
      <c r="AB147" s="108"/>
      <c r="AC147" s="82" t="str">
        <f t="shared" si="2"/>
        <v>ok</v>
      </c>
      <c r="AD147" s="90"/>
      <c r="AE147" s="90"/>
    </row>
    <row r="148" spans="1:31" s="82" customFormat="1" ht="24.95" customHeight="1" x14ac:dyDescent="0.2">
      <c r="A148" s="89" t="s">
        <v>95</v>
      </c>
      <c r="B148" s="105" t="s">
        <v>53</v>
      </c>
      <c r="C148" s="191">
        <v>885</v>
      </c>
      <c r="D148" s="101">
        <v>180</v>
      </c>
      <c r="E148" s="100"/>
      <c r="F148" s="99">
        <v>30</v>
      </c>
      <c r="G148" s="98"/>
      <c r="H148" s="106"/>
      <c r="I148" s="106"/>
      <c r="J148" s="106">
        <v>150</v>
      </c>
      <c r="K148" s="104"/>
      <c r="L148" s="104"/>
      <c r="M148" s="106"/>
      <c r="N148" s="106"/>
      <c r="O148" s="96"/>
      <c r="P148" s="95"/>
      <c r="Q148" s="111"/>
      <c r="R148" s="111"/>
      <c r="S148" s="110"/>
      <c r="T148" s="104"/>
      <c r="U148" s="104"/>
      <c r="V148" s="104"/>
      <c r="W148" s="104"/>
      <c r="X148" s="104"/>
      <c r="Y148" s="104"/>
      <c r="Z148" s="163"/>
      <c r="AA148" s="163"/>
      <c r="AB148" s="107"/>
      <c r="AC148" s="82" t="str">
        <f t="shared" si="2"/>
        <v>ok</v>
      </c>
      <c r="AD148" s="90"/>
      <c r="AE148" s="90"/>
    </row>
    <row r="149" spans="1:31" s="82" customFormat="1" ht="24.95" customHeight="1" x14ac:dyDescent="0.2">
      <c r="A149" s="89" t="s">
        <v>95</v>
      </c>
      <c r="B149" s="105" t="s">
        <v>47</v>
      </c>
      <c r="C149" s="191">
        <v>886</v>
      </c>
      <c r="D149" s="101">
        <v>490.17</v>
      </c>
      <c r="E149" s="100"/>
      <c r="F149" s="99"/>
      <c r="G149" s="98"/>
      <c r="H149" s="83">
        <v>490.17</v>
      </c>
      <c r="I149" s="83"/>
      <c r="J149" s="83"/>
      <c r="K149" s="91"/>
      <c r="L149" s="91"/>
      <c r="M149" s="83"/>
      <c r="N149" s="83"/>
      <c r="O149" s="96"/>
      <c r="P149" s="95"/>
      <c r="Q149" s="94"/>
      <c r="R149" s="94"/>
      <c r="S149" s="93"/>
      <c r="T149" s="83"/>
      <c r="U149" s="91"/>
      <c r="V149" s="92"/>
      <c r="W149" s="104"/>
      <c r="X149" s="91"/>
      <c r="Y149" s="91"/>
      <c r="Z149" s="91"/>
      <c r="AA149" s="91"/>
      <c r="AB149" s="106"/>
      <c r="AC149" s="82" t="str">
        <f t="shared" si="2"/>
        <v>ok</v>
      </c>
      <c r="AD149" s="90"/>
      <c r="AE149" s="90"/>
    </row>
    <row r="150" spans="1:31" s="82" customFormat="1" ht="24.95" customHeight="1" x14ac:dyDescent="0.2">
      <c r="A150" s="89" t="s">
        <v>100</v>
      </c>
      <c r="B150" s="105" t="s">
        <v>47</v>
      </c>
      <c r="C150" s="191">
        <v>887</v>
      </c>
      <c r="D150" s="101">
        <v>490.17</v>
      </c>
      <c r="E150" s="100"/>
      <c r="F150" s="99"/>
      <c r="G150" s="98"/>
      <c r="H150" s="83">
        <v>490.17</v>
      </c>
      <c r="I150" s="83"/>
      <c r="J150" s="83"/>
      <c r="K150" s="83"/>
      <c r="L150" s="91"/>
      <c r="M150" s="83"/>
      <c r="N150" s="83"/>
      <c r="O150" s="96"/>
      <c r="P150" s="95"/>
      <c r="Q150" s="94"/>
      <c r="R150" s="94"/>
      <c r="S150" s="93"/>
      <c r="T150" s="91"/>
      <c r="U150" s="91"/>
      <c r="V150" s="92"/>
      <c r="W150" s="104"/>
      <c r="X150" s="91"/>
      <c r="Y150" s="91"/>
      <c r="Z150" s="91"/>
      <c r="AA150" s="91"/>
      <c r="AB150" s="83"/>
      <c r="AC150" s="82" t="str">
        <f t="shared" si="2"/>
        <v>ok</v>
      </c>
      <c r="AD150" s="90"/>
      <c r="AE150" s="90"/>
    </row>
    <row r="151" spans="1:31" s="82" customFormat="1" ht="24.95" customHeight="1" x14ac:dyDescent="0.2">
      <c r="A151" s="89" t="s">
        <v>101</v>
      </c>
      <c r="B151" s="105" t="s">
        <v>102</v>
      </c>
      <c r="C151" s="191">
        <v>888</v>
      </c>
      <c r="D151" s="101">
        <v>40</v>
      </c>
      <c r="E151" s="100"/>
      <c r="F151" s="99"/>
      <c r="G151" s="98"/>
      <c r="H151" s="83"/>
      <c r="I151" s="83"/>
      <c r="J151" s="83"/>
      <c r="K151" s="91"/>
      <c r="L151" s="91"/>
      <c r="M151" s="83"/>
      <c r="N151" s="83"/>
      <c r="O151" s="83">
        <v>40</v>
      </c>
      <c r="P151" s="95"/>
      <c r="Q151" s="94"/>
      <c r="R151" s="94"/>
      <c r="S151" s="93"/>
      <c r="T151" s="91"/>
      <c r="U151" s="91"/>
      <c r="V151" s="92"/>
      <c r="W151" s="104"/>
      <c r="X151" s="91"/>
      <c r="Y151" s="91"/>
      <c r="Z151" s="91"/>
      <c r="AA151" s="91"/>
      <c r="AB151" s="83"/>
      <c r="AC151" s="82" t="str">
        <f t="shared" si="2"/>
        <v>ok</v>
      </c>
      <c r="AD151" s="90"/>
      <c r="AE151" s="90"/>
    </row>
    <row r="152" spans="1:31" s="82" customFormat="1" ht="24.95" customHeight="1" x14ac:dyDescent="0.2">
      <c r="A152" s="89" t="s">
        <v>101</v>
      </c>
      <c r="B152" s="105" t="s">
        <v>47</v>
      </c>
      <c r="C152" s="191">
        <v>889</v>
      </c>
      <c r="D152" s="101">
        <v>598.66999999999996</v>
      </c>
      <c r="E152" s="100"/>
      <c r="F152" s="99"/>
      <c r="G152" s="98"/>
      <c r="H152" s="83">
        <v>598.66999999999996</v>
      </c>
      <c r="I152" s="83"/>
      <c r="J152" s="83"/>
      <c r="K152" s="91"/>
      <c r="L152" s="91"/>
      <c r="M152" s="83"/>
      <c r="N152" s="83"/>
      <c r="O152" s="96"/>
      <c r="P152" s="95"/>
      <c r="Q152" s="94"/>
      <c r="R152" s="94"/>
      <c r="S152" s="93"/>
      <c r="T152" s="91"/>
      <c r="U152" s="91"/>
      <c r="V152" s="92"/>
      <c r="W152" s="91"/>
      <c r="X152" s="91"/>
      <c r="Y152" s="91"/>
      <c r="Z152" s="91"/>
      <c r="AA152" s="91"/>
      <c r="AB152" s="83"/>
      <c r="AC152" s="82" t="str">
        <f t="shared" si="2"/>
        <v>ok</v>
      </c>
      <c r="AD152" s="90"/>
      <c r="AE152" s="90"/>
    </row>
    <row r="153" spans="1:31" s="82" customFormat="1" ht="24.95" customHeight="1" x14ac:dyDescent="0.2">
      <c r="A153" s="89" t="s">
        <v>147</v>
      </c>
      <c r="B153" s="105" t="s">
        <v>47</v>
      </c>
      <c r="C153" s="192">
        <v>890</v>
      </c>
      <c r="D153" s="101">
        <v>69.86</v>
      </c>
      <c r="E153" s="100"/>
      <c r="F153" s="99"/>
      <c r="G153" s="98"/>
      <c r="H153" s="83"/>
      <c r="I153" s="83"/>
      <c r="J153" s="83"/>
      <c r="K153" s="91"/>
      <c r="L153" s="91"/>
      <c r="M153" s="83">
        <v>69.86</v>
      </c>
      <c r="N153" s="83"/>
      <c r="O153" s="96"/>
      <c r="P153" s="95"/>
      <c r="Q153" s="94"/>
      <c r="R153" s="94"/>
      <c r="S153" s="93"/>
      <c r="T153" s="91"/>
      <c r="U153" s="91"/>
      <c r="V153" s="92"/>
      <c r="W153" s="91"/>
      <c r="X153" s="91"/>
      <c r="Y153" s="91"/>
      <c r="Z153" s="91"/>
      <c r="AA153" s="91"/>
      <c r="AB153" s="83"/>
      <c r="AD153" s="90"/>
      <c r="AE153" s="90"/>
    </row>
    <row r="154" spans="1:31" s="82" customFormat="1" ht="24.95" customHeight="1" x14ac:dyDescent="0.2">
      <c r="A154" s="89" t="s">
        <v>147</v>
      </c>
      <c r="B154" s="105" t="s">
        <v>146</v>
      </c>
      <c r="C154" s="192">
        <v>891</v>
      </c>
      <c r="D154" s="101">
        <v>57.79</v>
      </c>
      <c r="E154" s="100"/>
      <c r="F154" s="99">
        <v>9.64</v>
      </c>
      <c r="G154" s="98"/>
      <c r="H154" s="83"/>
      <c r="I154" s="83"/>
      <c r="J154" s="83"/>
      <c r="K154" s="91"/>
      <c r="L154" s="91"/>
      <c r="M154" s="83">
        <v>48.15</v>
      </c>
      <c r="N154" s="83"/>
      <c r="O154" s="96"/>
      <c r="P154" s="95"/>
      <c r="Q154" s="94"/>
      <c r="R154" s="94"/>
      <c r="S154" s="93"/>
      <c r="T154" s="91"/>
      <c r="U154" s="91"/>
      <c r="V154" s="92"/>
      <c r="W154" s="91"/>
      <c r="X154" s="91"/>
      <c r="Y154" s="91"/>
      <c r="Z154" s="91"/>
      <c r="AA154" s="91"/>
      <c r="AB154" s="83"/>
      <c r="AD154" s="90"/>
      <c r="AE154" s="90"/>
    </row>
    <row r="155" spans="1:31" s="82" customFormat="1" ht="24.95" customHeight="1" x14ac:dyDescent="0.2">
      <c r="A155" s="89" t="s">
        <v>147</v>
      </c>
      <c r="B155" s="105" t="s">
        <v>146</v>
      </c>
      <c r="C155" s="192">
        <v>892</v>
      </c>
      <c r="D155" s="101">
        <v>384.18</v>
      </c>
      <c r="E155" s="100"/>
      <c r="F155" s="99"/>
      <c r="G155" s="98"/>
      <c r="H155" s="83">
        <v>384.18</v>
      </c>
      <c r="I155" s="83"/>
      <c r="J155" s="83"/>
      <c r="K155" s="83"/>
      <c r="L155" s="91"/>
      <c r="M155" s="83"/>
      <c r="N155" s="83"/>
      <c r="O155" s="96"/>
      <c r="P155" s="95"/>
      <c r="Q155" s="94"/>
      <c r="R155" s="94"/>
      <c r="S155" s="93"/>
      <c r="T155" s="91"/>
      <c r="U155" s="91"/>
      <c r="V155" s="92"/>
      <c r="W155" s="91"/>
      <c r="X155" s="91"/>
      <c r="Y155" s="91"/>
      <c r="Z155" s="91"/>
      <c r="AA155" s="91"/>
      <c r="AB155" s="83"/>
      <c r="AC155" s="82" t="str">
        <f t="shared" si="2"/>
        <v>ok</v>
      </c>
      <c r="AD155" s="90"/>
      <c r="AE155" s="90"/>
    </row>
    <row r="156" spans="1:31" s="82" customFormat="1" ht="24.95" customHeight="1" x14ac:dyDescent="0.2">
      <c r="A156" s="89" t="s">
        <v>147</v>
      </c>
      <c r="B156" s="105" t="s">
        <v>149</v>
      </c>
      <c r="C156" s="192">
        <v>893</v>
      </c>
      <c r="D156" s="101">
        <v>96</v>
      </c>
      <c r="E156" s="100"/>
      <c r="F156" s="99"/>
      <c r="G156" s="98"/>
      <c r="H156" s="83">
        <v>96</v>
      </c>
      <c r="I156" s="83"/>
      <c r="J156" s="83"/>
      <c r="K156" s="83"/>
      <c r="L156" s="91"/>
      <c r="M156" s="83"/>
      <c r="N156" s="83"/>
      <c r="O156" s="83"/>
      <c r="P156" s="95"/>
      <c r="Q156" s="94"/>
      <c r="R156" s="94"/>
      <c r="S156" s="93"/>
      <c r="T156" s="91"/>
      <c r="U156" s="91"/>
      <c r="V156" s="92"/>
      <c r="W156" s="91"/>
      <c r="X156" s="91"/>
      <c r="Y156" s="91"/>
      <c r="Z156" s="91"/>
      <c r="AA156" s="91"/>
      <c r="AB156" s="83"/>
      <c r="AC156" s="82" t="str">
        <f t="shared" si="2"/>
        <v>ok</v>
      </c>
      <c r="AD156" s="90"/>
      <c r="AE156" s="90"/>
    </row>
    <row r="157" spans="1:31" s="82" customFormat="1" ht="24.95" customHeight="1" x14ac:dyDescent="0.2">
      <c r="A157" s="89"/>
      <c r="B157" s="105"/>
      <c r="C157" s="109"/>
      <c r="D157" s="101"/>
      <c r="E157" s="100"/>
      <c r="F157" s="99"/>
      <c r="G157" s="98"/>
      <c r="H157" s="83"/>
      <c r="I157" s="83"/>
      <c r="J157" s="83"/>
      <c r="K157" s="83"/>
      <c r="L157" s="91"/>
      <c r="M157" s="83"/>
      <c r="N157" s="83"/>
      <c r="O157" s="96"/>
      <c r="P157" s="95"/>
      <c r="Q157" s="94"/>
      <c r="R157" s="94"/>
      <c r="S157" s="93"/>
      <c r="T157" s="91"/>
      <c r="U157" s="91"/>
      <c r="V157" s="92"/>
      <c r="W157" s="91"/>
      <c r="X157" s="91"/>
      <c r="Y157" s="91"/>
      <c r="Z157" s="91"/>
      <c r="AA157" s="91"/>
      <c r="AB157" s="83"/>
      <c r="AC157" s="82" t="str">
        <f t="shared" si="2"/>
        <v>ok</v>
      </c>
      <c r="AD157" s="90"/>
      <c r="AE157" s="90"/>
    </row>
    <row r="158" spans="1:31" s="82" customFormat="1" ht="24.95" customHeight="1" x14ac:dyDescent="0.2">
      <c r="A158" s="89"/>
      <c r="B158" s="105"/>
      <c r="C158" s="109"/>
      <c r="D158" s="101"/>
      <c r="E158" s="100"/>
      <c r="F158" s="99"/>
      <c r="G158" s="98"/>
      <c r="H158" s="83"/>
      <c r="I158" s="83"/>
      <c r="J158" s="83"/>
      <c r="K158" s="83"/>
      <c r="L158" s="91"/>
      <c r="M158" s="83"/>
      <c r="N158" s="83"/>
      <c r="O158" s="96"/>
      <c r="P158" s="95"/>
      <c r="Q158" s="94"/>
      <c r="R158" s="94"/>
      <c r="S158" s="93"/>
      <c r="T158" s="91"/>
      <c r="U158" s="83"/>
      <c r="V158" s="92"/>
      <c r="W158" s="104"/>
      <c r="X158" s="91"/>
      <c r="Y158" s="91"/>
      <c r="Z158" s="91"/>
      <c r="AA158" s="91"/>
      <c r="AB158" s="83"/>
      <c r="AC158" s="82" t="str">
        <f t="shared" si="2"/>
        <v>ok</v>
      </c>
      <c r="AD158" s="90"/>
      <c r="AE158" s="90"/>
    </row>
    <row r="159" spans="1:31" s="82" customFormat="1" ht="24.95" customHeight="1" x14ac:dyDescent="0.2">
      <c r="A159" s="89"/>
      <c r="B159" s="105"/>
      <c r="C159" s="109"/>
      <c r="D159" s="101"/>
      <c r="E159" s="100"/>
      <c r="F159" s="99"/>
      <c r="G159" s="98"/>
      <c r="H159" s="83"/>
      <c r="I159" s="83"/>
      <c r="J159" s="83"/>
      <c r="K159" s="83"/>
      <c r="L159" s="91"/>
      <c r="M159" s="83"/>
      <c r="N159" s="83"/>
      <c r="O159" s="96"/>
      <c r="P159" s="95"/>
      <c r="Q159" s="94"/>
      <c r="R159" s="94"/>
      <c r="S159" s="93"/>
      <c r="T159" s="91"/>
      <c r="U159" s="83"/>
      <c r="V159" s="92"/>
      <c r="W159" s="104"/>
      <c r="X159" s="91"/>
      <c r="Y159" s="91"/>
      <c r="Z159" s="91"/>
      <c r="AA159" s="91"/>
      <c r="AB159" s="83"/>
      <c r="AC159" s="82" t="str">
        <f t="shared" si="2"/>
        <v>ok</v>
      </c>
      <c r="AD159" s="90"/>
      <c r="AE159" s="90"/>
    </row>
    <row r="160" spans="1:31" s="82" customFormat="1" ht="24.95" customHeight="1" x14ac:dyDescent="0.2">
      <c r="A160" s="89"/>
      <c r="B160" s="105"/>
      <c r="C160" s="109"/>
      <c r="D160" s="101"/>
      <c r="E160" s="100"/>
      <c r="F160" s="99"/>
      <c r="G160" s="98"/>
      <c r="H160" s="83"/>
      <c r="I160" s="83"/>
      <c r="J160" s="83"/>
      <c r="K160" s="83"/>
      <c r="L160" s="91"/>
      <c r="M160" s="83"/>
      <c r="N160" s="83"/>
      <c r="O160" s="96"/>
      <c r="P160" s="95"/>
      <c r="Q160" s="94"/>
      <c r="R160" s="94"/>
      <c r="S160" s="93"/>
      <c r="T160" s="91"/>
      <c r="U160" s="83"/>
      <c r="V160" s="92"/>
      <c r="W160" s="104"/>
      <c r="X160" s="91"/>
      <c r="Y160" s="91"/>
      <c r="Z160" s="92"/>
      <c r="AA160" s="92"/>
      <c r="AB160" s="108"/>
      <c r="AC160" s="82" t="str">
        <f t="shared" si="2"/>
        <v>ok</v>
      </c>
      <c r="AD160" s="90"/>
      <c r="AE160" s="90"/>
    </row>
    <row r="161" spans="1:31" s="82" customFormat="1" ht="24.95" customHeight="1" x14ac:dyDescent="0.2">
      <c r="A161" s="89"/>
      <c r="B161" s="105"/>
      <c r="C161" s="109"/>
      <c r="D161" s="101"/>
      <c r="E161" s="100"/>
      <c r="F161" s="99"/>
      <c r="G161" s="98"/>
      <c r="H161" s="83"/>
      <c r="I161" s="83"/>
      <c r="J161" s="83"/>
      <c r="K161" s="83"/>
      <c r="L161" s="91"/>
      <c r="M161" s="83"/>
      <c r="N161" s="83"/>
      <c r="O161" s="96"/>
      <c r="P161" s="95"/>
      <c r="Q161" s="94"/>
      <c r="R161" s="94"/>
      <c r="S161" s="93"/>
      <c r="T161" s="91"/>
      <c r="U161" s="83"/>
      <c r="V161" s="92"/>
      <c r="W161" s="91"/>
      <c r="X161" s="91"/>
      <c r="Y161" s="91"/>
      <c r="Z161" s="92"/>
      <c r="AA161" s="92"/>
      <c r="AB161" s="107"/>
      <c r="AC161" s="82" t="str">
        <f t="shared" si="2"/>
        <v>ok</v>
      </c>
      <c r="AD161" s="90"/>
      <c r="AE161" s="90"/>
    </row>
    <row r="162" spans="1:31" s="82" customFormat="1" ht="24.95" customHeight="1" x14ac:dyDescent="0.2">
      <c r="A162" s="89"/>
      <c r="B162" s="105"/>
      <c r="C162" s="109"/>
      <c r="D162" s="101"/>
      <c r="E162" s="100"/>
      <c r="F162" s="99"/>
      <c r="G162" s="98"/>
      <c r="H162" s="83"/>
      <c r="I162" s="83"/>
      <c r="J162" s="83"/>
      <c r="K162" s="83"/>
      <c r="L162" s="91"/>
      <c r="M162" s="83"/>
      <c r="N162" s="83"/>
      <c r="O162" s="96"/>
      <c r="P162" s="95"/>
      <c r="Q162" s="94"/>
      <c r="R162" s="94"/>
      <c r="S162" s="93"/>
      <c r="T162" s="91"/>
      <c r="U162" s="91"/>
      <c r="V162" s="92"/>
      <c r="W162" s="91"/>
      <c r="X162" s="91"/>
      <c r="Y162" s="91"/>
      <c r="Z162" s="91"/>
      <c r="AA162" s="91"/>
      <c r="AB162" s="106"/>
      <c r="AC162" s="82" t="str">
        <f t="shared" si="2"/>
        <v>ok</v>
      </c>
      <c r="AD162" s="90"/>
      <c r="AE162" s="90"/>
    </row>
    <row r="163" spans="1:31" s="82" customFormat="1" ht="24.95" customHeight="1" x14ac:dyDescent="0.2">
      <c r="A163" s="89"/>
      <c r="B163" s="105"/>
      <c r="C163" s="109"/>
      <c r="D163" s="101"/>
      <c r="E163" s="100"/>
      <c r="F163" s="99"/>
      <c r="G163" s="98"/>
      <c r="H163" s="83"/>
      <c r="I163" s="83"/>
      <c r="J163" s="83"/>
      <c r="K163" s="83"/>
      <c r="L163" s="91"/>
      <c r="M163" s="83"/>
      <c r="N163" s="83"/>
      <c r="O163" s="96"/>
      <c r="P163" s="95"/>
      <c r="Q163" s="94"/>
      <c r="R163" s="94"/>
      <c r="S163" s="93"/>
      <c r="T163" s="83"/>
      <c r="U163" s="91"/>
      <c r="V163" s="92"/>
      <c r="W163" s="91"/>
      <c r="X163" s="91"/>
      <c r="Y163" s="91"/>
      <c r="Z163" s="91"/>
      <c r="AA163" s="91"/>
      <c r="AB163" s="83"/>
      <c r="AC163" s="82" t="str">
        <f t="shared" si="2"/>
        <v>ok</v>
      </c>
      <c r="AD163" s="90"/>
      <c r="AE163" s="90"/>
    </row>
    <row r="164" spans="1:31" s="82" customFormat="1" ht="24.95" customHeight="1" x14ac:dyDescent="0.2">
      <c r="A164" s="89"/>
      <c r="B164" s="105"/>
      <c r="C164" s="109"/>
      <c r="D164" s="101"/>
      <c r="E164" s="100"/>
      <c r="F164" s="99"/>
      <c r="G164" s="98"/>
      <c r="H164" s="83"/>
      <c r="I164" s="83"/>
      <c r="J164" s="83"/>
      <c r="K164" s="83"/>
      <c r="L164" s="91"/>
      <c r="M164" s="83"/>
      <c r="N164" s="83"/>
      <c r="O164" s="96"/>
      <c r="P164" s="95"/>
      <c r="Q164" s="94"/>
      <c r="R164" s="94"/>
      <c r="S164" s="93"/>
      <c r="T164" s="91"/>
      <c r="U164" s="91"/>
      <c r="V164" s="92"/>
      <c r="W164" s="91"/>
      <c r="X164" s="91"/>
      <c r="Y164" s="91"/>
      <c r="Z164" s="91"/>
      <c r="AA164" s="91"/>
      <c r="AB164" s="83"/>
      <c r="AC164" s="82" t="str">
        <f t="shared" ref="AC164:AC175" si="3">IF(SUM(F164:Y164)&lt;&gt;D164,"error","ok")</f>
        <v>ok</v>
      </c>
      <c r="AD164" s="90"/>
      <c r="AE164" s="90"/>
    </row>
    <row r="165" spans="1:31" s="82" customFormat="1" ht="24.95" customHeight="1" x14ac:dyDescent="0.2">
      <c r="A165" s="89"/>
      <c r="B165" s="105"/>
      <c r="C165" s="102"/>
      <c r="D165" s="101"/>
      <c r="E165" s="100"/>
      <c r="F165" s="99"/>
      <c r="G165" s="98"/>
      <c r="H165" s="83"/>
      <c r="I165" s="83"/>
      <c r="J165" s="83"/>
      <c r="K165" s="83"/>
      <c r="L165" s="91"/>
      <c r="M165" s="83"/>
      <c r="N165" s="83"/>
      <c r="O165" s="96"/>
      <c r="P165" s="95"/>
      <c r="Q165" s="94"/>
      <c r="R165" s="94"/>
      <c r="S165" s="93"/>
      <c r="T165" s="91"/>
      <c r="U165" s="91"/>
      <c r="V165" s="92"/>
      <c r="W165" s="104"/>
      <c r="X165" s="91"/>
      <c r="Y165" s="91"/>
      <c r="Z165" s="91"/>
      <c r="AA165" s="91"/>
      <c r="AB165" s="83"/>
      <c r="AC165" s="82" t="str">
        <f t="shared" si="3"/>
        <v>ok</v>
      </c>
      <c r="AD165" s="90"/>
      <c r="AE165" s="90"/>
    </row>
    <row r="166" spans="1:31" s="82" customFormat="1" ht="24.95" customHeight="1" x14ac:dyDescent="0.2">
      <c r="A166" s="89"/>
      <c r="B166" s="105"/>
      <c r="C166" s="102"/>
      <c r="D166" s="101"/>
      <c r="E166" s="100"/>
      <c r="F166" s="99"/>
      <c r="G166" s="98"/>
      <c r="H166" s="83"/>
      <c r="I166" s="83"/>
      <c r="J166" s="83"/>
      <c r="K166" s="97"/>
      <c r="L166" s="91"/>
      <c r="M166" s="83"/>
      <c r="N166" s="83"/>
      <c r="O166" s="96"/>
      <c r="P166" s="95"/>
      <c r="Q166" s="94"/>
      <c r="R166" s="94"/>
      <c r="S166" s="93"/>
      <c r="T166" s="91"/>
      <c r="U166" s="91"/>
      <c r="V166" s="92"/>
      <c r="W166" s="104"/>
      <c r="X166" s="91"/>
      <c r="Y166" s="91"/>
      <c r="Z166" s="91"/>
      <c r="AA166" s="91"/>
      <c r="AB166" s="83"/>
      <c r="AC166" s="82" t="str">
        <f t="shared" si="3"/>
        <v>ok</v>
      </c>
      <c r="AD166" s="90"/>
      <c r="AE166" s="90"/>
    </row>
    <row r="167" spans="1:31" s="82" customFormat="1" ht="24.95" customHeight="1" x14ac:dyDescent="0.2">
      <c r="A167" s="89"/>
      <c r="B167" s="105"/>
      <c r="C167" s="102"/>
      <c r="D167" s="101"/>
      <c r="E167" s="100"/>
      <c r="F167" s="99"/>
      <c r="G167" s="98"/>
      <c r="H167" s="83"/>
      <c r="I167" s="83"/>
      <c r="J167" s="83"/>
      <c r="K167" s="97"/>
      <c r="L167" s="91"/>
      <c r="M167" s="83"/>
      <c r="N167" s="83"/>
      <c r="O167" s="83"/>
      <c r="P167" s="95"/>
      <c r="Q167" s="94"/>
      <c r="R167" s="94"/>
      <c r="S167" s="93"/>
      <c r="T167" s="91"/>
      <c r="U167" s="91"/>
      <c r="V167" s="92"/>
      <c r="W167" s="104"/>
      <c r="X167" s="91"/>
      <c r="Y167" s="91"/>
      <c r="Z167" s="91"/>
      <c r="AA167" s="91"/>
      <c r="AB167" s="83"/>
      <c r="AC167" s="82" t="str">
        <f t="shared" si="3"/>
        <v>ok</v>
      </c>
      <c r="AD167" s="90"/>
      <c r="AE167" s="90"/>
    </row>
    <row r="168" spans="1:31" s="82" customFormat="1" ht="24.95" customHeight="1" x14ac:dyDescent="0.2">
      <c r="A168" s="89"/>
      <c r="B168" s="105"/>
      <c r="C168" s="102"/>
      <c r="D168" s="101"/>
      <c r="E168" s="100"/>
      <c r="F168" s="99"/>
      <c r="G168" s="98"/>
      <c r="H168" s="83"/>
      <c r="I168" s="83"/>
      <c r="J168" s="83"/>
      <c r="K168" s="97"/>
      <c r="L168" s="91"/>
      <c r="M168" s="83"/>
      <c r="N168" s="83"/>
      <c r="O168" s="96"/>
      <c r="P168" s="95"/>
      <c r="Q168" s="94"/>
      <c r="R168" s="94"/>
      <c r="S168" s="93"/>
      <c r="T168" s="91"/>
      <c r="U168" s="91"/>
      <c r="V168" s="92"/>
      <c r="W168" s="91"/>
      <c r="X168" s="91"/>
      <c r="Y168" s="91"/>
      <c r="Z168" s="91"/>
      <c r="AA168" s="91"/>
      <c r="AB168" s="83"/>
      <c r="AC168" s="82" t="str">
        <f t="shared" si="3"/>
        <v>ok</v>
      </c>
      <c r="AD168" s="90"/>
      <c r="AE168" s="90"/>
    </row>
    <row r="169" spans="1:31" s="82" customFormat="1" ht="24.95" customHeight="1" x14ac:dyDescent="0.2">
      <c r="A169" s="89"/>
      <c r="B169" s="105"/>
      <c r="C169" s="102"/>
      <c r="D169" s="101"/>
      <c r="E169" s="100"/>
      <c r="F169" s="99"/>
      <c r="G169" s="98"/>
      <c r="H169" s="83"/>
      <c r="I169" s="83"/>
      <c r="J169" s="83"/>
      <c r="K169" s="83"/>
      <c r="L169" s="91"/>
      <c r="M169" s="83"/>
      <c r="N169" s="83"/>
      <c r="O169" s="96"/>
      <c r="P169" s="95"/>
      <c r="Q169" s="94"/>
      <c r="R169" s="94"/>
      <c r="S169" s="93"/>
      <c r="T169" s="91"/>
      <c r="U169" s="91"/>
      <c r="V169" s="92"/>
      <c r="W169" s="91"/>
      <c r="X169" s="91"/>
      <c r="Y169" s="91"/>
      <c r="Z169" s="91"/>
      <c r="AA169" s="91"/>
      <c r="AB169" s="83"/>
      <c r="AC169" s="82" t="str">
        <f t="shared" si="3"/>
        <v>ok</v>
      </c>
      <c r="AD169" s="90"/>
      <c r="AE169" s="90"/>
    </row>
    <row r="170" spans="1:31" s="82" customFormat="1" ht="24.95" customHeight="1" x14ac:dyDescent="0.2">
      <c r="A170" s="89"/>
      <c r="B170" s="105"/>
      <c r="C170" s="102"/>
      <c r="D170" s="101"/>
      <c r="E170" s="100"/>
      <c r="F170" s="99"/>
      <c r="G170" s="98"/>
      <c r="H170" s="83"/>
      <c r="I170" s="83"/>
      <c r="J170" s="83"/>
      <c r="K170" s="97"/>
      <c r="L170" s="91"/>
      <c r="M170" s="83"/>
      <c r="N170" s="83"/>
      <c r="O170" s="96"/>
      <c r="P170" s="95"/>
      <c r="Q170" s="94"/>
      <c r="R170" s="94"/>
      <c r="S170" s="93"/>
      <c r="T170" s="91"/>
      <c r="U170" s="83"/>
      <c r="V170" s="92"/>
      <c r="W170" s="91"/>
      <c r="X170" s="91"/>
      <c r="Y170" s="91"/>
      <c r="Z170" s="91"/>
      <c r="AA170" s="91"/>
      <c r="AB170" s="83"/>
      <c r="AC170" s="82" t="str">
        <f t="shared" si="3"/>
        <v>ok</v>
      </c>
      <c r="AD170" s="90"/>
      <c r="AE170" s="90"/>
    </row>
    <row r="171" spans="1:31" s="82" customFormat="1" ht="24.95" customHeight="1" x14ac:dyDescent="0.2">
      <c r="A171" s="89"/>
      <c r="B171" s="105"/>
      <c r="C171" s="102"/>
      <c r="D171" s="101"/>
      <c r="E171" s="100"/>
      <c r="F171" s="99"/>
      <c r="G171" s="98"/>
      <c r="H171" s="83"/>
      <c r="I171" s="83"/>
      <c r="J171" s="83"/>
      <c r="K171" s="97"/>
      <c r="L171" s="91"/>
      <c r="M171" s="83"/>
      <c r="N171" s="83"/>
      <c r="O171" s="96"/>
      <c r="P171" s="95"/>
      <c r="Q171" s="94"/>
      <c r="R171" s="94"/>
      <c r="S171" s="93"/>
      <c r="T171" s="91"/>
      <c r="U171" s="83"/>
      <c r="V171" s="92"/>
      <c r="W171" s="91"/>
      <c r="X171" s="91"/>
      <c r="Y171" s="91"/>
      <c r="Z171" s="92"/>
      <c r="AA171" s="92"/>
      <c r="AB171" s="108"/>
      <c r="AC171" s="82" t="str">
        <f t="shared" si="3"/>
        <v>ok</v>
      </c>
      <c r="AD171" s="90"/>
      <c r="AE171" s="90"/>
    </row>
    <row r="172" spans="1:31" s="82" customFormat="1" ht="24.95" customHeight="1" x14ac:dyDescent="0.2">
      <c r="A172" s="89"/>
      <c r="B172" s="105"/>
      <c r="C172" s="102"/>
      <c r="D172" s="101"/>
      <c r="E172" s="100"/>
      <c r="F172" s="99"/>
      <c r="G172" s="98"/>
      <c r="H172" s="83"/>
      <c r="I172" s="83"/>
      <c r="J172" s="83"/>
      <c r="K172" s="97"/>
      <c r="L172" s="91"/>
      <c r="M172" s="83"/>
      <c r="N172" s="83"/>
      <c r="O172" s="96"/>
      <c r="P172" s="95"/>
      <c r="Q172" s="94"/>
      <c r="R172" s="94"/>
      <c r="S172" s="93"/>
      <c r="T172" s="91"/>
      <c r="U172" s="83"/>
      <c r="V172" s="92"/>
      <c r="W172" s="104"/>
      <c r="X172" s="91"/>
      <c r="Y172" s="91"/>
      <c r="Z172" s="92"/>
      <c r="AA172" s="92"/>
      <c r="AB172" s="107"/>
      <c r="AC172" s="82" t="str">
        <f t="shared" si="3"/>
        <v>ok</v>
      </c>
      <c r="AD172" s="90"/>
      <c r="AE172" s="90"/>
    </row>
    <row r="173" spans="1:31" s="82" customFormat="1" ht="24.95" customHeight="1" x14ac:dyDescent="0.2">
      <c r="A173" s="89"/>
      <c r="B173" s="105"/>
      <c r="C173" s="102"/>
      <c r="D173" s="101"/>
      <c r="E173" s="100"/>
      <c r="F173" s="99"/>
      <c r="G173" s="98"/>
      <c r="H173" s="83"/>
      <c r="I173" s="83"/>
      <c r="J173" s="83"/>
      <c r="K173" s="97"/>
      <c r="L173" s="91"/>
      <c r="M173" s="83"/>
      <c r="N173" s="83"/>
      <c r="O173" s="96"/>
      <c r="P173" s="95"/>
      <c r="Q173" s="94"/>
      <c r="R173" s="94"/>
      <c r="S173" s="93"/>
      <c r="T173" s="91"/>
      <c r="U173" s="83"/>
      <c r="V173" s="92"/>
      <c r="W173" s="104"/>
      <c r="X173" s="91"/>
      <c r="Y173" s="91"/>
      <c r="Z173" s="91"/>
      <c r="AA173" s="91"/>
      <c r="AB173" s="106"/>
      <c r="AC173" s="82" t="str">
        <f t="shared" si="3"/>
        <v>ok</v>
      </c>
      <c r="AD173" s="90"/>
      <c r="AE173" s="90"/>
    </row>
    <row r="174" spans="1:31" s="82" customFormat="1" ht="24.95" customHeight="1" x14ac:dyDescent="0.2">
      <c r="A174" s="89"/>
      <c r="B174" s="105"/>
      <c r="C174" s="102"/>
      <c r="D174" s="101"/>
      <c r="E174" s="100"/>
      <c r="F174" s="99"/>
      <c r="G174" s="98"/>
      <c r="H174" s="83"/>
      <c r="I174" s="83"/>
      <c r="J174" s="83"/>
      <c r="K174" s="97"/>
      <c r="L174" s="91"/>
      <c r="M174" s="83"/>
      <c r="N174" s="83"/>
      <c r="O174" s="96"/>
      <c r="P174" s="95"/>
      <c r="Q174" s="94"/>
      <c r="R174" s="94"/>
      <c r="S174" s="93"/>
      <c r="T174" s="91"/>
      <c r="U174" s="83"/>
      <c r="V174" s="92"/>
      <c r="W174" s="104"/>
      <c r="X174" s="91"/>
      <c r="Y174" s="91"/>
      <c r="Z174" s="91"/>
      <c r="AA174" s="91"/>
      <c r="AB174" s="83"/>
      <c r="AC174" s="82" t="str">
        <f t="shared" si="3"/>
        <v>ok</v>
      </c>
      <c r="AD174" s="90"/>
      <c r="AE174" s="90"/>
    </row>
    <row r="175" spans="1:31" s="82" customFormat="1" ht="24.95" customHeight="1" x14ac:dyDescent="0.2">
      <c r="A175" s="89"/>
      <c r="B175" s="103"/>
      <c r="C175" s="102"/>
      <c r="D175" s="101"/>
      <c r="E175" s="100"/>
      <c r="F175" s="99"/>
      <c r="G175" s="98"/>
      <c r="H175" s="83"/>
      <c r="I175" s="83"/>
      <c r="J175" s="83"/>
      <c r="K175" s="97"/>
      <c r="L175" s="91"/>
      <c r="M175" s="83"/>
      <c r="N175" s="83"/>
      <c r="O175" s="96"/>
      <c r="P175" s="95"/>
      <c r="Q175" s="94"/>
      <c r="R175" s="94"/>
      <c r="S175" s="93"/>
      <c r="T175" s="91"/>
      <c r="U175" s="91"/>
      <c r="V175" s="92"/>
      <c r="W175" s="91"/>
      <c r="X175" s="91"/>
      <c r="Y175" s="91"/>
      <c r="Z175" s="91"/>
      <c r="AA175" s="91"/>
      <c r="AB175" s="83"/>
      <c r="AC175" s="82" t="str">
        <f t="shared" si="3"/>
        <v>ok</v>
      </c>
      <c r="AD175" s="90"/>
      <c r="AE175" s="90"/>
    </row>
    <row r="176" spans="1:31" s="81" customFormat="1" ht="60" customHeight="1" x14ac:dyDescent="0.2">
      <c r="A176" s="89"/>
      <c r="B176" s="88"/>
      <c r="C176" s="87"/>
      <c r="D176" s="84">
        <f>SUM(D3:D175)</f>
        <v>12726.880000000003</v>
      </c>
      <c r="E176" s="86">
        <f>SUM(E5:E97)</f>
        <v>0</v>
      </c>
      <c r="F176" s="84">
        <f t="shared" ref="F176:U176" si="4">SUM(F3:F175)</f>
        <v>297.2</v>
      </c>
      <c r="G176" s="84">
        <f t="shared" si="4"/>
        <v>100</v>
      </c>
      <c r="H176" s="84">
        <f t="shared" si="4"/>
        <v>5980.55</v>
      </c>
      <c r="I176" s="84">
        <f t="shared" si="4"/>
        <v>81</v>
      </c>
      <c r="J176" s="84">
        <f t="shared" si="4"/>
        <v>1500</v>
      </c>
      <c r="K176" s="84">
        <f t="shared" si="4"/>
        <v>22.5</v>
      </c>
      <c r="L176" s="84">
        <f t="shared" si="4"/>
        <v>824.71</v>
      </c>
      <c r="M176" s="84">
        <f t="shared" si="4"/>
        <v>313.78999999999996</v>
      </c>
      <c r="N176" s="84">
        <f t="shared" si="4"/>
        <v>0</v>
      </c>
      <c r="O176" s="84">
        <f t="shared" si="4"/>
        <v>278</v>
      </c>
      <c r="P176" s="84">
        <f t="shared" si="4"/>
        <v>228</v>
      </c>
      <c r="Q176" s="84">
        <f t="shared" si="4"/>
        <v>0</v>
      </c>
      <c r="R176" s="84">
        <f t="shared" si="4"/>
        <v>17.100000000000001</v>
      </c>
      <c r="S176" s="84">
        <f t="shared" si="4"/>
        <v>172.83</v>
      </c>
      <c r="T176" s="84">
        <f t="shared" si="4"/>
        <v>250</v>
      </c>
      <c r="U176" s="84">
        <f t="shared" si="4"/>
        <v>0</v>
      </c>
      <c r="V176" s="85">
        <f>SUM(V5:V97)</f>
        <v>0</v>
      </c>
      <c r="W176" s="84">
        <f>SUM(W3:W175)</f>
        <v>0</v>
      </c>
      <c r="X176" s="84">
        <f>SUM(X3:X175)</f>
        <v>0</v>
      </c>
      <c r="Y176" s="84">
        <f>SUM(Y3:Y175)</f>
        <v>0</v>
      </c>
      <c r="Z176" s="84">
        <f>SUM(Z3:Z175)</f>
        <v>2641.2</v>
      </c>
      <c r="AA176" s="84">
        <f>SUM(AA3:AA175)</f>
        <v>20</v>
      </c>
      <c r="AB176" s="83"/>
      <c r="AC176" s="82"/>
    </row>
    <row r="177" spans="1:15" s="62" customFormat="1" ht="26.25" customHeight="1" x14ac:dyDescent="0.2">
      <c r="A177" s="80" t="s">
        <v>13</v>
      </c>
      <c r="B177" s="79"/>
      <c r="C177" s="78">
        <f>SUM(F176:AB176)</f>
        <v>12726.880000000001</v>
      </c>
      <c r="D177" s="63"/>
      <c r="E177" s="77"/>
      <c r="G177" s="76"/>
      <c r="H177" s="68"/>
      <c r="I177" s="68"/>
    </row>
    <row r="178" spans="1:15" s="62" customFormat="1" ht="30" x14ac:dyDescent="0.2">
      <c r="A178" s="73" t="s">
        <v>21</v>
      </c>
      <c r="B178" s="72"/>
      <c r="C178" s="71">
        <f>SUM(G176:AB176)</f>
        <v>12429.68</v>
      </c>
      <c r="D178" s="63"/>
      <c r="E178" s="70"/>
      <c r="G178" s="74"/>
      <c r="I178" s="68"/>
      <c r="L178" s="75"/>
    </row>
    <row r="179" spans="1:15" s="62" customFormat="1" ht="30" x14ac:dyDescent="0.2">
      <c r="A179" s="73" t="s">
        <v>11</v>
      </c>
      <c r="B179" s="72"/>
      <c r="C179" s="71">
        <f>+F176</f>
        <v>297.2</v>
      </c>
      <c r="D179" s="63"/>
      <c r="E179" s="70"/>
      <c r="G179" s="74"/>
      <c r="I179" s="68"/>
      <c r="L179" s="74"/>
    </row>
    <row r="180" spans="1:15" s="62" customFormat="1" ht="30" x14ac:dyDescent="0.2">
      <c r="A180" s="73" t="s">
        <v>12</v>
      </c>
      <c r="B180" s="72"/>
      <c r="C180" s="71">
        <f>+C178+C179</f>
        <v>12726.880000000001</v>
      </c>
      <c r="D180" s="63"/>
      <c r="E180" s="70"/>
      <c r="I180" s="68"/>
    </row>
    <row r="181" spans="1:15" s="62" customFormat="1" ht="60" customHeight="1" x14ac:dyDescent="0.2">
      <c r="A181" s="64"/>
      <c r="B181" s="59"/>
      <c r="C181" s="64"/>
      <c r="D181" s="69"/>
      <c r="E181" s="68"/>
      <c r="F181" s="68"/>
      <c r="G181" s="68"/>
      <c r="H181" s="68"/>
      <c r="I181" s="68"/>
    </row>
    <row r="182" spans="1:15" s="62" customFormat="1" ht="60" customHeight="1" x14ac:dyDescent="0.2">
      <c r="A182" s="64"/>
      <c r="B182" s="59"/>
      <c r="C182" s="64"/>
      <c r="D182" s="69"/>
      <c r="E182" s="68"/>
      <c r="F182" s="68"/>
      <c r="G182" s="68"/>
      <c r="H182" s="68"/>
      <c r="I182" s="68"/>
      <c r="O182" s="67"/>
    </row>
    <row r="183" spans="1:15" s="62" customFormat="1" ht="19.5" customHeight="1" x14ac:dyDescent="0.2">
      <c r="A183" s="65"/>
      <c r="B183" s="59"/>
      <c r="C183" s="64"/>
      <c r="D183" s="63"/>
    </row>
    <row r="184" spans="1:15" s="62" customFormat="1" ht="19.5" customHeight="1" x14ac:dyDescent="0.2">
      <c r="A184" s="65"/>
      <c r="B184" s="59"/>
      <c r="C184" s="64"/>
      <c r="D184" s="63"/>
    </row>
    <row r="185" spans="1:15" s="62" customFormat="1" ht="19.5" customHeight="1" x14ac:dyDescent="0.2">
      <c r="A185" s="65"/>
      <c r="B185" s="59"/>
      <c r="C185" s="64"/>
      <c r="D185" s="63"/>
    </row>
    <row r="186" spans="1:15" s="62" customFormat="1" ht="19.5" customHeight="1" x14ac:dyDescent="0.2">
      <c r="A186" s="65"/>
      <c r="B186" s="59"/>
      <c r="C186" s="64"/>
      <c r="D186" s="63"/>
    </row>
    <row r="187" spans="1:15" s="62" customFormat="1" ht="19.5" customHeight="1" x14ac:dyDescent="0.2">
      <c r="A187" s="65"/>
      <c r="B187" s="59"/>
      <c r="C187" s="64"/>
      <c r="D187" s="63"/>
    </row>
    <row r="188" spans="1:15" s="62" customFormat="1" ht="19.5" customHeight="1" x14ac:dyDescent="0.2">
      <c r="A188" s="65"/>
      <c r="B188" s="59"/>
      <c r="C188" s="64"/>
      <c r="D188" s="63"/>
    </row>
    <row r="189" spans="1:15" s="62" customFormat="1" ht="19.5" customHeight="1" x14ac:dyDescent="0.2">
      <c r="A189" s="65"/>
      <c r="B189" s="59"/>
      <c r="C189" s="64"/>
      <c r="D189" s="63"/>
    </row>
    <row r="190" spans="1:15" s="62" customFormat="1" ht="19.5" customHeight="1" x14ac:dyDescent="0.2">
      <c r="A190" s="65"/>
      <c r="B190" s="59"/>
      <c r="C190" s="64"/>
      <c r="D190" s="63"/>
      <c r="I190" s="66"/>
    </row>
    <row r="191" spans="1:15" s="62" customFormat="1" ht="19.5" customHeight="1" x14ac:dyDescent="0.2">
      <c r="A191" s="65"/>
      <c r="B191" s="59"/>
      <c r="C191" s="64"/>
      <c r="D191" s="63"/>
    </row>
    <row r="192" spans="1:15" s="62" customFormat="1" ht="19.5" customHeight="1" x14ac:dyDescent="0.2">
      <c r="A192" s="65"/>
      <c r="B192" s="59"/>
      <c r="C192" s="64"/>
      <c r="D192" s="63"/>
    </row>
    <row r="193" spans="1:4" s="62" customFormat="1" ht="19.5" customHeight="1" x14ac:dyDescent="0.2">
      <c r="A193" s="65"/>
      <c r="B193" s="59"/>
      <c r="C193" s="64"/>
      <c r="D193" s="63"/>
    </row>
    <row r="194" spans="1:4" s="62" customFormat="1" ht="19.5" customHeight="1" x14ac:dyDescent="0.2">
      <c r="A194" s="65"/>
      <c r="B194" s="59"/>
      <c r="C194" s="64"/>
      <c r="D194" s="63"/>
    </row>
    <row r="195" spans="1:4" s="62" customFormat="1" ht="19.5" customHeight="1" x14ac:dyDescent="0.2">
      <c r="A195" s="65"/>
      <c r="B195" s="59"/>
      <c r="C195" s="64"/>
      <c r="D195" s="63"/>
    </row>
    <row r="196" spans="1:4" s="62" customFormat="1" ht="19.5" customHeight="1" x14ac:dyDescent="0.2">
      <c r="A196" s="65"/>
      <c r="B196" s="59"/>
      <c r="C196" s="64"/>
      <c r="D196" s="63"/>
    </row>
    <row r="197" spans="1:4" s="62" customFormat="1" ht="19.5" customHeight="1" x14ac:dyDescent="0.2">
      <c r="A197" s="65"/>
      <c r="B197" s="59"/>
      <c r="C197" s="64"/>
      <c r="D197" s="63"/>
    </row>
    <row r="198" spans="1:4" s="62" customFormat="1" ht="19.5" customHeight="1" x14ac:dyDescent="0.2">
      <c r="A198" s="65"/>
      <c r="B198" s="59"/>
      <c r="C198" s="64"/>
      <c r="D198" s="63"/>
    </row>
    <row r="199" spans="1:4" s="62" customFormat="1" ht="19.5" customHeight="1" x14ac:dyDescent="0.2">
      <c r="A199" s="65"/>
      <c r="B199" s="59"/>
      <c r="C199" s="64"/>
      <c r="D199" s="63"/>
    </row>
    <row r="200" spans="1:4" s="62" customFormat="1" ht="19.5" customHeight="1" x14ac:dyDescent="0.2">
      <c r="A200" s="65"/>
      <c r="B200" s="59"/>
      <c r="C200" s="64"/>
      <c r="D200" s="63"/>
    </row>
    <row r="201" spans="1:4" s="62" customFormat="1" ht="19.5" customHeight="1" x14ac:dyDescent="0.2">
      <c r="A201" s="65"/>
      <c r="B201" s="59"/>
      <c r="C201" s="64"/>
      <c r="D201" s="63"/>
    </row>
    <row r="202" spans="1:4" s="62" customFormat="1" ht="19.5" customHeight="1" x14ac:dyDescent="0.2">
      <c r="A202" s="65"/>
      <c r="B202" s="59"/>
      <c r="C202" s="64"/>
      <c r="D202" s="63"/>
    </row>
    <row r="203" spans="1:4" s="62" customFormat="1" ht="19.5" customHeight="1" x14ac:dyDescent="0.2">
      <c r="A203" s="65"/>
      <c r="B203" s="59"/>
      <c r="C203" s="64"/>
      <c r="D203" s="63"/>
    </row>
    <row r="204" spans="1:4" s="62" customFormat="1" ht="19.5" customHeight="1" x14ac:dyDescent="0.2">
      <c r="A204" s="65"/>
      <c r="B204" s="59"/>
      <c r="C204" s="64"/>
      <c r="D204" s="63"/>
    </row>
    <row r="205" spans="1:4" s="62" customFormat="1" ht="19.5" customHeight="1" x14ac:dyDescent="0.2">
      <c r="A205" s="65"/>
      <c r="B205" s="59"/>
      <c r="C205" s="64"/>
      <c r="D205" s="63"/>
    </row>
    <row r="206" spans="1:4" s="62" customFormat="1" ht="19.5" customHeight="1" x14ac:dyDescent="0.2">
      <c r="A206" s="65"/>
      <c r="B206" s="59"/>
      <c r="C206" s="64"/>
      <c r="D206" s="63"/>
    </row>
    <row r="207" spans="1:4" s="62" customFormat="1" ht="19.5" customHeight="1" x14ac:dyDescent="0.2">
      <c r="A207" s="65"/>
      <c r="B207" s="59"/>
      <c r="C207" s="64"/>
      <c r="D207" s="63"/>
    </row>
    <row r="208" spans="1:4" s="62" customFormat="1" ht="19.5" customHeight="1" x14ac:dyDescent="0.2">
      <c r="A208" s="65"/>
      <c r="B208" s="59"/>
      <c r="C208" s="64"/>
      <c r="D208" s="63"/>
    </row>
    <row r="209" spans="1:4" s="62" customFormat="1" ht="19.5" customHeight="1" x14ac:dyDescent="0.2">
      <c r="A209" s="65"/>
      <c r="B209" s="59"/>
      <c r="C209" s="64"/>
      <c r="D209" s="63"/>
    </row>
    <row r="210" spans="1:4" s="62" customFormat="1" ht="19.5" customHeight="1" x14ac:dyDescent="0.2">
      <c r="A210" s="65"/>
      <c r="B210" s="59"/>
      <c r="C210" s="64"/>
      <c r="D210" s="63"/>
    </row>
    <row r="211" spans="1:4" s="62" customFormat="1" ht="19.5" customHeight="1" x14ac:dyDescent="0.2">
      <c r="A211" s="65"/>
      <c r="B211" s="59"/>
      <c r="C211" s="64"/>
      <c r="D211" s="63"/>
    </row>
    <row r="212" spans="1:4" s="62" customFormat="1" ht="19.5" customHeight="1" x14ac:dyDescent="0.2">
      <c r="A212" s="65"/>
      <c r="B212" s="59"/>
      <c r="C212" s="64"/>
      <c r="D212" s="63"/>
    </row>
    <row r="213" spans="1:4" s="62" customFormat="1" ht="19.5" customHeight="1" x14ac:dyDescent="0.2">
      <c r="A213" s="65"/>
      <c r="B213" s="59"/>
      <c r="C213" s="64"/>
      <c r="D213" s="63"/>
    </row>
    <row r="214" spans="1:4" s="62" customFormat="1" ht="19.5" customHeight="1" x14ac:dyDescent="0.2">
      <c r="A214" s="65"/>
      <c r="B214" s="59"/>
      <c r="C214" s="64"/>
      <c r="D214" s="63"/>
    </row>
    <row r="215" spans="1:4" s="62" customFormat="1" ht="19.5" customHeight="1" x14ac:dyDescent="0.2">
      <c r="A215" s="65"/>
      <c r="B215" s="59"/>
      <c r="C215" s="64"/>
      <c r="D215" s="63"/>
    </row>
    <row r="216" spans="1:4" s="62" customFormat="1" ht="19.5" customHeight="1" x14ac:dyDescent="0.2">
      <c r="A216" s="65"/>
      <c r="B216" s="59"/>
      <c r="C216" s="64"/>
      <c r="D216" s="63"/>
    </row>
    <row r="217" spans="1:4" s="62" customFormat="1" ht="19.5" customHeight="1" x14ac:dyDescent="0.2">
      <c r="A217" s="65"/>
      <c r="B217" s="59"/>
      <c r="C217" s="64"/>
      <c r="D217" s="63"/>
    </row>
    <row r="218" spans="1:4" s="62" customFormat="1" ht="19.5" customHeight="1" x14ac:dyDescent="0.2">
      <c r="A218" s="65"/>
      <c r="B218" s="59"/>
      <c r="C218" s="64"/>
      <c r="D218" s="63"/>
    </row>
    <row r="219" spans="1:4" s="62" customFormat="1" ht="19.5" customHeight="1" x14ac:dyDescent="0.2">
      <c r="A219" s="65"/>
      <c r="B219" s="59"/>
      <c r="C219" s="64"/>
      <c r="D219" s="63"/>
    </row>
    <row r="220" spans="1:4" s="62" customFormat="1" ht="19.5" customHeight="1" x14ac:dyDescent="0.2">
      <c r="A220" s="65"/>
      <c r="B220" s="59"/>
      <c r="C220" s="64"/>
      <c r="D220" s="63"/>
    </row>
    <row r="221" spans="1:4" s="62" customFormat="1" ht="19.5" customHeight="1" x14ac:dyDescent="0.2">
      <c r="A221" s="65"/>
      <c r="B221" s="59"/>
      <c r="C221" s="64"/>
      <c r="D221" s="63"/>
    </row>
    <row r="222" spans="1:4" s="62" customFormat="1" ht="19.5" customHeight="1" x14ac:dyDescent="0.2">
      <c r="A222" s="65"/>
      <c r="B222" s="59"/>
      <c r="C222" s="64"/>
      <c r="D222" s="63"/>
    </row>
    <row r="223" spans="1:4" s="62" customFormat="1" ht="19.5" customHeight="1" x14ac:dyDescent="0.2">
      <c r="A223" s="65"/>
      <c r="B223" s="59"/>
      <c r="C223" s="64"/>
      <c r="D223" s="63"/>
    </row>
    <row r="224" spans="1:4" s="62" customFormat="1" ht="19.5" customHeight="1" x14ac:dyDescent="0.2">
      <c r="A224" s="65"/>
      <c r="B224" s="59"/>
      <c r="C224" s="64"/>
      <c r="D224" s="63"/>
    </row>
    <row r="225" spans="1:4" s="62" customFormat="1" ht="19.5" customHeight="1" x14ac:dyDescent="0.2">
      <c r="A225" s="65"/>
      <c r="B225" s="59"/>
      <c r="C225" s="64"/>
      <c r="D225" s="63"/>
    </row>
    <row r="226" spans="1:4" s="62" customFormat="1" ht="19.5" customHeight="1" x14ac:dyDescent="0.2">
      <c r="A226" s="65"/>
      <c r="B226" s="59"/>
      <c r="C226" s="64"/>
      <c r="D226" s="63"/>
    </row>
    <row r="227" spans="1:4" s="62" customFormat="1" ht="19.5" customHeight="1" x14ac:dyDescent="0.2">
      <c r="A227" s="65"/>
      <c r="B227" s="59"/>
      <c r="C227" s="64"/>
      <c r="D227" s="63"/>
    </row>
    <row r="228" spans="1:4" s="62" customFormat="1" ht="19.5" customHeight="1" x14ac:dyDescent="0.2">
      <c r="A228" s="65"/>
      <c r="B228" s="59"/>
      <c r="C228" s="64"/>
      <c r="D228" s="63"/>
    </row>
    <row r="229" spans="1:4" s="62" customFormat="1" ht="19.5" customHeight="1" x14ac:dyDescent="0.2">
      <c r="A229" s="65"/>
      <c r="B229" s="59"/>
      <c r="C229" s="64"/>
      <c r="D229" s="63"/>
    </row>
    <row r="230" spans="1:4" s="62" customFormat="1" ht="19.5" customHeight="1" x14ac:dyDescent="0.2">
      <c r="A230" s="65"/>
      <c r="B230" s="59"/>
      <c r="C230" s="64"/>
      <c r="D230" s="63"/>
    </row>
    <row r="231" spans="1:4" s="62" customFormat="1" ht="19.5" customHeight="1" x14ac:dyDescent="0.2">
      <c r="A231" s="65"/>
      <c r="B231" s="59"/>
      <c r="C231" s="64"/>
      <c r="D231" s="63"/>
    </row>
    <row r="232" spans="1:4" s="62" customFormat="1" ht="19.5" customHeight="1" x14ac:dyDescent="0.2">
      <c r="A232" s="65"/>
      <c r="B232" s="59"/>
      <c r="C232" s="64"/>
      <c r="D232" s="63"/>
    </row>
    <row r="233" spans="1:4" s="62" customFormat="1" ht="19.5" customHeight="1" x14ac:dyDescent="0.2">
      <c r="A233" s="65"/>
      <c r="B233" s="59"/>
      <c r="C233" s="64"/>
      <c r="D233" s="63"/>
    </row>
    <row r="234" spans="1:4" s="62" customFormat="1" ht="19.5" customHeight="1" x14ac:dyDescent="0.2">
      <c r="A234" s="65"/>
      <c r="B234" s="59"/>
      <c r="C234" s="64"/>
      <c r="D234" s="63"/>
    </row>
    <row r="235" spans="1:4" s="62" customFormat="1" ht="19.5" customHeight="1" x14ac:dyDescent="0.2">
      <c r="A235" s="65"/>
      <c r="B235" s="59"/>
      <c r="C235" s="64"/>
      <c r="D235" s="63"/>
    </row>
    <row r="236" spans="1:4" s="62" customFormat="1" ht="19.5" customHeight="1" x14ac:dyDescent="0.2">
      <c r="A236" s="65"/>
      <c r="B236" s="59"/>
      <c r="C236" s="64"/>
      <c r="D236" s="63"/>
    </row>
    <row r="237" spans="1:4" s="62" customFormat="1" ht="19.5" customHeight="1" x14ac:dyDescent="0.2">
      <c r="A237" s="65"/>
      <c r="B237" s="59"/>
      <c r="C237" s="64"/>
      <c r="D237" s="63"/>
    </row>
    <row r="238" spans="1:4" s="62" customFormat="1" ht="19.5" customHeight="1" x14ac:dyDescent="0.2">
      <c r="A238" s="65"/>
      <c r="B238" s="59"/>
      <c r="C238" s="64"/>
      <c r="D238" s="63"/>
    </row>
    <row r="239" spans="1:4" s="62" customFormat="1" ht="19.5" customHeight="1" x14ac:dyDescent="0.2">
      <c r="A239" s="65"/>
      <c r="B239" s="59"/>
      <c r="C239" s="64"/>
      <c r="D239" s="63"/>
    </row>
    <row r="240" spans="1:4" s="62" customFormat="1" ht="19.5" customHeight="1" x14ac:dyDescent="0.2">
      <c r="A240" s="65"/>
      <c r="B240" s="59"/>
      <c r="C240" s="64"/>
      <c r="D240" s="63"/>
    </row>
    <row r="241" spans="1:4" s="62" customFormat="1" ht="19.5" customHeight="1" x14ac:dyDescent="0.2">
      <c r="A241" s="65"/>
      <c r="B241" s="59"/>
      <c r="C241" s="64"/>
      <c r="D241" s="63"/>
    </row>
    <row r="242" spans="1:4" s="62" customFormat="1" ht="19.5" customHeight="1" x14ac:dyDescent="0.2">
      <c r="A242" s="65"/>
      <c r="B242" s="59"/>
      <c r="C242" s="64"/>
      <c r="D242" s="63"/>
    </row>
    <row r="243" spans="1:4" s="62" customFormat="1" ht="19.5" customHeight="1" x14ac:dyDescent="0.2">
      <c r="A243" s="65"/>
      <c r="B243" s="59"/>
      <c r="C243" s="64"/>
      <c r="D243" s="63"/>
    </row>
    <row r="244" spans="1:4" s="62" customFormat="1" ht="19.5" customHeight="1" x14ac:dyDescent="0.2">
      <c r="A244" s="65"/>
      <c r="B244" s="59"/>
      <c r="C244" s="64"/>
      <c r="D244" s="63"/>
    </row>
    <row r="245" spans="1:4" s="62" customFormat="1" ht="19.5" customHeight="1" x14ac:dyDescent="0.2">
      <c r="A245" s="65"/>
      <c r="B245" s="59"/>
      <c r="C245" s="64"/>
      <c r="D245" s="63"/>
    </row>
    <row r="246" spans="1:4" s="62" customFormat="1" ht="19.5" customHeight="1" x14ac:dyDescent="0.2">
      <c r="A246" s="65"/>
      <c r="B246" s="59"/>
      <c r="C246" s="64"/>
      <c r="D246" s="63"/>
    </row>
    <row r="247" spans="1:4" s="62" customFormat="1" ht="19.5" customHeight="1" x14ac:dyDescent="0.2">
      <c r="A247" s="65"/>
      <c r="B247" s="59"/>
      <c r="C247" s="64"/>
      <c r="D247" s="63"/>
    </row>
    <row r="248" spans="1:4" s="62" customFormat="1" ht="19.5" customHeight="1" x14ac:dyDescent="0.2">
      <c r="A248" s="65"/>
      <c r="B248" s="59"/>
      <c r="C248" s="64"/>
      <c r="D248" s="63"/>
    </row>
    <row r="249" spans="1:4" s="62" customFormat="1" ht="19.5" customHeight="1" x14ac:dyDescent="0.2">
      <c r="A249" s="65"/>
      <c r="B249" s="59"/>
      <c r="C249" s="64"/>
      <c r="D249" s="63"/>
    </row>
    <row r="250" spans="1:4" s="62" customFormat="1" ht="19.5" customHeight="1" x14ac:dyDescent="0.2">
      <c r="A250" s="65"/>
      <c r="B250" s="59"/>
      <c r="C250" s="64"/>
      <c r="D250" s="63"/>
    </row>
    <row r="251" spans="1:4" s="62" customFormat="1" ht="19.5" customHeight="1" x14ac:dyDescent="0.2">
      <c r="A251" s="65"/>
      <c r="B251" s="59"/>
      <c r="C251" s="64"/>
      <c r="D251" s="63"/>
    </row>
    <row r="252" spans="1:4" s="62" customFormat="1" ht="19.5" customHeight="1" x14ac:dyDescent="0.2">
      <c r="A252" s="65"/>
      <c r="B252" s="59"/>
      <c r="C252" s="64"/>
      <c r="D252" s="63"/>
    </row>
    <row r="253" spans="1:4" s="62" customFormat="1" ht="19.5" customHeight="1" x14ac:dyDescent="0.2">
      <c r="A253" s="65"/>
      <c r="B253" s="59"/>
      <c r="C253" s="64"/>
      <c r="D253" s="63"/>
    </row>
    <row r="254" spans="1:4" s="62" customFormat="1" ht="19.5" customHeight="1" x14ac:dyDescent="0.2">
      <c r="A254" s="65"/>
      <c r="B254" s="59"/>
      <c r="C254" s="64"/>
      <c r="D254" s="63"/>
    </row>
    <row r="255" spans="1:4" s="62" customFormat="1" ht="19.5" customHeight="1" x14ac:dyDescent="0.2">
      <c r="A255" s="65"/>
      <c r="B255" s="59"/>
      <c r="C255" s="64"/>
      <c r="D255" s="63"/>
    </row>
    <row r="256" spans="1:4" s="62" customFormat="1" ht="19.5" customHeight="1" x14ac:dyDescent="0.2">
      <c r="A256" s="65"/>
      <c r="B256" s="59"/>
      <c r="C256" s="64"/>
      <c r="D256" s="63"/>
    </row>
    <row r="257" spans="1:4" s="62" customFormat="1" ht="19.5" customHeight="1" x14ac:dyDescent="0.2">
      <c r="A257" s="65"/>
      <c r="B257" s="59"/>
      <c r="C257" s="64"/>
      <c r="D257" s="63"/>
    </row>
    <row r="258" spans="1:4" s="62" customFormat="1" ht="19.5" customHeight="1" x14ac:dyDescent="0.2">
      <c r="A258" s="65"/>
      <c r="B258" s="59"/>
      <c r="C258" s="64"/>
      <c r="D258" s="63"/>
    </row>
    <row r="259" spans="1:4" s="62" customFormat="1" ht="19.5" customHeight="1" x14ac:dyDescent="0.2">
      <c r="A259" s="65"/>
      <c r="B259" s="59"/>
      <c r="C259" s="64"/>
      <c r="D259" s="63"/>
    </row>
    <row r="260" spans="1:4" s="62" customFormat="1" ht="19.5" customHeight="1" x14ac:dyDescent="0.2">
      <c r="A260" s="65"/>
      <c r="B260" s="59"/>
      <c r="C260" s="64"/>
      <c r="D260" s="63"/>
    </row>
    <row r="261" spans="1:4" s="62" customFormat="1" ht="19.5" customHeight="1" x14ac:dyDescent="0.2">
      <c r="A261" s="65"/>
      <c r="B261" s="59"/>
      <c r="C261" s="64"/>
      <c r="D261" s="63"/>
    </row>
    <row r="262" spans="1:4" s="62" customFormat="1" ht="19.5" customHeight="1" x14ac:dyDescent="0.2">
      <c r="A262" s="65"/>
      <c r="B262" s="59"/>
      <c r="C262" s="64"/>
      <c r="D262" s="63"/>
    </row>
    <row r="263" spans="1:4" s="62" customFormat="1" ht="19.5" customHeight="1" x14ac:dyDescent="0.2">
      <c r="A263" s="65"/>
      <c r="B263" s="59"/>
      <c r="C263" s="64"/>
      <c r="D263" s="63"/>
    </row>
    <row r="264" spans="1:4" s="62" customFormat="1" ht="19.5" customHeight="1" x14ac:dyDescent="0.2">
      <c r="A264" s="65"/>
      <c r="B264" s="59"/>
      <c r="C264" s="64"/>
      <c r="D264" s="63"/>
    </row>
    <row r="265" spans="1:4" s="62" customFormat="1" ht="19.5" customHeight="1" x14ac:dyDescent="0.2">
      <c r="A265" s="65"/>
      <c r="B265" s="59"/>
      <c r="C265" s="64"/>
      <c r="D265" s="63"/>
    </row>
    <row r="266" spans="1:4" s="62" customFormat="1" ht="19.5" customHeight="1" x14ac:dyDescent="0.2">
      <c r="A266" s="65"/>
      <c r="B266" s="59"/>
      <c r="C266" s="64"/>
      <c r="D266" s="63"/>
    </row>
    <row r="267" spans="1:4" s="62" customFormat="1" ht="19.5" customHeight="1" x14ac:dyDescent="0.2">
      <c r="A267" s="65"/>
      <c r="B267" s="59"/>
      <c r="C267" s="64"/>
      <c r="D267" s="63"/>
    </row>
    <row r="268" spans="1:4" s="62" customFormat="1" ht="19.5" customHeight="1" x14ac:dyDescent="0.2">
      <c r="A268" s="65"/>
      <c r="B268" s="59"/>
      <c r="C268" s="64"/>
      <c r="D268" s="63"/>
    </row>
    <row r="269" spans="1:4" s="62" customFormat="1" ht="19.5" customHeight="1" x14ac:dyDescent="0.2">
      <c r="A269" s="65"/>
      <c r="B269" s="59"/>
      <c r="C269" s="64"/>
      <c r="D269" s="63"/>
    </row>
    <row r="270" spans="1:4" s="62" customFormat="1" ht="19.5" customHeight="1" x14ac:dyDescent="0.2">
      <c r="A270" s="65"/>
      <c r="B270" s="59"/>
      <c r="C270" s="64"/>
      <c r="D270" s="63"/>
    </row>
    <row r="271" spans="1:4" s="62" customFormat="1" ht="19.5" customHeight="1" x14ac:dyDescent="0.2">
      <c r="A271" s="65"/>
      <c r="B271" s="59"/>
      <c r="C271" s="64"/>
      <c r="D271" s="63"/>
    </row>
    <row r="272" spans="1:4" s="62" customFormat="1" ht="19.5" customHeight="1" x14ac:dyDescent="0.2">
      <c r="A272" s="65"/>
      <c r="B272" s="59"/>
      <c r="C272" s="64"/>
      <c r="D272" s="63"/>
    </row>
    <row r="273" spans="1:4" s="62" customFormat="1" ht="19.5" customHeight="1" x14ac:dyDescent="0.2">
      <c r="A273" s="65"/>
      <c r="B273" s="59"/>
      <c r="C273" s="64"/>
      <c r="D273" s="63"/>
    </row>
    <row r="274" spans="1:4" s="62" customFormat="1" ht="19.5" customHeight="1" x14ac:dyDescent="0.2">
      <c r="A274" s="65"/>
      <c r="B274" s="59"/>
      <c r="C274" s="64"/>
      <c r="D274" s="63"/>
    </row>
    <row r="275" spans="1:4" s="62" customFormat="1" ht="19.5" customHeight="1" x14ac:dyDescent="0.2">
      <c r="A275" s="65"/>
      <c r="B275" s="59"/>
      <c r="C275" s="64"/>
      <c r="D275" s="63"/>
    </row>
    <row r="276" spans="1:4" s="62" customFormat="1" ht="19.5" customHeight="1" x14ac:dyDescent="0.2">
      <c r="A276" s="65"/>
      <c r="B276" s="59"/>
      <c r="C276" s="64"/>
      <c r="D276" s="63"/>
    </row>
    <row r="277" spans="1:4" s="62" customFormat="1" ht="19.5" customHeight="1" x14ac:dyDescent="0.2">
      <c r="A277" s="65"/>
      <c r="B277" s="59"/>
      <c r="C277" s="64"/>
      <c r="D277" s="63"/>
    </row>
    <row r="278" spans="1:4" s="62" customFormat="1" ht="19.5" customHeight="1" x14ac:dyDescent="0.2">
      <c r="A278" s="65"/>
      <c r="B278" s="59"/>
      <c r="C278" s="64"/>
      <c r="D278" s="63"/>
    </row>
    <row r="279" spans="1:4" s="62" customFormat="1" ht="19.5" customHeight="1" x14ac:dyDescent="0.2">
      <c r="A279" s="65"/>
      <c r="B279" s="59"/>
      <c r="C279" s="64"/>
      <c r="D279" s="63"/>
    </row>
    <row r="280" spans="1:4" s="62" customFormat="1" ht="19.5" customHeight="1" x14ac:dyDescent="0.2">
      <c r="A280" s="65"/>
      <c r="B280" s="59"/>
      <c r="C280" s="64"/>
      <c r="D280" s="63"/>
    </row>
    <row r="281" spans="1:4" s="62" customFormat="1" ht="19.5" customHeight="1" x14ac:dyDescent="0.2">
      <c r="A281" s="65"/>
      <c r="B281" s="59"/>
      <c r="C281" s="64"/>
      <c r="D281" s="63"/>
    </row>
    <row r="282" spans="1:4" s="62" customFormat="1" ht="19.5" customHeight="1" x14ac:dyDescent="0.2">
      <c r="A282" s="65"/>
      <c r="B282" s="59"/>
      <c r="C282" s="64"/>
      <c r="D282" s="63"/>
    </row>
    <row r="283" spans="1:4" s="62" customFormat="1" ht="19.5" customHeight="1" x14ac:dyDescent="0.2">
      <c r="A283" s="65"/>
      <c r="B283" s="59"/>
      <c r="C283" s="64"/>
      <c r="D283" s="63"/>
    </row>
    <row r="284" spans="1:4" s="62" customFormat="1" ht="19.5" customHeight="1" x14ac:dyDescent="0.2">
      <c r="A284" s="65"/>
      <c r="B284" s="59"/>
      <c r="C284" s="64"/>
      <c r="D284" s="63"/>
    </row>
    <row r="285" spans="1:4" s="62" customFormat="1" ht="19.5" customHeight="1" x14ac:dyDescent="0.2">
      <c r="A285" s="65"/>
      <c r="B285" s="59"/>
      <c r="C285" s="64"/>
      <c r="D285" s="63"/>
    </row>
    <row r="286" spans="1:4" s="62" customFormat="1" ht="19.5" customHeight="1" x14ac:dyDescent="0.2">
      <c r="A286" s="65"/>
      <c r="B286" s="59"/>
      <c r="C286" s="64"/>
      <c r="D286" s="63"/>
    </row>
    <row r="287" spans="1:4" s="62" customFormat="1" ht="19.5" customHeight="1" x14ac:dyDescent="0.2">
      <c r="A287" s="65"/>
      <c r="B287" s="59"/>
      <c r="C287" s="64"/>
      <c r="D287" s="63"/>
    </row>
    <row r="288" spans="1:4" s="62" customFormat="1" ht="19.5" customHeight="1" x14ac:dyDescent="0.2">
      <c r="A288" s="65"/>
      <c r="B288" s="59"/>
      <c r="C288" s="64"/>
      <c r="D288" s="63"/>
    </row>
    <row r="289" spans="1:4" s="62" customFormat="1" ht="19.5" customHeight="1" x14ac:dyDescent="0.2">
      <c r="A289" s="65"/>
      <c r="B289" s="59"/>
      <c r="C289" s="64"/>
      <c r="D289" s="63"/>
    </row>
    <row r="290" spans="1:4" s="62" customFormat="1" ht="19.5" customHeight="1" x14ac:dyDescent="0.2">
      <c r="A290" s="65"/>
      <c r="B290" s="59"/>
      <c r="C290" s="64"/>
      <c r="D290" s="63"/>
    </row>
    <row r="291" spans="1:4" s="62" customFormat="1" ht="19.5" customHeight="1" x14ac:dyDescent="0.2">
      <c r="A291" s="65"/>
      <c r="B291" s="59"/>
      <c r="C291" s="64"/>
      <c r="D291" s="63"/>
    </row>
    <row r="292" spans="1:4" s="62" customFormat="1" ht="19.5" customHeight="1" x14ac:dyDescent="0.2">
      <c r="A292" s="65"/>
      <c r="B292" s="59"/>
      <c r="C292" s="64"/>
      <c r="D292" s="63"/>
    </row>
    <row r="293" spans="1:4" s="62" customFormat="1" ht="19.5" customHeight="1" x14ac:dyDescent="0.2">
      <c r="A293" s="65"/>
      <c r="B293" s="59"/>
      <c r="C293" s="64"/>
      <c r="D293" s="63"/>
    </row>
    <row r="294" spans="1:4" s="62" customFormat="1" ht="19.5" customHeight="1" x14ac:dyDescent="0.2">
      <c r="A294" s="65"/>
      <c r="B294" s="59"/>
      <c r="C294" s="64"/>
      <c r="D294" s="63"/>
    </row>
    <row r="295" spans="1:4" s="62" customFormat="1" ht="19.5" customHeight="1" x14ac:dyDescent="0.2">
      <c r="A295" s="65"/>
      <c r="B295" s="59"/>
      <c r="C295" s="64"/>
      <c r="D295" s="63"/>
    </row>
    <row r="296" spans="1:4" s="62" customFormat="1" ht="19.5" customHeight="1" x14ac:dyDescent="0.2">
      <c r="A296" s="65"/>
      <c r="B296" s="59"/>
      <c r="C296" s="64"/>
      <c r="D296" s="63"/>
    </row>
    <row r="297" spans="1:4" s="62" customFormat="1" ht="19.5" customHeight="1" x14ac:dyDescent="0.2">
      <c r="A297" s="65"/>
      <c r="B297" s="59"/>
      <c r="C297" s="64"/>
      <c r="D297" s="63"/>
    </row>
    <row r="298" spans="1:4" s="62" customFormat="1" ht="19.5" customHeight="1" x14ac:dyDescent="0.2">
      <c r="A298" s="65"/>
      <c r="B298" s="59"/>
      <c r="C298" s="64"/>
      <c r="D298" s="63"/>
    </row>
    <row r="299" spans="1:4" s="62" customFormat="1" ht="19.5" customHeight="1" x14ac:dyDescent="0.2">
      <c r="A299" s="65"/>
      <c r="B299" s="59"/>
      <c r="C299" s="64"/>
      <c r="D299" s="63"/>
    </row>
    <row r="300" spans="1:4" s="62" customFormat="1" ht="19.5" customHeight="1" x14ac:dyDescent="0.2">
      <c r="A300" s="65"/>
      <c r="B300" s="59"/>
      <c r="C300" s="64"/>
      <c r="D300" s="63"/>
    </row>
    <row r="301" spans="1:4" s="62" customFormat="1" ht="19.5" customHeight="1" x14ac:dyDescent="0.2">
      <c r="A301" s="65"/>
      <c r="B301" s="59"/>
      <c r="C301" s="64"/>
      <c r="D301" s="63"/>
    </row>
    <row r="302" spans="1:4" s="62" customFormat="1" ht="19.5" customHeight="1" x14ac:dyDescent="0.2">
      <c r="A302" s="65"/>
      <c r="B302" s="59"/>
      <c r="C302" s="64"/>
      <c r="D302" s="63"/>
    </row>
    <row r="303" spans="1:4" s="62" customFormat="1" ht="19.5" customHeight="1" x14ac:dyDescent="0.2">
      <c r="A303" s="65"/>
      <c r="B303" s="59"/>
      <c r="C303" s="64"/>
      <c r="D303" s="63"/>
    </row>
    <row r="304" spans="1:4" s="62" customFormat="1" ht="19.5" customHeight="1" x14ac:dyDescent="0.2">
      <c r="A304" s="65"/>
      <c r="B304" s="59"/>
      <c r="C304" s="64"/>
      <c r="D304" s="63"/>
    </row>
    <row r="305" spans="1:4" s="62" customFormat="1" ht="19.5" customHeight="1" x14ac:dyDescent="0.2">
      <c r="A305" s="65"/>
      <c r="B305" s="59"/>
      <c r="C305" s="64"/>
      <c r="D305" s="63"/>
    </row>
    <row r="306" spans="1:4" s="62" customFormat="1" ht="19.5" customHeight="1" x14ac:dyDescent="0.2">
      <c r="A306" s="65"/>
      <c r="B306" s="59"/>
      <c r="C306" s="64"/>
      <c r="D306" s="63"/>
    </row>
    <row r="307" spans="1:4" s="62" customFormat="1" ht="19.5" customHeight="1" x14ac:dyDescent="0.2">
      <c r="A307" s="65"/>
      <c r="B307" s="59"/>
      <c r="C307" s="64"/>
      <c r="D307" s="63"/>
    </row>
    <row r="308" spans="1:4" s="62" customFormat="1" ht="19.5" customHeight="1" x14ac:dyDescent="0.2">
      <c r="A308" s="65"/>
      <c r="B308" s="59"/>
      <c r="C308" s="64"/>
      <c r="D308" s="63"/>
    </row>
    <row r="309" spans="1:4" s="62" customFormat="1" ht="19.5" customHeight="1" x14ac:dyDescent="0.2">
      <c r="A309" s="65"/>
      <c r="B309" s="59"/>
      <c r="C309" s="64"/>
      <c r="D309" s="63"/>
    </row>
    <row r="310" spans="1:4" s="62" customFormat="1" ht="19.5" customHeight="1" x14ac:dyDescent="0.2">
      <c r="A310" s="65"/>
      <c r="B310" s="59"/>
      <c r="C310" s="64"/>
      <c r="D310" s="63"/>
    </row>
    <row r="311" spans="1:4" s="62" customFormat="1" ht="19.5" customHeight="1" x14ac:dyDescent="0.2">
      <c r="A311" s="65"/>
      <c r="B311" s="59"/>
      <c r="C311" s="64"/>
      <c r="D311" s="63"/>
    </row>
    <row r="312" spans="1:4" s="62" customFormat="1" ht="19.5" customHeight="1" x14ac:dyDescent="0.2">
      <c r="A312" s="65"/>
      <c r="B312" s="59"/>
      <c r="C312" s="64"/>
      <c r="D312" s="63"/>
    </row>
    <row r="313" spans="1:4" s="62" customFormat="1" ht="19.5" customHeight="1" x14ac:dyDescent="0.2">
      <c r="A313" s="65"/>
      <c r="B313" s="59"/>
      <c r="C313" s="64"/>
      <c r="D313" s="63"/>
    </row>
    <row r="314" spans="1:4" s="62" customFormat="1" ht="19.5" customHeight="1" x14ac:dyDescent="0.2">
      <c r="A314" s="65"/>
      <c r="B314" s="59"/>
      <c r="C314" s="64"/>
      <c r="D314" s="63"/>
    </row>
    <row r="315" spans="1:4" s="62" customFormat="1" ht="19.5" customHeight="1" x14ac:dyDescent="0.2">
      <c r="A315" s="65"/>
      <c r="B315" s="59"/>
      <c r="C315" s="64"/>
      <c r="D315" s="63"/>
    </row>
    <row r="316" spans="1:4" s="62" customFormat="1" ht="19.5" customHeight="1" x14ac:dyDescent="0.2">
      <c r="A316" s="65"/>
      <c r="B316" s="59"/>
      <c r="C316" s="64"/>
      <c r="D316" s="63"/>
    </row>
    <row r="317" spans="1:4" s="62" customFormat="1" ht="19.5" customHeight="1" x14ac:dyDescent="0.2">
      <c r="A317" s="65"/>
      <c r="B317" s="59"/>
      <c r="C317" s="64"/>
      <c r="D317" s="63"/>
    </row>
    <row r="318" spans="1:4" s="62" customFormat="1" ht="19.5" customHeight="1" x14ac:dyDescent="0.2">
      <c r="A318" s="65"/>
      <c r="B318" s="59"/>
      <c r="C318" s="64"/>
      <c r="D318" s="63"/>
    </row>
    <row r="319" spans="1:4" s="62" customFormat="1" ht="19.5" customHeight="1" x14ac:dyDescent="0.2">
      <c r="A319" s="65"/>
      <c r="B319" s="59"/>
      <c r="C319" s="64"/>
      <c r="D319" s="63"/>
    </row>
    <row r="320" spans="1:4" s="62" customFormat="1" ht="19.5" customHeight="1" x14ac:dyDescent="0.2">
      <c r="A320" s="65"/>
      <c r="B320" s="59"/>
      <c r="C320" s="64"/>
      <c r="D320" s="63"/>
    </row>
    <row r="321" spans="1:4" s="62" customFormat="1" ht="19.5" customHeight="1" x14ac:dyDescent="0.2">
      <c r="A321" s="65"/>
      <c r="B321" s="59"/>
      <c r="C321" s="64"/>
      <c r="D321" s="63"/>
    </row>
    <row r="322" spans="1:4" s="62" customFormat="1" ht="19.5" customHeight="1" x14ac:dyDescent="0.2">
      <c r="A322" s="65"/>
      <c r="B322" s="59"/>
      <c r="C322" s="64"/>
      <c r="D322" s="63"/>
    </row>
    <row r="323" spans="1:4" s="62" customFormat="1" ht="19.5" customHeight="1" x14ac:dyDescent="0.2">
      <c r="A323" s="65"/>
      <c r="B323" s="59"/>
      <c r="C323" s="64"/>
      <c r="D323" s="63"/>
    </row>
    <row r="324" spans="1:4" s="62" customFormat="1" ht="19.5" customHeight="1" x14ac:dyDescent="0.2">
      <c r="A324" s="65"/>
      <c r="B324" s="59"/>
      <c r="C324" s="64"/>
      <c r="D324" s="63"/>
    </row>
    <row r="325" spans="1:4" s="62" customFormat="1" ht="19.5" customHeight="1" x14ac:dyDescent="0.2">
      <c r="A325" s="65"/>
      <c r="B325" s="59"/>
      <c r="C325" s="64"/>
      <c r="D325" s="63"/>
    </row>
    <row r="326" spans="1:4" s="62" customFormat="1" ht="19.5" customHeight="1" x14ac:dyDescent="0.2">
      <c r="A326" s="65"/>
      <c r="B326" s="59"/>
      <c r="C326" s="64"/>
      <c r="D326" s="63"/>
    </row>
    <row r="327" spans="1:4" s="62" customFormat="1" ht="19.5" customHeight="1" x14ac:dyDescent="0.2">
      <c r="A327" s="65"/>
      <c r="B327" s="59"/>
      <c r="C327" s="64"/>
      <c r="D327" s="63"/>
    </row>
    <row r="328" spans="1:4" s="62" customFormat="1" ht="19.5" customHeight="1" x14ac:dyDescent="0.2">
      <c r="A328" s="65"/>
      <c r="B328" s="59"/>
      <c r="C328" s="64"/>
      <c r="D328" s="63"/>
    </row>
    <row r="329" spans="1:4" s="62" customFormat="1" ht="19.5" customHeight="1" x14ac:dyDescent="0.2">
      <c r="A329" s="65"/>
      <c r="B329" s="59"/>
      <c r="C329" s="64"/>
      <c r="D329" s="63"/>
    </row>
    <row r="330" spans="1:4" s="62" customFormat="1" ht="19.5" customHeight="1" x14ac:dyDescent="0.2">
      <c r="A330" s="65"/>
      <c r="B330" s="59"/>
      <c r="C330" s="64"/>
      <c r="D330" s="63"/>
    </row>
    <row r="331" spans="1:4" s="62" customFormat="1" ht="19.5" customHeight="1" x14ac:dyDescent="0.2">
      <c r="A331" s="65"/>
      <c r="B331" s="59"/>
      <c r="C331" s="64"/>
      <c r="D331" s="63"/>
    </row>
    <row r="332" spans="1:4" s="62" customFormat="1" ht="19.5" customHeight="1" x14ac:dyDescent="0.2">
      <c r="A332" s="65"/>
      <c r="B332" s="59"/>
      <c r="C332" s="64"/>
      <c r="D332" s="63"/>
    </row>
    <row r="333" spans="1:4" s="62" customFormat="1" ht="19.5" customHeight="1" x14ac:dyDescent="0.2">
      <c r="A333" s="65"/>
      <c r="B333" s="59"/>
      <c r="C333" s="64"/>
      <c r="D333" s="63"/>
    </row>
    <row r="334" spans="1:4" s="62" customFormat="1" ht="19.5" customHeight="1" x14ac:dyDescent="0.2">
      <c r="A334" s="65"/>
      <c r="B334" s="59"/>
      <c r="C334" s="64"/>
      <c r="D334" s="63"/>
    </row>
    <row r="335" spans="1:4" s="62" customFormat="1" ht="19.5" customHeight="1" x14ac:dyDescent="0.2">
      <c r="A335" s="65"/>
      <c r="B335" s="59"/>
      <c r="C335" s="64"/>
      <c r="D335" s="63"/>
    </row>
    <row r="336" spans="1:4" s="62" customFormat="1" ht="19.5" customHeight="1" x14ac:dyDescent="0.2">
      <c r="A336" s="65"/>
      <c r="B336" s="59"/>
      <c r="C336" s="64"/>
      <c r="D336" s="63"/>
    </row>
    <row r="337" spans="1:4" s="62" customFormat="1" ht="19.5" customHeight="1" x14ac:dyDescent="0.2">
      <c r="A337" s="65"/>
      <c r="B337" s="59"/>
      <c r="C337" s="64"/>
      <c r="D337" s="63"/>
    </row>
    <row r="338" spans="1:4" s="62" customFormat="1" ht="19.5" customHeight="1" x14ac:dyDescent="0.2">
      <c r="A338" s="65"/>
      <c r="B338" s="59"/>
      <c r="C338" s="64"/>
      <c r="D338" s="63"/>
    </row>
    <row r="339" spans="1:4" s="62" customFormat="1" ht="19.5" customHeight="1" x14ac:dyDescent="0.2">
      <c r="A339" s="65"/>
      <c r="B339" s="59"/>
      <c r="C339" s="64"/>
      <c r="D339" s="63"/>
    </row>
    <row r="340" spans="1:4" s="62" customFormat="1" ht="19.5" customHeight="1" x14ac:dyDescent="0.2">
      <c r="A340" s="65"/>
      <c r="B340" s="59"/>
      <c r="C340" s="64"/>
      <c r="D340" s="63"/>
    </row>
    <row r="341" spans="1:4" s="62" customFormat="1" ht="19.5" customHeight="1" x14ac:dyDescent="0.2">
      <c r="A341" s="65"/>
      <c r="B341" s="59"/>
      <c r="C341" s="64"/>
      <c r="D341" s="63"/>
    </row>
    <row r="342" spans="1:4" s="62" customFormat="1" ht="19.5" customHeight="1" x14ac:dyDescent="0.2">
      <c r="A342" s="65"/>
      <c r="B342" s="59"/>
      <c r="C342" s="64"/>
      <c r="D342" s="63"/>
    </row>
    <row r="343" spans="1:4" s="62" customFormat="1" ht="19.5" customHeight="1" x14ac:dyDescent="0.2">
      <c r="A343" s="65"/>
      <c r="B343" s="59"/>
      <c r="C343" s="64"/>
      <c r="D343" s="63"/>
    </row>
    <row r="344" spans="1:4" s="62" customFormat="1" ht="19.5" customHeight="1" x14ac:dyDescent="0.2">
      <c r="A344" s="65"/>
      <c r="B344" s="59"/>
      <c r="C344" s="64"/>
      <c r="D344" s="63"/>
    </row>
    <row r="345" spans="1:4" s="62" customFormat="1" ht="19.5" customHeight="1" x14ac:dyDescent="0.2">
      <c r="A345" s="65"/>
      <c r="B345" s="59"/>
      <c r="C345" s="64"/>
      <c r="D345" s="63"/>
    </row>
    <row r="346" spans="1:4" s="62" customFormat="1" ht="19.5" customHeight="1" x14ac:dyDescent="0.2">
      <c r="A346" s="65"/>
      <c r="B346" s="59"/>
      <c r="C346" s="64"/>
      <c r="D346" s="63"/>
    </row>
    <row r="347" spans="1:4" s="62" customFormat="1" ht="19.5" customHeight="1" x14ac:dyDescent="0.2">
      <c r="A347" s="65"/>
      <c r="B347" s="59"/>
      <c r="C347" s="64"/>
      <c r="D347" s="63"/>
    </row>
    <row r="348" spans="1:4" s="62" customFormat="1" ht="19.5" customHeight="1" x14ac:dyDescent="0.2">
      <c r="A348" s="65"/>
      <c r="B348" s="59"/>
      <c r="C348" s="64"/>
      <c r="D348" s="63"/>
    </row>
    <row r="349" spans="1:4" s="62" customFormat="1" ht="19.5" customHeight="1" x14ac:dyDescent="0.2">
      <c r="A349" s="65"/>
      <c r="B349" s="59"/>
      <c r="C349" s="64"/>
      <c r="D349" s="63"/>
    </row>
    <row r="350" spans="1:4" s="62" customFormat="1" ht="19.5" customHeight="1" x14ac:dyDescent="0.2">
      <c r="A350" s="65"/>
      <c r="B350" s="59"/>
      <c r="C350" s="64"/>
      <c r="D350" s="63"/>
    </row>
    <row r="351" spans="1:4" s="62" customFormat="1" ht="19.5" customHeight="1" x14ac:dyDescent="0.2">
      <c r="A351" s="65"/>
      <c r="B351" s="59"/>
      <c r="C351" s="64"/>
      <c r="D351" s="63"/>
    </row>
    <row r="352" spans="1:4" s="62" customFormat="1" ht="19.5" customHeight="1" x14ac:dyDescent="0.2">
      <c r="A352" s="65"/>
      <c r="B352" s="59"/>
      <c r="C352" s="64"/>
      <c r="D352" s="63"/>
    </row>
    <row r="353" spans="1:4" s="62" customFormat="1" ht="19.5" customHeight="1" x14ac:dyDescent="0.2">
      <c r="A353" s="65"/>
      <c r="B353" s="59"/>
      <c r="C353" s="64"/>
      <c r="D353" s="63"/>
    </row>
    <row r="354" spans="1:4" s="62" customFormat="1" ht="19.5" customHeight="1" x14ac:dyDescent="0.2">
      <c r="A354" s="65"/>
      <c r="B354" s="59"/>
      <c r="C354" s="64"/>
      <c r="D354" s="63"/>
    </row>
    <row r="355" spans="1:4" s="62" customFormat="1" ht="19.5" customHeight="1" x14ac:dyDescent="0.2">
      <c r="A355" s="65"/>
      <c r="B355" s="59"/>
      <c r="C355" s="64"/>
      <c r="D355" s="63"/>
    </row>
    <row r="356" spans="1:4" s="62" customFormat="1" ht="19.5" customHeight="1" x14ac:dyDescent="0.2">
      <c r="A356" s="65"/>
      <c r="B356" s="59"/>
      <c r="C356" s="64"/>
      <c r="D356" s="63"/>
    </row>
    <row r="357" spans="1:4" s="62" customFormat="1" ht="19.5" customHeight="1" x14ac:dyDescent="0.2">
      <c r="A357" s="65"/>
      <c r="B357" s="59"/>
      <c r="C357" s="64"/>
      <c r="D357" s="63"/>
    </row>
    <row r="358" spans="1:4" s="62" customFormat="1" ht="19.5" customHeight="1" x14ac:dyDescent="0.2">
      <c r="A358" s="65"/>
      <c r="B358" s="59"/>
      <c r="C358" s="64"/>
      <c r="D358" s="63"/>
    </row>
    <row r="359" spans="1:4" s="62" customFormat="1" ht="19.5" customHeight="1" x14ac:dyDescent="0.2">
      <c r="A359" s="65"/>
      <c r="B359" s="59"/>
      <c r="C359" s="64"/>
      <c r="D359" s="63"/>
    </row>
    <row r="360" spans="1:4" s="62" customFormat="1" ht="19.5" customHeight="1" x14ac:dyDescent="0.2">
      <c r="A360" s="65"/>
      <c r="B360" s="59"/>
      <c r="C360" s="64"/>
      <c r="D360" s="63"/>
    </row>
    <row r="361" spans="1:4" s="62" customFormat="1" ht="19.5" customHeight="1" x14ac:dyDescent="0.2">
      <c r="A361" s="65"/>
      <c r="B361" s="59"/>
      <c r="C361" s="64"/>
      <c r="D361" s="63"/>
    </row>
    <row r="362" spans="1:4" s="62" customFormat="1" ht="19.5" customHeight="1" x14ac:dyDescent="0.2">
      <c r="A362" s="65"/>
      <c r="B362" s="59"/>
      <c r="C362" s="64"/>
      <c r="D362" s="63"/>
    </row>
    <row r="363" spans="1:4" s="62" customFormat="1" ht="19.5" customHeight="1" x14ac:dyDescent="0.2">
      <c r="A363" s="65"/>
      <c r="B363" s="59"/>
      <c r="C363" s="64"/>
      <c r="D363" s="63"/>
    </row>
    <row r="364" spans="1:4" s="62" customFormat="1" ht="19.5" customHeight="1" x14ac:dyDescent="0.2">
      <c r="A364" s="65"/>
      <c r="B364" s="59"/>
      <c r="C364" s="64"/>
      <c r="D364" s="63"/>
    </row>
    <row r="365" spans="1:4" s="62" customFormat="1" ht="19.5" customHeight="1" x14ac:dyDescent="0.2">
      <c r="A365" s="65"/>
      <c r="B365" s="59"/>
      <c r="C365" s="64"/>
      <c r="D365" s="63"/>
    </row>
    <row r="366" spans="1:4" s="62" customFormat="1" ht="19.5" customHeight="1" x14ac:dyDescent="0.2">
      <c r="A366" s="65"/>
      <c r="B366" s="59"/>
      <c r="C366" s="64"/>
      <c r="D366" s="63"/>
    </row>
    <row r="367" spans="1:4" s="62" customFormat="1" ht="19.5" customHeight="1" x14ac:dyDescent="0.2">
      <c r="A367" s="65"/>
      <c r="B367" s="59"/>
      <c r="C367" s="64"/>
      <c r="D367" s="63"/>
    </row>
    <row r="368" spans="1:4" s="62" customFormat="1" ht="19.5" customHeight="1" x14ac:dyDescent="0.2">
      <c r="A368" s="65"/>
      <c r="B368" s="59"/>
      <c r="C368" s="64"/>
      <c r="D368" s="63"/>
    </row>
    <row r="369" spans="1:4" s="62" customFormat="1" ht="19.5" customHeight="1" x14ac:dyDescent="0.2">
      <c r="A369" s="65"/>
      <c r="B369" s="59"/>
      <c r="C369" s="64"/>
      <c r="D369" s="63"/>
    </row>
    <row r="370" spans="1:4" s="62" customFormat="1" ht="19.5" customHeight="1" x14ac:dyDescent="0.2">
      <c r="A370" s="65"/>
      <c r="B370" s="59"/>
      <c r="C370" s="64"/>
      <c r="D370" s="63"/>
    </row>
    <row r="371" spans="1:4" s="62" customFormat="1" ht="19.5" customHeight="1" x14ac:dyDescent="0.2">
      <c r="A371" s="65"/>
      <c r="B371" s="59"/>
      <c r="C371" s="64"/>
      <c r="D371" s="63"/>
    </row>
    <row r="372" spans="1:4" s="62" customFormat="1" ht="19.5" customHeight="1" x14ac:dyDescent="0.2">
      <c r="A372" s="65"/>
      <c r="B372" s="59"/>
      <c r="C372" s="64"/>
      <c r="D372" s="63"/>
    </row>
    <row r="373" spans="1:4" s="62" customFormat="1" ht="19.5" customHeight="1" x14ac:dyDescent="0.2">
      <c r="A373" s="65"/>
      <c r="B373" s="59"/>
      <c r="C373" s="64"/>
      <c r="D373" s="63"/>
    </row>
    <row r="374" spans="1:4" s="62" customFormat="1" ht="19.5" customHeight="1" x14ac:dyDescent="0.2">
      <c r="A374" s="65"/>
      <c r="B374" s="59"/>
      <c r="C374" s="64"/>
      <c r="D374" s="63"/>
    </row>
    <row r="375" spans="1:4" s="62" customFormat="1" ht="19.5" customHeight="1" x14ac:dyDescent="0.2">
      <c r="A375" s="65"/>
      <c r="B375" s="59"/>
      <c r="C375" s="64"/>
      <c r="D375" s="63"/>
    </row>
    <row r="376" spans="1:4" s="62" customFormat="1" ht="19.5" customHeight="1" x14ac:dyDescent="0.2">
      <c r="A376" s="65"/>
      <c r="B376" s="59"/>
      <c r="C376" s="64"/>
      <c r="D376" s="63"/>
    </row>
    <row r="377" spans="1:4" s="62" customFormat="1" ht="19.5" customHeight="1" x14ac:dyDescent="0.2">
      <c r="A377" s="65"/>
      <c r="B377" s="59"/>
      <c r="C377" s="64"/>
      <c r="D377" s="63"/>
    </row>
    <row r="378" spans="1:4" s="62" customFormat="1" ht="19.5" customHeight="1" x14ac:dyDescent="0.2">
      <c r="A378" s="65"/>
      <c r="B378" s="59"/>
      <c r="C378" s="64"/>
      <c r="D378" s="63"/>
    </row>
    <row r="379" spans="1:4" s="62" customFormat="1" ht="19.5" customHeight="1" x14ac:dyDescent="0.2">
      <c r="A379" s="65"/>
      <c r="B379" s="59"/>
      <c r="C379" s="64"/>
      <c r="D379" s="63"/>
    </row>
    <row r="380" spans="1:4" s="62" customFormat="1" ht="19.5" customHeight="1" x14ac:dyDescent="0.2">
      <c r="A380" s="65"/>
      <c r="B380" s="59"/>
      <c r="C380" s="64"/>
      <c r="D380" s="63"/>
    </row>
    <row r="381" spans="1:4" s="62" customFormat="1" ht="19.5" customHeight="1" x14ac:dyDescent="0.2">
      <c r="A381" s="65"/>
      <c r="B381" s="59"/>
      <c r="C381" s="64"/>
      <c r="D381" s="63"/>
    </row>
    <row r="382" spans="1:4" s="62" customFormat="1" ht="19.5" customHeight="1" x14ac:dyDescent="0.2">
      <c r="A382" s="65"/>
      <c r="B382" s="59"/>
      <c r="C382" s="64"/>
      <c r="D382" s="63"/>
    </row>
    <row r="383" spans="1:4" s="62" customFormat="1" ht="19.5" customHeight="1" x14ac:dyDescent="0.2">
      <c r="A383" s="65"/>
      <c r="B383" s="59"/>
      <c r="C383" s="64"/>
      <c r="D383" s="63"/>
    </row>
    <row r="384" spans="1:4" s="62" customFormat="1" ht="19.5" customHeight="1" x14ac:dyDescent="0.2">
      <c r="A384" s="65"/>
      <c r="B384" s="59"/>
      <c r="C384" s="64"/>
      <c r="D384" s="63"/>
    </row>
    <row r="385" spans="1:4" s="62" customFormat="1" ht="19.5" customHeight="1" x14ac:dyDescent="0.2">
      <c r="A385" s="65"/>
      <c r="B385" s="59"/>
      <c r="C385" s="64"/>
      <c r="D385" s="63"/>
    </row>
    <row r="386" spans="1:4" s="62" customFormat="1" ht="19.5" customHeight="1" x14ac:dyDescent="0.2">
      <c r="A386" s="65"/>
      <c r="B386" s="59"/>
      <c r="C386" s="64"/>
      <c r="D386" s="63"/>
    </row>
    <row r="387" spans="1:4" s="62" customFormat="1" ht="19.5" customHeight="1" x14ac:dyDescent="0.2">
      <c r="A387" s="65"/>
      <c r="B387" s="59"/>
      <c r="C387" s="64"/>
      <c r="D387" s="63"/>
    </row>
    <row r="388" spans="1:4" s="62" customFormat="1" ht="19.5" customHeight="1" x14ac:dyDescent="0.2">
      <c r="A388" s="65"/>
      <c r="B388" s="59"/>
      <c r="C388" s="64"/>
      <c r="D388" s="63"/>
    </row>
    <row r="389" spans="1:4" s="62" customFormat="1" ht="19.5" customHeight="1" x14ac:dyDescent="0.2">
      <c r="A389" s="65"/>
      <c r="B389" s="59"/>
      <c r="C389" s="64"/>
      <c r="D389" s="63"/>
    </row>
    <row r="390" spans="1:4" s="62" customFormat="1" ht="19.5" customHeight="1" x14ac:dyDescent="0.2">
      <c r="A390" s="65"/>
      <c r="B390" s="59"/>
      <c r="C390" s="64"/>
      <c r="D390" s="63"/>
    </row>
    <row r="391" spans="1:4" s="62" customFormat="1" ht="19.5" customHeight="1" x14ac:dyDescent="0.2">
      <c r="A391" s="65"/>
      <c r="B391" s="59"/>
      <c r="C391" s="64"/>
      <c r="D391" s="63"/>
    </row>
    <row r="392" spans="1:4" s="62" customFormat="1" ht="19.5" customHeight="1" x14ac:dyDescent="0.2">
      <c r="A392" s="65"/>
      <c r="B392" s="59"/>
      <c r="C392" s="64"/>
      <c r="D392" s="63"/>
    </row>
    <row r="393" spans="1:4" s="62" customFormat="1" ht="19.5" customHeight="1" x14ac:dyDescent="0.2">
      <c r="A393" s="65"/>
      <c r="B393" s="59"/>
      <c r="C393" s="64"/>
      <c r="D393" s="63"/>
    </row>
    <row r="394" spans="1:4" s="62" customFormat="1" ht="19.5" customHeight="1" x14ac:dyDescent="0.2">
      <c r="A394" s="65"/>
      <c r="B394" s="59"/>
      <c r="C394" s="64"/>
      <c r="D394" s="63"/>
    </row>
    <row r="395" spans="1:4" s="62" customFormat="1" ht="19.5" customHeight="1" x14ac:dyDescent="0.2">
      <c r="A395" s="65"/>
      <c r="B395" s="59"/>
      <c r="C395" s="64"/>
      <c r="D395" s="63"/>
    </row>
    <row r="396" spans="1:4" s="62" customFormat="1" ht="19.5" customHeight="1" x14ac:dyDescent="0.2">
      <c r="A396" s="65"/>
      <c r="B396" s="59"/>
      <c r="C396" s="64"/>
      <c r="D396" s="63"/>
    </row>
    <row r="397" spans="1:4" s="62" customFormat="1" ht="19.5" customHeight="1" x14ac:dyDescent="0.2">
      <c r="A397" s="65"/>
      <c r="B397" s="59"/>
      <c r="C397" s="64"/>
      <c r="D397" s="63"/>
    </row>
    <row r="398" spans="1:4" s="62" customFormat="1" ht="19.5" customHeight="1" x14ac:dyDescent="0.2">
      <c r="A398" s="65"/>
      <c r="B398" s="59"/>
      <c r="C398" s="64"/>
      <c r="D398" s="63"/>
    </row>
    <row r="399" spans="1:4" s="62" customFormat="1" ht="19.5" customHeight="1" x14ac:dyDescent="0.2">
      <c r="A399" s="65"/>
      <c r="B399" s="59"/>
      <c r="C399" s="64"/>
      <c r="D399" s="63"/>
    </row>
    <row r="400" spans="1:4" s="62" customFormat="1" ht="19.5" customHeight="1" x14ac:dyDescent="0.2">
      <c r="A400" s="65"/>
      <c r="B400" s="59"/>
      <c r="C400" s="64"/>
      <c r="D400" s="63"/>
    </row>
    <row r="401" spans="1:4" s="62" customFormat="1" ht="19.5" customHeight="1" x14ac:dyDescent="0.2">
      <c r="A401" s="65"/>
      <c r="B401" s="59"/>
      <c r="C401" s="64"/>
      <c r="D401" s="63"/>
    </row>
    <row r="402" spans="1:4" s="62" customFormat="1" ht="19.5" customHeight="1" x14ac:dyDescent="0.2">
      <c r="A402" s="65"/>
      <c r="B402" s="59"/>
      <c r="C402" s="64"/>
      <c r="D402" s="63"/>
    </row>
    <row r="403" spans="1:4" s="62" customFormat="1" ht="19.5" customHeight="1" x14ac:dyDescent="0.2">
      <c r="A403" s="65"/>
      <c r="B403" s="59"/>
      <c r="C403" s="64"/>
      <c r="D403" s="63"/>
    </row>
    <row r="404" spans="1:4" s="62" customFormat="1" ht="19.5" customHeight="1" x14ac:dyDescent="0.2">
      <c r="A404" s="65"/>
      <c r="B404" s="59"/>
      <c r="C404" s="64"/>
      <c r="D404" s="63"/>
    </row>
    <row r="405" spans="1:4" s="62" customFormat="1" ht="19.5" customHeight="1" x14ac:dyDescent="0.2">
      <c r="A405" s="65"/>
      <c r="B405" s="59"/>
      <c r="C405" s="64"/>
      <c r="D405" s="63"/>
    </row>
    <row r="406" spans="1:4" s="62" customFormat="1" ht="19.5" customHeight="1" x14ac:dyDescent="0.2">
      <c r="A406" s="65"/>
      <c r="B406" s="59"/>
      <c r="C406" s="64"/>
      <c r="D406" s="63"/>
    </row>
    <row r="407" spans="1:4" s="62" customFormat="1" ht="19.5" customHeight="1" x14ac:dyDescent="0.2">
      <c r="A407" s="65"/>
      <c r="B407" s="59"/>
      <c r="C407" s="64"/>
      <c r="D407" s="63"/>
    </row>
    <row r="408" spans="1:4" s="62" customFormat="1" ht="19.5" customHeight="1" x14ac:dyDescent="0.2">
      <c r="A408" s="65"/>
      <c r="B408" s="59"/>
      <c r="C408" s="64"/>
      <c r="D408" s="63"/>
    </row>
    <row r="409" spans="1:4" s="62" customFormat="1" ht="19.5" customHeight="1" x14ac:dyDescent="0.2">
      <c r="A409" s="65"/>
      <c r="B409" s="59"/>
      <c r="C409" s="64"/>
      <c r="D409" s="63"/>
    </row>
    <row r="410" spans="1:4" s="62" customFormat="1" ht="19.5" customHeight="1" x14ac:dyDescent="0.2">
      <c r="A410" s="65"/>
      <c r="B410" s="59"/>
      <c r="C410" s="64"/>
      <c r="D410" s="63"/>
    </row>
    <row r="411" spans="1:4" s="62" customFormat="1" ht="19.5" customHeight="1" x14ac:dyDescent="0.2">
      <c r="A411" s="65"/>
      <c r="B411" s="59"/>
      <c r="C411" s="64"/>
      <c r="D411" s="63"/>
    </row>
    <row r="412" spans="1:4" s="62" customFormat="1" ht="19.5" customHeight="1" x14ac:dyDescent="0.2">
      <c r="A412" s="65"/>
      <c r="B412" s="59"/>
      <c r="C412" s="64"/>
      <c r="D412" s="63"/>
    </row>
    <row r="413" spans="1:4" s="62" customFormat="1" ht="19.5" customHeight="1" x14ac:dyDescent="0.2">
      <c r="A413" s="65"/>
      <c r="B413" s="59"/>
      <c r="C413" s="64"/>
      <c r="D413" s="63"/>
    </row>
    <row r="414" spans="1:4" s="62" customFormat="1" ht="19.5" customHeight="1" x14ac:dyDescent="0.2">
      <c r="A414" s="65"/>
      <c r="B414" s="59"/>
      <c r="C414" s="64"/>
      <c r="D414" s="63"/>
    </row>
    <row r="415" spans="1:4" s="62" customFormat="1" ht="19.5" customHeight="1" x14ac:dyDescent="0.2">
      <c r="A415" s="65"/>
      <c r="B415" s="59"/>
      <c r="C415" s="64"/>
      <c r="D415" s="63"/>
    </row>
    <row r="416" spans="1:4" s="62" customFormat="1" ht="19.5" customHeight="1" x14ac:dyDescent="0.2">
      <c r="A416" s="65"/>
      <c r="B416" s="59"/>
      <c r="C416" s="64"/>
      <c r="D416" s="63"/>
    </row>
    <row r="417" spans="1:4" s="62" customFormat="1" ht="19.5" customHeight="1" x14ac:dyDescent="0.2">
      <c r="A417" s="65"/>
      <c r="B417" s="59"/>
      <c r="C417" s="64"/>
      <c r="D417" s="63"/>
    </row>
    <row r="418" spans="1:4" s="62" customFormat="1" ht="19.5" customHeight="1" x14ac:dyDescent="0.2">
      <c r="A418" s="65"/>
      <c r="B418" s="59"/>
      <c r="C418" s="64"/>
      <c r="D418" s="63"/>
    </row>
    <row r="419" spans="1:4" s="62" customFormat="1" ht="19.5" customHeight="1" x14ac:dyDescent="0.2">
      <c r="A419" s="65"/>
      <c r="B419" s="59"/>
      <c r="C419" s="64"/>
      <c r="D419" s="63"/>
    </row>
    <row r="420" spans="1:4" s="62" customFormat="1" ht="19.5" customHeight="1" x14ac:dyDescent="0.2">
      <c r="A420" s="65"/>
      <c r="B420" s="59"/>
      <c r="C420" s="64"/>
      <c r="D420" s="63"/>
    </row>
    <row r="421" spans="1:4" s="62" customFormat="1" ht="19.5" customHeight="1" x14ac:dyDescent="0.2">
      <c r="A421" s="65"/>
      <c r="B421" s="59"/>
      <c r="C421" s="64"/>
      <c r="D421" s="63"/>
    </row>
    <row r="422" spans="1:4" s="62" customFormat="1" ht="19.5" customHeight="1" x14ac:dyDescent="0.2">
      <c r="A422" s="65"/>
      <c r="B422" s="59"/>
      <c r="C422" s="64"/>
      <c r="D422" s="63"/>
    </row>
    <row r="423" spans="1:4" s="62" customFormat="1" ht="19.5" customHeight="1" x14ac:dyDescent="0.2">
      <c r="A423" s="65"/>
      <c r="B423" s="59"/>
      <c r="C423" s="64"/>
      <c r="D423" s="63"/>
    </row>
    <row r="424" spans="1:4" s="62" customFormat="1" ht="19.5" customHeight="1" x14ac:dyDescent="0.2">
      <c r="A424" s="65"/>
      <c r="B424" s="59"/>
      <c r="C424" s="64"/>
      <c r="D424" s="63"/>
    </row>
    <row r="425" spans="1:4" s="62" customFormat="1" ht="19.5" customHeight="1" x14ac:dyDescent="0.2">
      <c r="A425" s="65"/>
      <c r="B425" s="59"/>
      <c r="C425" s="64"/>
      <c r="D425" s="63"/>
    </row>
    <row r="426" spans="1:4" s="62" customFormat="1" ht="19.5" customHeight="1" x14ac:dyDescent="0.2">
      <c r="A426" s="65"/>
      <c r="B426" s="59"/>
      <c r="C426" s="64"/>
      <c r="D426" s="63"/>
    </row>
    <row r="427" spans="1:4" s="62" customFormat="1" ht="19.5" customHeight="1" x14ac:dyDescent="0.2">
      <c r="A427" s="65"/>
      <c r="B427" s="59"/>
      <c r="C427" s="64"/>
      <c r="D427" s="63"/>
    </row>
    <row r="428" spans="1:4" s="62" customFormat="1" ht="19.5" customHeight="1" x14ac:dyDescent="0.2">
      <c r="A428" s="65"/>
      <c r="B428" s="59"/>
      <c r="C428" s="64"/>
      <c r="D428" s="63"/>
    </row>
    <row r="429" spans="1:4" s="62" customFormat="1" ht="19.5" customHeight="1" x14ac:dyDescent="0.2">
      <c r="A429" s="65"/>
      <c r="B429" s="59"/>
      <c r="C429" s="64"/>
      <c r="D429" s="63"/>
    </row>
    <row r="430" spans="1:4" s="62" customFormat="1" ht="19.5" customHeight="1" x14ac:dyDescent="0.2">
      <c r="A430" s="65"/>
      <c r="B430" s="59"/>
      <c r="C430" s="64"/>
      <c r="D430" s="63"/>
    </row>
    <row r="431" spans="1:4" s="62" customFormat="1" ht="19.5" customHeight="1" x14ac:dyDescent="0.2">
      <c r="A431" s="65"/>
      <c r="B431" s="59"/>
      <c r="C431" s="64"/>
      <c r="D431" s="63"/>
    </row>
    <row r="432" spans="1:4" s="62" customFormat="1" ht="19.5" customHeight="1" x14ac:dyDescent="0.2">
      <c r="A432" s="65"/>
      <c r="B432" s="59"/>
      <c r="C432" s="64"/>
      <c r="D432" s="63"/>
    </row>
    <row r="433" spans="1:4" s="62" customFormat="1" ht="19.5" customHeight="1" x14ac:dyDescent="0.2">
      <c r="A433" s="65"/>
      <c r="B433" s="59"/>
      <c r="C433" s="64"/>
      <c r="D433" s="63"/>
    </row>
    <row r="434" spans="1:4" s="62" customFormat="1" ht="19.5" customHeight="1" x14ac:dyDescent="0.2">
      <c r="A434" s="65"/>
      <c r="B434" s="59"/>
      <c r="C434" s="64"/>
      <c r="D434" s="63"/>
    </row>
    <row r="435" spans="1:4" s="62" customFormat="1" ht="19.5" customHeight="1" x14ac:dyDescent="0.2">
      <c r="A435" s="65"/>
      <c r="B435" s="59"/>
      <c r="C435" s="64"/>
      <c r="D435" s="63"/>
    </row>
    <row r="436" spans="1:4" s="62" customFormat="1" ht="19.5" customHeight="1" x14ac:dyDescent="0.2">
      <c r="A436" s="65"/>
      <c r="B436" s="59"/>
      <c r="C436" s="64"/>
      <c r="D436" s="63"/>
    </row>
    <row r="437" spans="1:4" s="62" customFormat="1" ht="19.5" customHeight="1" x14ac:dyDescent="0.2">
      <c r="A437" s="65"/>
      <c r="B437" s="59"/>
      <c r="C437" s="64"/>
      <c r="D437" s="63"/>
    </row>
    <row r="438" spans="1:4" s="62" customFormat="1" ht="19.5" customHeight="1" x14ac:dyDescent="0.2">
      <c r="A438" s="65"/>
      <c r="B438" s="59"/>
      <c r="C438" s="64"/>
      <c r="D438" s="63"/>
    </row>
    <row r="439" spans="1:4" s="62" customFormat="1" ht="19.5" customHeight="1" x14ac:dyDescent="0.2">
      <c r="A439" s="65"/>
      <c r="B439" s="59"/>
      <c r="C439" s="64"/>
      <c r="D439" s="63"/>
    </row>
    <row r="440" spans="1:4" s="62" customFormat="1" ht="19.5" customHeight="1" x14ac:dyDescent="0.2">
      <c r="A440" s="65"/>
      <c r="B440" s="59"/>
      <c r="C440" s="64"/>
      <c r="D440" s="63"/>
    </row>
    <row r="441" spans="1:4" s="62" customFormat="1" ht="19.5" customHeight="1" x14ac:dyDescent="0.2">
      <c r="A441" s="65"/>
      <c r="B441" s="59"/>
      <c r="C441" s="64"/>
      <c r="D441" s="63"/>
    </row>
    <row r="442" spans="1:4" s="62" customFormat="1" ht="19.5" customHeight="1" x14ac:dyDescent="0.2">
      <c r="A442" s="65"/>
      <c r="B442" s="59"/>
      <c r="C442" s="64"/>
      <c r="D442" s="63"/>
    </row>
    <row r="443" spans="1:4" s="62" customFormat="1" ht="19.5" customHeight="1" x14ac:dyDescent="0.2">
      <c r="A443" s="65"/>
      <c r="B443" s="59"/>
      <c r="C443" s="64"/>
      <c r="D443" s="63"/>
    </row>
    <row r="444" spans="1:4" s="62" customFormat="1" ht="19.5" customHeight="1" x14ac:dyDescent="0.2">
      <c r="A444" s="65"/>
      <c r="B444" s="59"/>
      <c r="C444" s="64"/>
      <c r="D444" s="63"/>
    </row>
    <row r="445" spans="1:4" s="62" customFormat="1" ht="19.5" customHeight="1" x14ac:dyDescent="0.2">
      <c r="A445" s="65"/>
      <c r="B445" s="59"/>
      <c r="C445" s="64"/>
      <c r="D445" s="63"/>
    </row>
    <row r="446" spans="1:4" s="62" customFormat="1" ht="19.5" customHeight="1" x14ac:dyDescent="0.2">
      <c r="A446" s="65"/>
      <c r="B446" s="59"/>
      <c r="C446" s="64"/>
      <c r="D446" s="63"/>
    </row>
    <row r="447" spans="1:4" s="62" customFormat="1" ht="19.5" customHeight="1" x14ac:dyDescent="0.2">
      <c r="A447" s="65"/>
      <c r="B447" s="59"/>
      <c r="C447" s="64"/>
      <c r="D447" s="63"/>
    </row>
    <row r="448" spans="1:4" s="62" customFormat="1" ht="19.5" customHeight="1" x14ac:dyDescent="0.2">
      <c r="A448" s="65"/>
      <c r="B448" s="59"/>
      <c r="C448" s="64"/>
      <c r="D448" s="63"/>
    </row>
    <row r="449" spans="1:4" s="62" customFormat="1" ht="19.5" customHeight="1" x14ac:dyDescent="0.2">
      <c r="A449" s="65"/>
      <c r="B449" s="59"/>
      <c r="C449" s="64"/>
      <c r="D449" s="63"/>
    </row>
    <row r="450" spans="1:4" s="62" customFormat="1" ht="19.5" customHeight="1" x14ac:dyDescent="0.2">
      <c r="A450" s="65"/>
      <c r="B450" s="59"/>
      <c r="C450" s="64"/>
      <c r="D450" s="63"/>
    </row>
    <row r="451" spans="1:4" s="62" customFormat="1" ht="19.5" customHeight="1" x14ac:dyDescent="0.2">
      <c r="A451" s="65"/>
      <c r="B451" s="59"/>
      <c r="C451" s="64"/>
      <c r="D451" s="63"/>
    </row>
    <row r="452" spans="1:4" s="62" customFormat="1" ht="19.5" customHeight="1" x14ac:dyDescent="0.2">
      <c r="A452" s="65"/>
      <c r="B452" s="59"/>
      <c r="C452" s="64"/>
      <c r="D452" s="63"/>
    </row>
    <row r="453" spans="1:4" s="62" customFormat="1" ht="19.5" customHeight="1" x14ac:dyDescent="0.2">
      <c r="A453" s="65"/>
      <c r="B453" s="59"/>
      <c r="C453" s="64"/>
      <c r="D453" s="63"/>
    </row>
    <row r="454" spans="1:4" s="62" customFormat="1" ht="19.5" customHeight="1" x14ac:dyDescent="0.2">
      <c r="A454" s="65"/>
      <c r="B454" s="59"/>
      <c r="C454" s="64"/>
      <c r="D454" s="63"/>
    </row>
    <row r="455" spans="1:4" s="62" customFormat="1" ht="19.5" customHeight="1" x14ac:dyDescent="0.2">
      <c r="A455" s="65"/>
      <c r="B455" s="59"/>
      <c r="C455" s="64"/>
      <c r="D455" s="63"/>
    </row>
    <row r="456" spans="1:4" s="62" customFormat="1" ht="19.5" customHeight="1" x14ac:dyDescent="0.2">
      <c r="A456" s="65"/>
      <c r="B456" s="59"/>
      <c r="C456" s="64"/>
      <c r="D456" s="63"/>
    </row>
    <row r="457" spans="1:4" s="62" customFormat="1" ht="19.5" customHeight="1" x14ac:dyDescent="0.2">
      <c r="A457" s="65"/>
      <c r="B457" s="59"/>
      <c r="C457" s="64"/>
      <c r="D457" s="63"/>
    </row>
    <row r="458" spans="1:4" s="62" customFormat="1" ht="19.5" customHeight="1" x14ac:dyDescent="0.2">
      <c r="A458" s="65"/>
      <c r="B458" s="59"/>
      <c r="C458" s="64"/>
      <c r="D458" s="63"/>
    </row>
    <row r="459" spans="1:4" s="62" customFormat="1" ht="19.5" customHeight="1" x14ac:dyDescent="0.2">
      <c r="A459" s="65"/>
      <c r="B459" s="59"/>
      <c r="C459" s="64"/>
      <c r="D459" s="63"/>
    </row>
    <row r="460" spans="1:4" s="62" customFormat="1" ht="19.5" customHeight="1" x14ac:dyDescent="0.2">
      <c r="A460" s="65"/>
      <c r="B460" s="59"/>
      <c r="C460" s="64"/>
      <c r="D460" s="63"/>
    </row>
    <row r="461" spans="1:4" s="62" customFormat="1" ht="19.5" customHeight="1" x14ac:dyDescent="0.2">
      <c r="A461" s="65"/>
      <c r="B461" s="59"/>
      <c r="C461" s="64"/>
      <c r="D461" s="63"/>
    </row>
    <row r="462" spans="1:4" s="62" customFormat="1" ht="19.5" customHeight="1" x14ac:dyDescent="0.2">
      <c r="A462" s="65"/>
      <c r="B462" s="59"/>
      <c r="C462" s="64"/>
      <c r="D462" s="63"/>
    </row>
    <row r="463" spans="1:4" s="62" customFormat="1" ht="19.5" customHeight="1" x14ac:dyDescent="0.2">
      <c r="A463" s="65"/>
      <c r="B463" s="59"/>
      <c r="C463" s="64"/>
      <c r="D463" s="63"/>
    </row>
    <row r="464" spans="1:4" s="62" customFormat="1" ht="19.5" customHeight="1" x14ac:dyDescent="0.2">
      <c r="A464" s="65"/>
      <c r="B464" s="59"/>
      <c r="C464" s="64"/>
      <c r="D464" s="63"/>
    </row>
    <row r="465" spans="1:4" s="62" customFormat="1" ht="19.5" customHeight="1" x14ac:dyDescent="0.2">
      <c r="A465" s="65"/>
      <c r="B465" s="59"/>
      <c r="C465" s="64"/>
      <c r="D465" s="63"/>
    </row>
    <row r="466" spans="1:4" s="62" customFormat="1" ht="19.5" customHeight="1" x14ac:dyDescent="0.2">
      <c r="A466" s="65"/>
      <c r="B466" s="59"/>
      <c r="C466" s="64"/>
      <c r="D466" s="63"/>
    </row>
    <row r="467" spans="1:4" s="62" customFormat="1" ht="19.5" customHeight="1" x14ac:dyDescent="0.2">
      <c r="A467" s="65"/>
      <c r="B467" s="59"/>
      <c r="C467" s="64"/>
      <c r="D467" s="63"/>
    </row>
    <row r="468" spans="1:4" s="62" customFormat="1" ht="19.5" customHeight="1" x14ac:dyDescent="0.2">
      <c r="A468" s="65"/>
      <c r="B468" s="59"/>
      <c r="C468" s="64"/>
      <c r="D468" s="63"/>
    </row>
    <row r="469" spans="1:4" s="62" customFormat="1" ht="19.5" customHeight="1" x14ac:dyDescent="0.2">
      <c r="A469" s="65"/>
      <c r="B469" s="59"/>
      <c r="C469" s="64"/>
      <c r="D469" s="63"/>
    </row>
    <row r="470" spans="1:4" s="62" customFormat="1" ht="19.5" customHeight="1" x14ac:dyDescent="0.2">
      <c r="A470" s="65"/>
      <c r="B470" s="59"/>
      <c r="C470" s="64"/>
      <c r="D470" s="63"/>
    </row>
    <row r="471" spans="1:4" s="62" customFormat="1" ht="19.5" customHeight="1" x14ac:dyDescent="0.2">
      <c r="A471" s="65"/>
      <c r="B471" s="59"/>
      <c r="C471" s="64"/>
      <c r="D471" s="63"/>
    </row>
    <row r="472" spans="1:4" s="62" customFormat="1" ht="19.5" customHeight="1" x14ac:dyDescent="0.2">
      <c r="A472" s="65"/>
      <c r="B472" s="59"/>
      <c r="C472" s="64"/>
      <c r="D472" s="63"/>
    </row>
    <row r="473" spans="1:4" s="62" customFormat="1" ht="19.5" customHeight="1" x14ac:dyDescent="0.2">
      <c r="A473" s="65"/>
      <c r="B473" s="59"/>
      <c r="C473" s="64"/>
      <c r="D473" s="63"/>
    </row>
    <row r="474" spans="1:4" s="62" customFormat="1" ht="19.5" customHeight="1" x14ac:dyDescent="0.2">
      <c r="A474" s="65"/>
      <c r="B474" s="59"/>
      <c r="C474" s="64"/>
      <c r="D474" s="63"/>
    </row>
    <row r="475" spans="1:4" s="62" customFormat="1" ht="19.5" customHeight="1" x14ac:dyDescent="0.2">
      <c r="A475" s="65"/>
      <c r="B475" s="59"/>
      <c r="C475" s="64"/>
      <c r="D475" s="63"/>
    </row>
    <row r="476" spans="1:4" s="62" customFormat="1" ht="19.5" customHeight="1" x14ac:dyDescent="0.2">
      <c r="A476" s="65"/>
      <c r="B476" s="59"/>
      <c r="C476" s="64"/>
      <c r="D476" s="63"/>
    </row>
    <row r="477" spans="1:4" s="62" customFormat="1" ht="19.5" customHeight="1" x14ac:dyDescent="0.2">
      <c r="A477" s="65"/>
      <c r="B477" s="59"/>
      <c r="C477" s="64"/>
      <c r="D477" s="63"/>
    </row>
    <row r="478" spans="1:4" s="62" customFormat="1" ht="19.5" customHeight="1" x14ac:dyDescent="0.2">
      <c r="A478" s="65"/>
      <c r="B478" s="59"/>
      <c r="C478" s="64"/>
      <c r="D478" s="63"/>
    </row>
    <row r="479" spans="1:4" s="62" customFormat="1" ht="19.5" customHeight="1" x14ac:dyDescent="0.2">
      <c r="A479" s="65"/>
      <c r="B479" s="59"/>
      <c r="C479" s="64"/>
      <c r="D479" s="63"/>
    </row>
    <row r="480" spans="1:4" s="62" customFormat="1" ht="19.5" customHeight="1" x14ac:dyDescent="0.2">
      <c r="A480" s="65"/>
      <c r="B480" s="59"/>
      <c r="C480" s="64"/>
      <c r="D480" s="63"/>
    </row>
    <row r="481" spans="1:4" s="62" customFormat="1" ht="19.5" customHeight="1" x14ac:dyDescent="0.2">
      <c r="A481" s="65"/>
      <c r="B481" s="59"/>
      <c r="C481" s="64"/>
      <c r="D481" s="63"/>
    </row>
    <row r="482" spans="1:4" s="62" customFormat="1" ht="19.5" customHeight="1" x14ac:dyDescent="0.2">
      <c r="A482" s="65"/>
      <c r="B482" s="59"/>
      <c r="C482" s="64"/>
      <c r="D482" s="63"/>
    </row>
    <row r="483" spans="1:4" s="62" customFormat="1" ht="19.5" customHeight="1" x14ac:dyDescent="0.2">
      <c r="A483" s="65"/>
      <c r="B483" s="59"/>
      <c r="C483" s="64"/>
      <c r="D483" s="63"/>
    </row>
    <row r="484" spans="1:4" s="62" customFormat="1" ht="19.5" customHeight="1" x14ac:dyDescent="0.2">
      <c r="A484" s="65"/>
      <c r="B484" s="59"/>
      <c r="C484" s="64"/>
      <c r="D484" s="63"/>
    </row>
    <row r="485" spans="1:4" s="62" customFormat="1" ht="19.5" customHeight="1" x14ac:dyDescent="0.2">
      <c r="A485" s="65"/>
      <c r="B485" s="59"/>
      <c r="C485" s="64"/>
      <c r="D485" s="63"/>
    </row>
    <row r="486" spans="1:4" s="62" customFormat="1" ht="19.5" customHeight="1" x14ac:dyDescent="0.2">
      <c r="A486" s="65"/>
      <c r="B486" s="59"/>
      <c r="C486" s="64"/>
      <c r="D486" s="63"/>
    </row>
    <row r="487" spans="1:4" s="62" customFormat="1" ht="19.5" customHeight="1" x14ac:dyDescent="0.2">
      <c r="A487" s="65"/>
      <c r="B487" s="59"/>
      <c r="C487" s="64"/>
      <c r="D487" s="63"/>
    </row>
    <row r="488" spans="1:4" s="62" customFormat="1" ht="19.5" customHeight="1" x14ac:dyDescent="0.2">
      <c r="A488" s="65"/>
      <c r="B488" s="59"/>
      <c r="C488" s="64"/>
      <c r="D488" s="63"/>
    </row>
    <row r="489" spans="1:4" s="62" customFormat="1" ht="19.5" customHeight="1" x14ac:dyDescent="0.2">
      <c r="A489" s="65"/>
      <c r="B489" s="59"/>
      <c r="C489" s="64"/>
      <c r="D489" s="63"/>
    </row>
    <row r="490" spans="1:4" s="62" customFormat="1" ht="19.5" customHeight="1" x14ac:dyDescent="0.2">
      <c r="A490" s="65"/>
      <c r="B490" s="59"/>
      <c r="C490" s="64"/>
      <c r="D490" s="63"/>
    </row>
    <row r="491" spans="1:4" s="62" customFormat="1" ht="19.5" customHeight="1" x14ac:dyDescent="0.2">
      <c r="A491" s="65"/>
      <c r="B491" s="59"/>
      <c r="C491" s="64"/>
      <c r="D491" s="63"/>
    </row>
    <row r="492" spans="1:4" s="62" customFormat="1" ht="19.5" customHeight="1" x14ac:dyDescent="0.2">
      <c r="A492" s="65"/>
      <c r="B492" s="59"/>
      <c r="C492" s="64"/>
      <c r="D492" s="63"/>
    </row>
    <row r="493" spans="1:4" s="62" customFormat="1" ht="19.5" customHeight="1" x14ac:dyDescent="0.2">
      <c r="A493" s="65"/>
      <c r="B493" s="59"/>
      <c r="C493" s="64"/>
      <c r="D493" s="63"/>
    </row>
    <row r="494" spans="1:4" s="62" customFormat="1" ht="19.5" customHeight="1" x14ac:dyDescent="0.2">
      <c r="A494" s="65"/>
      <c r="B494" s="59"/>
      <c r="C494" s="64"/>
      <c r="D494" s="63"/>
    </row>
    <row r="495" spans="1:4" s="62" customFormat="1" ht="19.5" customHeight="1" x14ac:dyDescent="0.2">
      <c r="A495" s="65"/>
      <c r="B495" s="59"/>
      <c r="C495" s="64"/>
      <c r="D495" s="63"/>
    </row>
    <row r="496" spans="1:4" s="62" customFormat="1" ht="19.5" customHeight="1" x14ac:dyDescent="0.2">
      <c r="A496" s="65"/>
      <c r="B496" s="59"/>
      <c r="C496" s="64"/>
      <c r="D496" s="63"/>
    </row>
    <row r="497" spans="1:4" s="62" customFormat="1" ht="19.5" customHeight="1" x14ac:dyDescent="0.2">
      <c r="A497" s="65"/>
      <c r="B497" s="59"/>
      <c r="C497" s="64"/>
      <c r="D497" s="63"/>
    </row>
    <row r="498" spans="1:4" s="62" customFormat="1" ht="19.5" customHeight="1" x14ac:dyDescent="0.2">
      <c r="A498" s="65"/>
      <c r="B498" s="59"/>
      <c r="C498" s="64"/>
      <c r="D498" s="63"/>
    </row>
    <row r="499" spans="1:4" s="62" customFormat="1" ht="19.5" customHeight="1" x14ac:dyDescent="0.2">
      <c r="A499" s="65"/>
      <c r="B499" s="59"/>
      <c r="C499" s="64"/>
      <c r="D499" s="63"/>
    </row>
    <row r="500" spans="1:4" s="62" customFormat="1" ht="19.5" customHeight="1" x14ac:dyDescent="0.2">
      <c r="A500" s="65"/>
      <c r="B500" s="59"/>
      <c r="C500" s="64"/>
      <c r="D500" s="63"/>
    </row>
    <row r="501" spans="1:4" s="62" customFormat="1" ht="19.5" customHeight="1" x14ac:dyDescent="0.2">
      <c r="A501" s="65"/>
      <c r="B501" s="59"/>
      <c r="C501" s="64"/>
      <c r="D501" s="63"/>
    </row>
    <row r="502" spans="1:4" s="62" customFormat="1" ht="19.5" customHeight="1" x14ac:dyDescent="0.2">
      <c r="A502" s="65"/>
      <c r="B502" s="59"/>
      <c r="C502" s="64"/>
      <c r="D502" s="63"/>
    </row>
    <row r="503" spans="1:4" ht="19.5" customHeight="1" x14ac:dyDescent="0.2">
      <c r="A503" s="61"/>
    </row>
    <row r="504" spans="1:4" ht="19.5" customHeight="1" x14ac:dyDescent="0.2">
      <c r="A504" s="61"/>
    </row>
    <row r="505" spans="1:4" ht="19.5" customHeight="1" x14ac:dyDescent="0.2">
      <c r="A505" s="61"/>
    </row>
    <row r="506" spans="1:4" ht="19.5" customHeight="1" x14ac:dyDescent="0.2">
      <c r="A506" s="61"/>
    </row>
    <row r="507" spans="1:4" ht="19.5" customHeight="1" x14ac:dyDescent="0.2">
      <c r="A507" s="61"/>
    </row>
    <row r="508" spans="1:4" ht="19.5" customHeight="1" x14ac:dyDescent="0.2">
      <c r="A508" s="61"/>
    </row>
    <row r="509" spans="1:4" ht="19.5" customHeight="1" x14ac:dyDescent="0.2">
      <c r="A509" s="61"/>
    </row>
    <row r="510" spans="1:4" ht="19.5" customHeight="1" x14ac:dyDescent="0.2">
      <c r="A510" s="61"/>
    </row>
    <row r="511" spans="1:4" ht="19.5" customHeight="1" x14ac:dyDescent="0.2">
      <c r="A511" s="61"/>
    </row>
    <row r="512" spans="1:4" ht="19.5" customHeight="1" x14ac:dyDescent="0.2">
      <c r="A512" s="61"/>
    </row>
    <row r="513" spans="1:1" ht="19.5" customHeight="1" x14ac:dyDescent="0.2">
      <c r="A513" s="61"/>
    </row>
    <row r="514" spans="1:1" ht="19.5" customHeight="1" x14ac:dyDescent="0.2">
      <c r="A514" s="61"/>
    </row>
    <row r="515" spans="1:1" ht="19.5" customHeight="1" x14ac:dyDescent="0.2">
      <c r="A515" s="61"/>
    </row>
    <row r="516" spans="1:1" ht="19.5" customHeight="1" x14ac:dyDescent="0.2">
      <c r="A516" s="61"/>
    </row>
    <row r="517" spans="1:1" ht="19.5" customHeight="1" x14ac:dyDescent="0.2">
      <c r="A517" s="61"/>
    </row>
    <row r="518" spans="1:1" ht="19.5" customHeight="1" x14ac:dyDescent="0.2">
      <c r="A518" s="61"/>
    </row>
    <row r="519" spans="1:1" ht="19.5" customHeight="1" x14ac:dyDescent="0.2">
      <c r="A519" s="61"/>
    </row>
    <row r="520" spans="1:1" ht="19.5" customHeight="1" x14ac:dyDescent="0.2">
      <c r="A520" s="61"/>
    </row>
    <row r="521" spans="1:1" ht="19.5" customHeight="1" x14ac:dyDescent="0.2">
      <c r="A521" s="61"/>
    </row>
    <row r="522" spans="1:1" ht="19.5" customHeight="1" x14ac:dyDescent="0.2">
      <c r="A522" s="61"/>
    </row>
    <row r="523" spans="1:1" ht="19.5" customHeight="1" x14ac:dyDescent="0.2">
      <c r="A523" s="61"/>
    </row>
    <row r="524" spans="1:1" ht="19.5" customHeight="1" x14ac:dyDescent="0.2">
      <c r="A524" s="61"/>
    </row>
    <row r="525" spans="1:1" ht="19.5" customHeight="1" x14ac:dyDescent="0.2">
      <c r="A525" s="61"/>
    </row>
    <row r="526" spans="1:1" ht="19.5" customHeight="1" x14ac:dyDescent="0.2">
      <c r="A526" s="61"/>
    </row>
    <row r="527" spans="1:1" ht="19.5" customHeight="1" x14ac:dyDescent="0.2">
      <c r="A527" s="61"/>
    </row>
    <row r="528" spans="1:1" ht="19.5" customHeight="1" x14ac:dyDescent="0.2">
      <c r="A528" s="61"/>
    </row>
    <row r="529" spans="1:1" ht="19.5" customHeight="1" x14ac:dyDescent="0.2">
      <c r="A529" s="61"/>
    </row>
    <row r="530" spans="1:1" ht="19.5" customHeight="1" x14ac:dyDescent="0.2">
      <c r="A530" s="61"/>
    </row>
    <row r="531" spans="1:1" ht="19.5" customHeight="1" x14ac:dyDescent="0.2">
      <c r="A531" s="61"/>
    </row>
    <row r="532" spans="1:1" ht="19.5" customHeight="1" x14ac:dyDescent="0.2">
      <c r="A532" s="61"/>
    </row>
    <row r="533" spans="1:1" ht="19.5" customHeight="1" x14ac:dyDescent="0.2">
      <c r="A533" s="61"/>
    </row>
    <row r="534" spans="1:1" ht="19.5" customHeight="1" x14ac:dyDescent="0.2">
      <c r="A534" s="61"/>
    </row>
    <row r="535" spans="1:1" ht="19.5" customHeight="1" x14ac:dyDescent="0.2">
      <c r="A535" s="61"/>
    </row>
    <row r="536" spans="1:1" ht="19.5" customHeight="1" x14ac:dyDescent="0.2">
      <c r="A536" s="61"/>
    </row>
    <row r="537" spans="1:1" ht="19.5" customHeight="1" x14ac:dyDescent="0.2">
      <c r="A537" s="61"/>
    </row>
    <row r="538" spans="1:1" ht="19.5" customHeight="1" x14ac:dyDescent="0.2">
      <c r="A538" s="61"/>
    </row>
    <row r="539" spans="1:1" ht="19.5" customHeight="1" x14ac:dyDescent="0.2">
      <c r="A539" s="61"/>
    </row>
    <row r="540" spans="1:1" ht="19.5" customHeight="1" x14ac:dyDescent="0.2">
      <c r="A540" s="61"/>
    </row>
    <row r="541" spans="1:1" ht="19.5" customHeight="1" x14ac:dyDescent="0.2">
      <c r="A541" s="61"/>
    </row>
    <row r="542" spans="1:1" ht="19.5" customHeight="1" x14ac:dyDescent="0.2">
      <c r="A542" s="61"/>
    </row>
    <row r="543" spans="1:1" ht="19.5" customHeight="1" x14ac:dyDescent="0.2">
      <c r="A543" s="61"/>
    </row>
    <row r="544" spans="1:1" ht="19.5" customHeight="1" x14ac:dyDescent="0.2">
      <c r="A544" s="61"/>
    </row>
    <row r="545" spans="1:1" ht="19.5" customHeight="1" x14ac:dyDescent="0.2">
      <c r="A545" s="61"/>
    </row>
    <row r="546" spans="1:1" ht="19.5" customHeight="1" x14ac:dyDescent="0.2">
      <c r="A546" s="61"/>
    </row>
    <row r="547" spans="1:1" ht="19.5" customHeight="1" x14ac:dyDescent="0.2">
      <c r="A547" s="61"/>
    </row>
    <row r="548" spans="1:1" ht="19.5" customHeight="1" x14ac:dyDescent="0.2">
      <c r="A548" s="61"/>
    </row>
    <row r="549" spans="1:1" ht="19.5" customHeight="1" x14ac:dyDescent="0.2">
      <c r="A549" s="61"/>
    </row>
    <row r="550" spans="1:1" ht="19.5" customHeight="1" x14ac:dyDescent="0.2">
      <c r="A550" s="61"/>
    </row>
    <row r="551" spans="1:1" ht="19.5" customHeight="1" x14ac:dyDescent="0.2">
      <c r="A551" s="61"/>
    </row>
    <row r="552" spans="1:1" ht="19.5" customHeight="1" x14ac:dyDescent="0.2">
      <c r="A552" s="61"/>
    </row>
    <row r="553" spans="1:1" ht="19.5" customHeight="1" x14ac:dyDescent="0.2">
      <c r="A553" s="61"/>
    </row>
    <row r="554" spans="1:1" ht="19.5" customHeight="1" x14ac:dyDescent="0.2">
      <c r="A554" s="61"/>
    </row>
    <row r="555" spans="1:1" ht="19.5" customHeight="1" x14ac:dyDescent="0.2">
      <c r="A555" s="61"/>
    </row>
    <row r="556" spans="1:1" ht="19.5" customHeight="1" x14ac:dyDescent="0.2">
      <c r="A556" s="61"/>
    </row>
    <row r="557" spans="1:1" ht="19.5" customHeight="1" x14ac:dyDescent="0.2">
      <c r="A557" s="61"/>
    </row>
    <row r="558" spans="1:1" ht="19.5" customHeight="1" x14ac:dyDescent="0.2">
      <c r="A558" s="61"/>
    </row>
    <row r="559" spans="1:1" ht="19.5" customHeight="1" x14ac:dyDescent="0.2">
      <c r="A559" s="61"/>
    </row>
    <row r="560" spans="1:1" ht="19.5" customHeight="1" x14ac:dyDescent="0.2">
      <c r="A560" s="61"/>
    </row>
    <row r="561" spans="1:1" ht="19.5" customHeight="1" x14ac:dyDescent="0.2">
      <c r="A561" s="61"/>
    </row>
    <row r="562" spans="1:1" ht="19.5" customHeight="1" x14ac:dyDescent="0.2">
      <c r="A562" s="61"/>
    </row>
    <row r="563" spans="1:1" ht="19.5" customHeight="1" x14ac:dyDescent="0.2">
      <c r="A563" s="61"/>
    </row>
    <row r="564" spans="1:1" ht="19.5" customHeight="1" x14ac:dyDescent="0.2">
      <c r="A564" s="61"/>
    </row>
    <row r="565" spans="1:1" ht="19.5" customHeight="1" x14ac:dyDescent="0.2">
      <c r="A565" s="61"/>
    </row>
    <row r="566" spans="1:1" ht="19.5" customHeight="1" x14ac:dyDescent="0.2">
      <c r="A566" s="61"/>
    </row>
    <row r="567" spans="1:1" ht="19.5" customHeight="1" x14ac:dyDescent="0.2">
      <c r="A567" s="61"/>
    </row>
    <row r="568" spans="1:1" ht="19.5" customHeight="1" x14ac:dyDescent="0.2">
      <c r="A568" s="61"/>
    </row>
    <row r="569" spans="1:1" ht="19.5" customHeight="1" x14ac:dyDescent="0.2">
      <c r="A569" s="61"/>
    </row>
    <row r="570" spans="1:1" ht="19.5" customHeight="1" x14ac:dyDescent="0.2">
      <c r="A570" s="61"/>
    </row>
    <row r="571" spans="1:1" ht="19.5" customHeight="1" x14ac:dyDescent="0.2">
      <c r="A571" s="61"/>
    </row>
    <row r="572" spans="1:1" ht="19.5" customHeight="1" x14ac:dyDescent="0.2">
      <c r="A572" s="61"/>
    </row>
    <row r="573" spans="1:1" ht="19.5" customHeight="1" x14ac:dyDescent="0.2">
      <c r="A573" s="61"/>
    </row>
    <row r="574" spans="1:1" ht="19.5" customHeight="1" x14ac:dyDescent="0.2">
      <c r="A574" s="61"/>
    </row>
    <row r="575" spans="1:1" ht="19.5" customHeight="1" x14ac:dyDescent="0.2">
      <c r="A575" s="61"/>
    </row>
    <row r="576" spans="1:1" ht="19.5" customHeight="1" x14ac:dyDescent="0.2">
      <c r="A576" s="61"/>
    </row>
    <row r="577" spans="1:1" ht="19.5" customHeight="1" x14ac:dyDescent="0.2">
      <c r="A577" s="61"/>
    </row>
    <row r="578" spans="1:1" ht="19.5" customHeight="1" x14ac:dyDescent="0.2">
      <c r="A578" s="61"/>
    </row>
    <row r="579" spans="1:1" ht="19.5" customHeight="1" x14ac:dyDescent="0.2">
      <c r="A579" s="61"/>
    </row>
    <row r="580" spans="1:1" ht="19.5" customHeight="1" x14ac:dyDescent="0.2">
      <c r="A580" s="61"/>
    </row>
    <row r="581" spans="1:1" ht="19.5" customHeight="1" x14ac:dyDescent="0.2">
      <c r="A581" s="61"/>
    </row>
    <row r="582" spans="1:1" ht="19.5" customHeight="1" x14ac:dyDescent="0.2">
      <c r="A582" s="61"/>
    </row>
    <row r="583" spans="1:1" ht="19.5" customHeight="1" x14ac:dyDescent="0.2">
      <c r="A583" s="61"/>
    </row>
    <row r="584" spans="1:1" ht="19.5" customHeight="1" x14ac:dyDescent="0.2">
      <c r="A584" s="61"/>
    </row>
    <row r="585" spans="1:1" ht="19.5" customHeight="1" x14ac:dyDescent="0.2">
      <c r="A585" s="61"/>
    </row>
    <row r="586" spans="1:1" ht="19.5" customHeight="1" x14ac:dyDescent="0.2">
      <c r="A586" s="61"/>
    </row>
    <row r="587" spans="1:1" ht="19.5" customHeight="1" x14ac:dyDescent="0.2">
      <c r="A587" s="61"/>
    </row>
    <row r="588" spans="1:1" ht="19.5" customHeight="1" x14ac:dyDescent="0.2">
      <c r="A588" s="61"/>
    </row>
    <row r="589" spans="1:1" ht="19.5" customHeight="1" x14ac:dyDescent="0.2">
      <c r="A589" s="61"/>
    </row>
    <row r="590" spans="1:1" ht="19.5" customHeight="1" x14ac:dyDescent="0.2">
      <c r="A590" s="61"/>
    </row>
    <row r="591" spans="1:1" ht="19.5" customHeight="1" x14ac:dyDescent="0.2">
      <c r="A591" s="61"/>
    </row>
    <row r="592" spans="1:1" ht="19.5" customHeight="1" x14ac:dyDescent="0.2">
      <c r="A592" s="61"/>
    </row>
    <row r="593" spans="1:1" ht="19.5" customHeight="1" x14ac:dyDescent="0.2">
      <c r="A593" s="61"/>
    </row>
    <row r="594" spans="1:1" ht="19.5" customHeight="1" x14ac:dyDescent="0.2">
      <c r="A594" s="61"/>
    </row>
    <row r="595" spans="1:1" ht="19.5" customHeight="1" x14ac:dyDescent="0.2">
      <c r="A595" s="61"/>
    </row>
    <row r="596" spans="1:1" ht="19.5" customHeight="1" x14ac:dyDescent="0.2">
      <c r="A596" s="61"/>
    </row>
    <row r="597" spans="1:1" ht="19.5" customHeight="1" x14ac:dyDescent="0.2">
      <c r="A597" s="61"/>
    </row>
    <row r="598" spans="1:1" ht="19.5" customHeight="1" x14ac:dyDescent="0.2">
      <c r="A598" s="61"/>
    </row>
    <row r="599" spans="1:1" ht="19.5" customHeight="1" x14ac:dyDescent="0.2">
      <c r="A599" s="61"/>
    </row>
    <row r="600" spans="1:1" ht="19.5" customHeight="1" x14ac:dyDescent="0.2">
      <c r="A600" s="61"/>
    </row>
    <row r="601" spans="1:1" ht="19.5" customHeight="1" x14ac:dyDescent="0.2">
      <c r="A601" s="61"/>
    </row>
    <row r="602" spans="1:1" ht="19.5" customHeight="1" x14ac:dyDescent="0.2">
      <c r="A602" s="61"/>
    </row>
    <row r="603" spans="1:1" ht="19.5" customHeight="1" x14ac:dyDescent="0.2">
      <c r="A603" s="61"/>
    </row>
    <row r="604" spans="1:1" ht="19.5" customHeight="1" x14ac:dyDescent="0.2">
      <c r="A604" s="61"/>
    </row>
    <row r="605" spans="1:1" ht="19.5" customHeight="1" x14ac:dyDescent="0.2">
      <c r="A605" s="61"/>
    </row>
    <row r="606" spans="1:1" ht="19.5" customHeight="1" x14ac:dyDescent="0.2">
      <c r="A606" s="61"/>
    </row>
    <row r="607" spans="1:1" ht="19.5" customHeight="1" x14ac:dyDescent="0.2">
      <c r="A607" s="61"/>
    </row>
    <row r="608" spans="1:1" ht="19.5" customHeight="1" x14ac:dyDescent="0.2">
      <c r="A608" s="61"/>
    </row>
    <row r="609" spans="1:1" ht="19.5" customHeight="1" x14ac:dyDescent="0.2">
      <c r="A609" s="61"/>
    </row>
    <row r="610" spans="1:1" ht="19.5" customHeight="1" x14ac:dyDescent="0.2">
      <c r="A610" s="61"/>
    </row>
    <row r="611" spans="1:1" ht="19.5" customHeight="1" x14ac:dyDescent="0.2">
      <c r="A611" s="61"/>
    </row>
    <row r="612" spans="1:1" ht="19.5" customHeight="1" x14ac:dyDescent="0.2">
      <c r="A612" s="61"/>
    </row>
    <row r="613" spans="1:1" ht="19.5" customHeight="1" x14ac:dyDescent="0.2">
      <c r="A613" s="61"/>
    </row>
    <row r="614" spans="1:1" ht="19.5" customHeight="1" x14ac:dyDescent="0.2">
      <c r="A614" s="61"/>
    </row>
    <row r="615" spans="1:1" ht="19.5" customHeight="1" x14ac:dyDescent="0.2">
      <c r="A615" s="61"/>
    </row>
    <row r="616" spans="1:1" ht="19.5" customHeight="1" x14ac:dyDescent="0.2">
      <c r="A616" s="61"/>
    </row>
    <row r="617" spans="1:1" ht="19.5" customHeight="1" x14ac:dyDescent="0.2">
      <c r="A617" s="61"/>
    </row>
    <row r="618" spans="1:1" ht="19.5" customHeight="1" x14ac:dyDescent="0.2">
      <c r="A618" s="61"/>
    </row>
    <row r="619" spans="1:1" ht="19.5" customHeight="1" x14ac:dyDescent="0.2">
      <c r="A619" s="61"/>
    </row>
    <row r="620" spans="1:1" ht="19.5" customHeight="1" x14ac:dyDescent="0.2">
      <c r="A620" s="61"/>
    </row>
    <row r="621" spans="1:1" ht="19.5" customHeight="1" x14ac:dyDescent="0.2">
      <c r="A621" s="61"/>
    </row>
    <row r="622" spans="1:1" ht="19.5" customHeight="1" x14ac:dyDescent="0.2">
      <c r="A622" s="61"/>
    </row>
    <row r="623" spans="1:1" ht="19.5" customHeight="1" x14ac:dyDescent="0.2">
      <c r="A623" s="61"/>
    </row>
    <row r="624" spans="1:1" ht="19.5" customHeight="1" x14ac:dyDescent="0.2">
      <c r="A624" s="61"/>
    </row>
    <row r="625" spans="1:1" ht="19.5" customHeight="1" x14ac:dyDescent="0.2">
      <c r="A625" s="61"/>
    </row>
    <row r="626" spans="1:1" ht="19.5" customHeight="1" x14ac:dyDescent="0.2">
      <c r="A626" s="61"/>
    </row>
    <row r="627" spans="1:1" ht="19.5" customHeight="1" x14ac:dyDescent="0.2">
      <c r="A627" s="61"/>
    </row>
    <row r="628" spans="1:1" ht="19.5" customHeight="1" x14ac:dyDescent="0.2">
      <c r="A628" s="61"/>
    </row>
    <row r="629" spans="1:1" ht="19.5" customHeight="1" x14ac:dyDescent="0.2">
      <c r="A629" s="61"/>
    </row>
    <row r="630" spans="1:1" ht="19.5" customHeight="1" x14ac:dyDescent="0.2">
      <c r="A630" s="61"/>
    </row>
    <row r="631" spans="1:1" ht="19.5" customHeight="1" x14ac:dyDescent="0.2">
      <c r="A631" s="61"/>
    </row>
    <row r="632" spans="1:1" ht="19.5" customHeight="1" x14ac:dyDescent="0.2">
      <c r="A632" s="61"/>
    </row>
    <row r="633" spans="1:1" ht="19.5" customHeight="1" x14ac:dyDescent="0.2">
      <c r="A633" s="61"/>
    </row>
    <row r="634" spans="1:1" ht="19.5" customHeight="1" x14ac:dyDescent="0.2">
      <c r="A634" s="61"/>
    </row>
    <row r="635" spans="1:1" ht="19.5" customHeight="1" x14ac:dyDescent="0.2">
      <c r="A635" s="61"/>
    </row>
    <row r="636" spans="1:1" ht="19.5" customHeight="1" x14ac:dyDescent="0.2">
      <c r="A636" s="61"/>
    </row>
    <row r="637" spans="1:1" ht="19.5" customHeight="1" x14ac:dyDescent="0.2">
      <c r="A637" s="61"/>
    </row>
    <row r="638" spans="1:1" ht="19.5" customHeight="1" x14ac:dyDescent="0.2">
      <c r="A638" s="61"/>
    </row>
    <row r="639" spans="1:1" ht="19.5" customHeight="1" x14ac:dyDescent="0.2">
      <c r="A639" s="61"/>
    </row>
    <row r="640" spans="1:1" ht="19.5" customHeight="1" x14ac:dyDescent="0.2">
      <c r="A640" s="61"/>
    </row>
    <row r="641" spans="1:1" ht="19.5" customHeight="1" x14ac:dyDescent="0.2">
      <c r="A641" s="61"/>
    </row>
    <row r="642" spans="1:1" ht="19.5" customHeight="1" x14ac:dyDescent="0.2">
      <c r="A642" s="61"/>
    </row>
    <row r="643" spans="1:1" ht="19.5" customHeight="1" x14ac:dyDescent="0.2">
      <c r="A643" s="61"/>
    </row>
    <row r="644" spans="1:1" ht="19.5" customHeight="1" x14ac:dyDescent="0.2">
      <c r="A644" s="61"/>
    </row>
    <row r="645" spans="1:1" ht="19.5" customHeight="1" x14ac:dyDescent="0.2">
      <c r="A645" s="61"/>
    </row>
    <row r="646" spans="1:1" ht="19.5" customHeight="1" x14ac:dyDescent="0.2">
      <c r="A646" s="61"/>
    </row>
    <row r="647" spans="1:1" ht="19.5" customHeight="1" x14ac:dyDescent="0.2">
      <c r="A647" s="61"/>
    </row>
    <row r="648" spans="1:1" ht="19.5" customHeight="1" x14ac:dyDescent="0.2">
      <c r="A648" s="61"/>
    </row>
    <row r="649" spans="1:1" ht="19.5" customHeight="1" x14ac:dyDescent="0.2">
      <c r="A649" s="61"/>
    </row>
    <row r="650" spans="1:1" ht="19.5" customHeight="1" x14ac:dyDescent="0.2">
      <c r="A650" s="61"/>
    </row>
    <row r="651" spans="1:1" ht="19.5" customHeight="1" x14ac:dyDescent="0.2">
      <c r="A651" s="61"/>
    </row>
    <row r="652" spans="1:1" ht="19.5" customHeight="1" x14ac:dyDescent="0.2">
      <c r="A652" s="61"/>
    </row>
    <row r="653" spans="1:1" ht="19.5" customHeight="1" x14ac:dyDescent="0.2">
      <c r="A653" s="61"/>
    </row>
    <row r="654" spans="1:1" ht="19.5" customHeight="1" x14ac:dyDescent="0.2">
      <c r="A654" s="61"/>
    </row>
    <row r="655" spans="1:1" ht="19.5" customHeight="1" x14ac:dyDescent="0.2">
      <c r="A655" s="61"/>
    </row>
    <row r="656" spans="1:1" ht="19.5" customHeight="1" x14ac:dyDescent="0.2">
      <c r="A656" s="61"/>
    </row>
    <row r="657" spans="1:1" ht="19.5" customHeight="1" x14ac:dyDescent="0.2">
      <c r="A657" s="61"/>
    </row>
    <row r="658" spans="1:1" ht="19.5" customHeight="1" x14ac:dyDescent="0.2">
      <c r="A658" s="61"/>
    </row>
    <row r="659" spans="1:1" ht="19.5" customHeight="1" x14ac:dyDescent="0.2">
      <c r="A659" s="61"/>
    </row>
    <row r="660" spans="1:1" ht="19.5" customHeight="1" x14ac:dyDescent="0.2">
      <c r="A660" s="61"/>
    </row>
    <row r="661" spans="1:1" ht="19.5" customHeight="1" x14ac:dyDescent="0.2">
      <c r="A661" s="61"/>
    </row>
    <row r="662" spans="1:1" ht="19.5" customHeight="1" x14ac:dyDescent="0.2">
      <c r="A662" s="61"/>
    </row>
    <row r="663" spans="1:1" ht="19.5" customHeight="1" x14ac:dyDescent="0.2">
      <c r="A663" s="61"/>
    </row>
    <row r="664" spans="1:1" ht="19.5" customHeight="1" x14ac:dyDescent="0.2">
      <c r="A664" s="61"/>
    </row>
    <row r="665" spans="1:1" ht="19.5" customHeight="1" x14ac:dyDescent="0.2">
      <c r="A665" s="61"/>
    </row>
    <row r="666" spans="1:1" ht="19.5" customHeight="1" x14ac:dyDescent="0.2">
      <c r="A666" s="61"/>
    </row>
    <row r="667" spans="1:1" ht="19.5" customHeight="1" x14ac:dyDescent="0.2">
      <c r="A667" s="61"/>
    </row>
    <row r="668" spans="1:1" ht="19.5" customHeight="1" x14ac:dyDescent="0.2">
      <c r="A668" s="61"/>
    </row>
    <row r="669" spans="1:1" ht="19.5" customHeight="1" x14ac:dyDescent="0.2">
      <c r="A669" s="61"/>
    </row>
    <row r="670" spans="1:1" ht="19.5" customHeight="1" x14ac:dyDescent="0.2">
      <c r="A670" s="61"/>
    </row>
    <row r="671" spans="1:1" ht="19.5" customHeight="1" x14ac:dyDescent="0.2">
      <c r="A671" s="61"/>
    </row>
    <row r="672" spans="1:1" ht="19.5" customHeight="1" x14ac:dyDescent="0.2">
      <c r="A672" s="61"/>
    </row>
    <row r="673" spans="1:1" ht="19.5" customHeight="1" x14ac:dyDescent="0.2">
      <c r="A673" s="61"/>
    </row>
    <row r="674" spans="1:1" ht="19.5" customHeight="1" x14ac:dyDescent="0.2">
      <c r="A674" s="61"/>
    </row>
    <row r="675" spans="1:1" ht="19.5" customHeight="1" x14ac:dyDescent="0.2">
      <c r="A675" s="61"/>
    </row>
    <row r="676" spans="1:1" ht="19.5" customHeight="1" x14ac:dyDescent="0.2">
      <c r="A676" s="61"/>
    </row>
    <row r="677" spans="1:1" ht="19.5" customHeight="1" x14ac:dyDescent="0.2">
      <c r="A677" s="61"/>
    </row>
    <row r="678" spans="1:1" ht="19.5" customHeight="1" x14ac:dyDescent="0.2">
      <c r="A678" s="61"/>
    </row>
    <row r="679" spans="1:1" ht="19.5" customHeight="1" x14ac:dyDescent="0.2">
      <c r="A679" s="61"/>
    </row>
    <row r="680" spans="1:1" ht="19.5" customHeight="1" x14ac:dyDescent="0.2">
      <c r="A680" s="61"/>
    </row>
    <row r="681" spans="1:1" ht="19.5" customHeight="1" x14ac:dyDescent="0.2">
      <c r="A681" s="61"/>
    </row>
    <row r="682" spans="1:1" ht="19.5" customHeight="1" x14ac:dyDescent="0.2">
      <c r="A682" s="61"/>
    </row>
    <row r="683" spans="1:1" ht="19.5" customHeight="1" x14ac:dyDescent="0.2">
      <c r="A683" s="61"/>
    </row>
    <row r="684" spans="1:1" ht="19.5" customHeight="1" x14ac:dyDescent="0.2">
      <c r="A684" s="61"/>
    </row>
    <row r="685" spans="1:1" ht="19.5" customHeight="1" x14ac:dyDescent="0.2">
      <c r="A685" s="61"/>
    </row>
    <row r="686" spans="1:1" ht="19.5" customHeight="1" x14ac:dyDescent="0.2">
      <c r="A686" s="61"/>
    </row>
    <row r="687" spans="1:1" ht="19.5" customHeight="1" x14ac:dyDescent="0.2">
      <c r="A687" s="61"/>
    </row>
    <row r="688" spans="1:1" ht="19.5" customHeight="1" x14ac:dyDescent="0.2">
      <c r="A688" s="61"/>
    </row>
    <row r="689" spans="1:1" ht="19.5" customHeight="1" x14ac:dyDescent="0.2">
      <c r="A689" s="61"/>
    </row>
    <row r="690" spans="1:1" ht="19.5" customHeight="1" x14ac:dyDescent="0.2">
      <c r="A690" s="61"/>
    </row>
    <row r="691" spans="1:1" ht="19.5" customHeight="1" x14ac:dyDescent="0.2">
      <c r="A691" s="61"/>
    </row>
    <row r="692" spans="1:1" ht="19.5" customHeight="1" x14ac:dyDescent="0.2">
      <c r="A692" s="61"/>
    </row>
    <row r="693" spans="1:1" ht="19.5" customHeight="1" x14ac:dyDescent="0.2">
      <c r="A693" s="61"/>
    </row>
    <row r="694" spans="1:1" ht="19.5" customHeight="1" x14ac:dyDescent="0.2">
      <c r="A694" s="61"/>
    </row>
    <row r="695" spans="1:1" ht="19.5" customHeight="1" x14ac:dyDescent="0.2">
      <c r="A695" s="61"/>
    </row>
    <row r="696" spans="1:1" ht="19.5" customHeight="1" x14ac:dyDescent="0.2">
      <c r="A696" s="61"/>
    </row>
    <row r="697" spans="1:1" ht="19.5" customHeight="1" x14ac:dyDescent="0.2">
      <c r="A697" s="61"/>
    </row>
    <row r="698" spans="1:1" ht="19.5" customHeight="1" x14ac:dyDescent="0.2">
      <c r="A698" s="61"/>
    </row>
    <row r="699" spans="1:1" ht="19.5" customHeight="1" x14ac:dyDescent="0.2">
      <c r="A699" s="61"/>
    </row>
    <row r="700" spans="1:1" ht="19.5" customHeight="1" x14ac:dyDescent="0.2">
      <c r="A700" s="61"/>
    </row>
    <row r="701" spans="1:1" ht="19.5" customHeight="1" x14ac:dyDescent="0.2">
      <c r="A701" s="61"/>
    </row>
    <row r="702" spans="1:1" ht="19.5" customHeight="1" x14ac:dyDescent="0.2">
      <c r="A702" s="61"/>
    </row>
    <row r="703" spans="1:1" ht="19.5" customHeight="1" x14ac:dyDescent="0.2">
      <c r="A703" s="61"/>
    </row>
    <row r="704" spans="1:1" ht="19.5" customHeight="1" x14ac:dyDescent="0.2">
      <c r="A704" s="61"/>
    </row>
    <row r="705" spans="1:1" ht="19.5" customHeight="1" x14ac:dyDescent="0.2">
      <c r="A705" s="61"/>
    </row>
    <row r="706" spans="1:1" ht="19.5" customHeight="1" x14ac:dyDescent="0.2">
      <c r="A706" s="61"/>
    </row>
    <row r="707" spans="1:1" ht="19.5" customHeight="1" x14ac:dyDescent="0.2">
      <c r="A707" s="61"/>
    </row>
    <row r="708" spans="1:1" ht="19.5" customHeight="1" x14ac:dyDescent="0.2">
      <c r="A708" s="61"/>
    </row>
    <row r="709" spans="1:1" ht="19.5" customHeight="1" x14ac:dyDescent="0.2">
      <c r="A709" s="61"/>
    </row>
    <row r="710" spans="1:1" ht="19.5" customHeight="1" x14ac:dyDescent="0.2">
      <c r="A710" s="61"/>
    </row>
    <row r="711" spans="1:1" ht="19.5" customHeight="1" x14ac:dyDescent="0.2">
      <c r="A711" s="61"/>
    </row>
    <row r="712" spans="1:1" ht="19.5" customHeight="1" x14ac:dyDescent="0.2">
      <c r="A712" s="61"/>
    </row>
    <row r="713" spans="1:1" ht="19.5" customHeight="1" x14ac:dyDescent="0.2">
      <c r="A713" s="61"/>
    </row>
    <row r="714" spans="1:1" ht="19.5" customHeight="1" x14ac:dyDescent="0.2">
      <c r="A714" s="61"/>
    </row>
    <row r="715" spans="1:1" ht="19.5" customHeight="1" x14ac:dyDescent="0.2">
      <c r="A715" s="61"/>
    </row>
    <row r="716" spans="1:1" ht="19.5" customHeight="1" x14ac:dyDescent="0.2">
      <c r="A716" s="61"/>
    </row>
    <row r="717" spans="1:1" ht="19.5" customHeight="1" x14ac:dyDescent="0.2">
      <c r="A717" s="61"/>
    </row>
    <row r="718" spans="1:1" ht="19.5" customHeight="1" x14ac:dyDescent="0.2">
      <c r="A718" s="61"/>
    </row>
    <row r="719" spans="1:1" ht="19.5" customHeight="1" x14ac:dyDescent="0.2">
      <c r="A719" s="61"/>
    </row>
    <row r="720" spans="1:1" ht="19.5" customHeight="1" x14ac:dyDescent="0.2">
      <c r="A720" s="61"/>
    </row>
    <row r="721" spans="1:1" ht="19.5" customHeight="1" x14ac:dyDescent="0.2">
      <c r="A721" s="61"/>
    </row>
    <row r="722" spans="1:1" ht="19.5" customHeight="1" x14ac:dyDescent="0.2">
      <c r="A722" s="61"/>
    </row>
    <row r="723" spans="1:1" ht="19.5" customHeight="1" x14ac:dyDescent="0.2">
      <c r="A723" s="61"/>
    </row>
    <row r="724" spans="1:1" ht="19.5" customHeight="1" x14ac:dyDescent="0.2">
      <c r="A724" s="61"/>
    </row>
    <row r="725" spans="1:1" ht="19.5" customHeight="1" x14ac:dyDescent="0.2">
      <c r="A725" s="61"/>
    </row>
    <row r="726" spans="1:1" ht="19.5" customHeight="1" x14ac:dyDescent="0.2">
      <c r="A726" s="61"/>
    </row>
    <row r="727" spans="1:1" ht="19.5" customHeight="1" x14ac:dyDescent="0.2">
      <c r="A727" s="61"/>
    </row>
    <row r="728" spans="1:1" ht="19.5" customHeight="1" x14ac:dyDescent="0.2">
      <c r="A728" s="61"/>
    </row>
  </sheetData>
  <mergeCells count="2">
    <mergeCell ref="Q1:Y1"/>
    <mergeCell ref="G1:P1"/>
  </mergeCells>
  <pageMargins left="0" right="0" top="0" bottom="0" header="0" footer="0"/>
  <pageSetup paperSize="9" scale="30" fitToHeight="0" orientation="landscape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"/>
  <sheetViews>
    <sheetView workbookViewId="0">
      <selection activeCell="C26" sqref="C26"/>
    </sheetView>
  </sheetViews>
  <sheetFormatPr defaultRowHeight="15" x14ac:dyDescent="0.25"/>
  <cols>
    <col min="1" max="1" width="9.140625" style="172"/>
    <col min="2" max="2" width="15.7109375" style="172" customWidth="1"/>
    <col min="3" max="3" width="9.140625" style="172"/>
    <col min="4" max="4" width="12.42578125" style="172" customWidth="1"/>
    <col min="5" max="5" width="12" style="172" customWidth="1"/>
    <col min="6" max="7" width="9.5703125" style="172" bestFit="1" customWidth="1"/>
    <col min="8" max="8" width="9.140625" style="172"/>
    <col min="9" max="9" width="10.140625" style="172" customWidth="1"/>
    <col min="10" max="16384" width="9.140625" style="172"/>
  </cols>
  <sheetData>
    <row r="1" spans="1:11" x14ac:dyDescent="0.25">
      <c r="A1" s="170"/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x14ac:dyDescent="0.25">
      <c r="A3" s="170" t="s">
        <v>157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x14ac:dyDescent="0.25">
      <c r="A4" s="171"/>
      <c r="B4" s="175"/>
      <c r="C4" s="173"/>
      <c r="D4" s="173"/>
      <c r="E4" s="173"/>
      <c r="F4" s="176" t="s">
        <v>150</v>
      </c>
      <c r="G4" s="176" t="s">
        <v>150</v>
      </c>
      <c r="H4" s="174"/>
      <c r="I4" s="171"/>
      <c r="J4" s="171"/>
      <c r="K4" s="171"/>
    </row>
    <row r="5" spans="1:11" x14ac:dyDescent="0.25">
      <c r="A5" s="171"/>
      <c r="B5" s="173"/>
      <c r="C5" s="173"/>
      <c r="D5" s="173"/>
      <c r="E5" s="173"/>
      <c r="F5" s="174"/>
      <c r="G5" s="174"/>
      <c r="H5" s="174"/>
      <c r="I5" s="171"/>
      <c r="J5" s="171"/>
      <c r="K5" s="171"/>
    </row>
    <row r="6" spans="1:11" x14ac:dyDescent="0.25">
      <c r="A6" s="171"/>
      <c r="B6" s="171" t="s">
        <v>151</v>
      </c>
      <c r="C6" s="173"/>
      <c r="D6" s="173"/>
      <c r="E6" s="177"/>
      <c r="F6" s="174"/>
      <c r="G6" s="179"/>
      <c r="H6" s="174"/>
      <c r="I6" s="171"/>
      <c r="J6" s="171"/>
      <c r="K6" s="171"/>
    </row>
    <row r="7" spans="1:11" x14ac:dyDescent="0.25">
      <c r="A7" s="171"/>
      <c r="B7" s="170" t="s">
        <v>158</v>
      </c>
      <c r="C7" s="173"/>
      <c r="D7" s="173"/>
      <c r="E7" s="177"/>
      <c r="F7" s="179">
        <v>13085.19</v>
      </c>
      <c r="H7" s="174"/>
      <c r="I7" s="171"/>
      <c r="J7" s="171"/>
      <c r="K7" s="171"/>
    </row>
    <row r="8" spans="1:11" x14ac:dyDescent="0.25">
      <c r="A8" s="171"/>
      <c r="B8" s="184" t="s">
        <v>159</v>
      </c>
      <c r="C8" s="173"/>
      <c r="D8" s="173"/>
      <c r="E8" s="173"/>
      <c r="F8" s="174">
        <v>1124.98</v>
      </c>
      <c r="H8" s="174"/>
      <c r="I8" s="171"/>
      <c r="J8" s="171"/>
      <c r="K8" s="171"/>
    </row>
    <row r="9" spans="1:11" x14ac:dyDescent="0.25">
      <c r="A9" s="171"/>
      <c r="B9" s="184" t="s">
        <v>16</v>
      </c>
      <c r="C9" s="173"/>
      <c r="D9" s="173"/>
      <c r="E9" s="173"/>
      <c r="F9" s="193">
        <f>SUM(F7:F8)</f>
        <v>14210.17</v>
      </c>
      <c r="H9" s="174"/>
      <c r="I9" s="171"/>
      <c r="J9" s="171"/>
      <c r="K9" s="171"/>
    </row>
    <row r="10" spans="1:11" x14ac:dyDescent="0.25">
      <c r="A10" s="171"/>
      <c r="B10" s="173"/>
      <c r="C10" s="173"/>
      <c r="D10" s="173"/>
      <c r="E10" s="173"/>
      <c r="F10" s="174"/>
      <c r="G10" s="174"/>
      <c r="H10" s="174"/>
      <c r="I10" s="171"/>
      <c r="J10" s="171"/>
      <c r="K10" s="171"/>
    </row>
    <row r="11" spans="1:11" x14ac:dyDescent="0.25">
      <c r="A11" s="171"/>
      <c r="B11" s="173" t="s">
        <v>152</v>
      </c>
      <c r="C11" s="173"/>
      <c r="D11" s="173"/>
      <c r="E11" s="173"/>
      <c r="F11" s="179"/>
      <c r="G11" s="174"/>
      <c r="H11" s="174"/>
      <c r="I11" s="171"/>
      <c r="J11" s="171"/>
      <c r="K11" s="171"/>
    </row>
    <row r="12" spans="1:11" x14ac:dyDescent="0.25">
      <c r="A12" s="171"/>
      <c r="B12" s="173"/>
      <c r="C12" s="173"/>
      <c r="D12" s="173"/>
      <c r="E12" s="173"/>
      <c r="F12" s="179"/>
      <c r="G12" s="174"/>
      <c r="H12" s="174"/>
      <c r="I12" s="171"/>
      <c r="J12" s="171"/>
      <c r="K12" s="171"/>
    </row>
    <row r="13" spans="1:11" x14ac:dyDescent="0.25">
      <c r="A13" s="171"/>
      <c r="B13" s="173" t="s">
        <v>153</v>
      </c>
      <c r="C13" s="173"/>
      <c r="D13" s="173"/>
      <c r="E13" s="173"/>
      <c r="F13" s="179"/>
      <c r="G13" s="174"/>
      <c r="H13" s="174"/>
      <c r="I13" s="171"/>
      <c r="J13" s="171"/>
      <c r="K13" s="171"/>
    </row>
    <row r="14" spans="1:11" x14ac:dyDescent="0.25">
      <c r="A14" s="171"/>
      <c r="B14" s="173"/>
      <c r="C14" s="171"/>
      <c r="D14" s="173" t="s">
        <v>155</v>
      </c>
      <c r="E14" s="181">
        <v>890</v>
      </c>
      <c r="F14" s="178">
        <v>69.86</v>
      </c>
      <c r="G14" s="174"/>
      <c r="H14" s="174"/>
      <c r="I14" s="171"/>
      <c r="J14" s="171"/>
      <c r="K14" s="171"/>
    </row>
    <row r="15" spans="1:11" x14ac:dyDescent="0.25">
      <c r="A15" s="171"/>
      <c r="B15" s="173"/>
      <c r="C15" s="173"/>
      <c r="D15" s="173" t="s">
        <v>155</v>
      </c>
      <c r="E15" s="181">
        <v>891</v>
      </c>
      <c r="F15" s="178">
        <v>57.79</v>
      </c>
      <c r="G15" s="174"/>
      <c r="H15" s="174"/>
      <c r="I15" s="171"/>
      <c r="J15" s="171"/>
      <c r="K15" s="171"/>
    </row>
    <row r="16" spans="1:11" x14ac:dyDescent="0.25">
      <c r="A16" s="171"/>
      <c r="B16" s="173"/>
      <c r="C16" s="173"/>
      <c r="D16" s="173" t="s">
        <v>155</v>
      </c>
      <c r="E16" s="181">
        <v>892</v>
      </c>
      <c r="F16" s="178">
        <v>384.18</v>
      </c>
      <c r="G16" s="174"/>
      <c r="H16" s="174"/>
      <c r="I16" s="171"/>
      <c r="J16" s="171"/>
      <c r="K16" s="171"/>
    </row>
    <row r="17" spans="1:11" x14ac:dyDescent="0.25">
      <c r="A17" s="171"/>
      <c r="B17" s="173"/>
      <c r="C17" s="173"/>
      <c r="D17" s="173" t="s">
        <v>155</v>
      </c>
      <c r="E17" s="181">
        <v>893</v>
      </c>
      <c r="F17" s="178">
        <v>96</v>
      </c>
      <c r="G17" s="174"/>
      <c r="H17" s="174"/>
      <c r="I17" s="171"/>
      <c r="J17" s="171"/>
      <c r="K17" s="171"/>
    </row>
    <row r="18" spans="1:11" x14ac:dyDescent="0.25">
      <c r="A18" s="171"/>
      <c r="B18" s="173"/>
      <c r="C18" s="173"/>
      <c r="D18" s="173"/>
      <c r="E18" s="173"/>
      <c r="F18" s="193">
        <f>SUM(F14:F17)</f>
        <v>607.83000000000004</v>
      </c>
      <c r="H18" s="174"/>
      <c r="I18" s="171"/>
      <c r="J18" s="171"/>
      <c r="K18" s="171"/>
    </row>
    <row r="19" spans="1:11" x14ac:dyDescent="0.2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</row>
    <row r="20" spans="1:11" s="170" customFormat="1" ht="15.75" thickBot="1" x14ac:dyDescent="0.3">
      <c r="B20" s="184" t="s">
        <v>154</v>
      </c>
      <c r="C20" s="184"/>
      <c r="D20" s="184"/>
      <c r="E20" s="184"/>
      <c r="F20" s="194">
        <f>SUM(F9-F18)</f>
        <v>13602.34</v>
      </c>
      <c r="H20" s="184"/>
    </row>
    <row r="21" spans="1:11" ht="15.75" thickTop="1" x14ac:dyDescent="0.25">
      <c r="A21" s="171"/>
      <c r="B21" s="173"/>
      <c r="C21" s="173"/>
      <c r="D21" s="173"/>
      <c r="E21" s="173"/>
      <c r="F21" s="173"/>
      <c r="G21" s="180"/>
      <c r="H21" s="173"/>
      <c r="I21" s="171"/>
      <c r="J21" s="171"/>
      <c r="K21" s="171"/>
    </row>
    <row r="22" spans="1:11" x14ac:dyDescent="0.2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</row>
    <row r="23" spans="1:11" x14ac:dyDescent="0.2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</row>
    <row r="24" spans="1:11" x14ac:dyDescent="0.25">
      <c r="A24" s="171"/>
      <c r="B24" s="171"/>
      <c r="C24" s="171"/>
      <c r="D24" s="171"/>
    </row>
    <row r="25" spans="1:11" x14ac:dyDescent="0.25">
      <c r="A25" s="171"/>
      <c r="B25" s="171"/>
      <c r="C25" s="171"/>
      <c r="D25" s="171"/>
    </row>
    <row r="26" spans="1:11" x14ac:dyDescent="0.25">
      <c r="A26" s="171"/>
      <c r="B26" s="171"/>
      <c r="C26" s="171"/>
      <c r="D26" s="171"/>
    </row>
    <row r="27" spans="1:11" x14ac:dyDescent="0.25">
      <c r="A27" s="171"/>
      <c r="B27" s="171"/>
      <c r="C27" s="171"/>
      <c r="D27" s="1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RECEIPTS  &amp; PAYMENTS</vt:lpstr>
      <vt:lpstr>RECEIPTS</vt:lpstr>
      <vt:lpstr>PAYMENTS</vt:lpstr>
      <vt:lpstr>Bank reconciliation 31.3.21</vt:lpstr>
      <vt:lpstr>RECEIPTS!Print_Area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Johnson</dc:creator>
  <cp:lastModifiedBy>Tracy</cp:lastModifiedBy>
  <cp:lastPrinted>2021-03-26T09:13:51Z</cp:lastPrinted>
  <dcterms:created xsi:type="dcterms:W3CDTF">2003-05-20T13:25:59Z</dcterms:created>
  <dcterms:modified xsi:type="dcterms:W3CDTF">2021-04-26T09:48:52Z</dcterms:modified>
</cp:coreProperties>
</file>