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runb\Documents\Rune\Privat\Hamnefogde Lundby\Bryggutskick uni 2020\"/>
    </mc:Choice>
  </mc:AlternateContent>
  <xr:revisionPtr revIDLastSave="0" documentId="8_{CD2DBAAD-8C63-46A3-9706-173EAD107AFD}" xr6:coauthVersionLast="36" xr6:coauthVersionMax="36" xr10:uidLastSave="{00000000-0000-0000-0000-000000000000}"/>
  <bookViews>
    <workbookView xWindow="0" yWindow="0" windowWidth="10845" windowHeight="7290" xr2:uid="{00000000-000D-0000-FFFF-FFFF00000000}"/>
  </bookViews>
  <sheets>
    <sheet name="Bryggkalky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5" i="2" s="1"/>
  <c r="I16" i="2"/>
  <c r="H7" i="2"/>
  <c r="G6" i="2"/>
  <c r="G4" i="2"/>
  <c r="G5" i="2"/>
  <c r="D7" i="2" l="1"/>
  <c r="C7" i="2"/>
  <c r="C8" i="2" s="1"/>
  <c r="B7" i="2"/>
  <c r="B8" i="2" s="1"/>
</calcChain>
</file>

<file path=xl/sharedStrings.xml><?xml version="1.0" encoding="utf-8"?>
<sst xmlns="http://schemas.openxmlformats.org/spreadsheetml/2006/main" count="24" uniqueCount="20">
  <si>
    <t>Djupvik</t>
  </si>
  <si>
    <t>Kostnader nya bryggor</t>
  </si>
  <si>
    <t>Lundby</t>
  </si>
  <si>
    <t>Flyt ytterst</t>
  </si>
  <si>
    <t>Bubbelfkäkt</t>
  </si>
  <si>
    <t>Totalt</t>
  </si>
  <si>
    <t>Total med bubbelfläkt</t>
  </si>
  <si>
    <t>År 2020</t>
  </si>
  <si>
    <t>Summa som behöver sparas</t>
  </si>
  <si>
    <t>Antal år</t>
  </si>
  <si>
    <t>Antal fastigheter</t>
  </si>
  <si>
    <t>Inbetaling per fastighet och år</t>
  </si>
  <si>
    <t>Ångbåtsbryggan</t>
  </si>
  <si>
    <t>Byts år</t>
  </si>
  <si>
    <t>Uppräkning 1,8%</t>
  </si>
  <si>
    <t>Avrundat</t>
  </si>
  <si>
    <t>Alternativ 1: Samtliga bryggor byts</t>
  </si>
  <si>
    <t>Avgiften behöver ha ett tillägg om 1 839 kr per fastighet över de kommande 15 åren</t>
  </si>
  <si>
    <t>Alternativ 2: Byta av Djupvik och Lundbybgryggan</t>
  </si>
  <si>
    <t>Avgiften behöver ha ett tillägg om 1 565 kr per fastighet över de kommande 15 åren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</si>
</sst>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2" xfId="0" applyNumberFormat="1" applyBorder="1"/>
    <xf numFmtId="0" fontId="1" fillId="0" borderId="0" xfId="0" applyFont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ECB-D316-4C67-BD7F-572A93075582}">
  <dimension ref="A3:L27"/>
  <sheetViews>
    <sheetView tabSelected="1" workbookViewId="0">
      <selection activeCell="D14" sqref="D14"/>
    </sheetView>
  </sheetViews>
  <sheetFormatPr defaultRowHeight="15" x14ac:dyDescent="0.25"/>
  <cols>
    <col min="1" max="1" width="29.85546875" customWidth="1"/>
    <col min="3" max="3" width="10.5703125" bestFit="1" customWidth="1"/>
    <col min="4" max="4" width="11.7109375" bestFit="1" customWidth="1"/>
    <col min="5" max="6" width="11.7109375" customWidth="1"/>
    <col min="7" max="7" width="16.28515625" customWidth="1"/>
    <col min="8" max="9" width="11.7109375" customWidth="1"/>
  </cols>
  <sheetData>
    <row r="3" spans="1:12" x14ac:dyDescent="0.25">
      <c r="A3" t="s">
        <v>1</v>
      </c>
      <c r="B3" t="s">
        <v>7</v>
      </c>
      <c r="C3" t="s">
        <v>3</v>
      </c>
      <c r="D3" t="s">
        <v>4</v>
      </c>
      <c r="F3" t="s">
        <v>13</v>
      </c>
      <c r="G3" t="s">
        <v>14</v>
      </c>
      <c r="H3" t="s">
        <v>15</v>
      </c>
    </row>
    <row r="4" spans="1:12" x14ac:dyDescent="0.25">
      <c r="A4" t="s">
        <v>0</v>
      </c>
      <c r="B4">
        <v>579000</v>
      </c>
      <c r="D4">
        <v>16000</v>
      </c>
      <c r="F4">
        <v>2030</v>
      </c>
      <c r="G4">
        <f>SUM(B4*1.018*1.018*1.018*1.018*1.018*1.018*1.018*1.018*1.018*1.018)</f>
        <v>692080.0712732994</v>
      </c>
      <c r="H4">
        <v>693000</v>
      </c>
    </row>
    <row r="5" spans="1:12" x14ac:dyDescent="0.25">
      <c r="A5" t="s">
        <v>12</v>
      </c>
      <c r="B5">
        <v>368750</v>
      </c>
      <c r="D5">
        <v>16000</v>
      </c>
      <c r="F5">
        <v>2025</v>
      </c>
      <c r="G5">
        <f>SUM(B5*1.018*1.018*1.018*1.018*1.018)</f>
        <v>403153.94974627823</v>
      </c>
      <c r="H5">
        <v>404000</v>
      </c>
    </row>
    <row r="6" spans="1:12" x14ac:dyDescent="0.25">
      <c r="A6" t="s">
        <v>2</v>
      </c>
      <c r="B6">
        <v>1229375</v>
      </c>
      <c r="C6">
        <v>1334250</v>
      </c>
      <c r="D6">
        <v>40000</v>
      </c>
      <c r="F6">
        <v>2035</v>
      </c>
      <c r="G6">
        <f>SUM(B6*1.018*1.018*1.018*1.018*1.018*1.018*1.018*1.018*1.018*1.018*1.018*1.018*1.018*1.018*1.018)</f>
        <v>1606575.157864155</v>
      </c>
      <c r="H6">
        <v>1607000</v>
      </c>
    </row>
    <row r="7" spans="1:12" ht="15.75" thickBot="1" x14ac:dyDescent="0.3">
      <c r="A7" s="8" t="s">
        <v>5</v>
      </c>
      <c r="B7" s="8">
        <f>SUM(B4:B6)</f>
        <v>2177125</v>
      </c>
      <c r="C7" s="8">
        <f>SUM(B4+B5+C6)</f>
        <v>2282000</v>
      </c>
      <c r="D7" s="8">
        <f>SUM(D4:D6)</f>
        <v>72000</v>
      </c>
      <c r="E7" s="8"/>
      <c r="F7" s="8"/>
      <c r="G7" s="8"/>
      <c r="H7" s="12">
        <f>SUM(H4:H6)</f>
        <v>2704000</v>
      </c>
    </row>
    <row r="8" spans="1:12" x14ac:dyDescent="0.25">
      <c r="A8" t="s">
        <v>6</v>
      </c>
      <c r="B8">
        <f>SUM(B7+D7)</f>
        <v>2249125</v>
      </c>
      <c r="C8">
        <f>SUM(C7+D7)</f>
        <v>2354000</v>
      </c>
    </row>
    <row r="12" spans="1:12" ht="15.75" thickBot="1" x14ac:dyDescent="0.3">
      <c r="F12" s="11" t="s">
        <v>16</v>
      </c>
    </row>
    <row r="13" spans="1:12" x14ac:dyDescent="0.25">
      <c r="F13" s="1" t="s">
        <v>8</v>
      </c>
      <c r="G13" s="2"/>
      <c r="H13" s="2"/>
      <c r="I13" s="10">
        <v>2704000</v>
      </c>
      <c r="J13" s="2"/>
      <c r="K13" s="2"/>
      <c r="L13" s="3"/>
    </row>
    <row r="14" spans="1:12" x14ac:dyDescent="0.25">
      <c r="F14" s="4" t="s">
        <v>10</v>
      </c>
      <c r="G14" s="5"/>
      <c r="H14" s="5"/>
      <c r="I14" s="5">
        <v>98</v>
      </c>
      <c r="J14" s="5"/>
      <c r="K14" s="5"/>
      <c r="L14" s="6"/>
    </row>
    <row r="15" spans="1:12" ht="15.75" thickBot="1" x14ac:dyDescent="0.3">
      <c r="F15" s="4" t="s">
        <v>9</v>
      </c>
      <c r="G15" s="5"/>
      <c r="H15" s="5"/>
      <c r="I15" s="5">
        <v>15</v>
      </c>
      <c r="J15" s="5"/>
      <c r="K15" s="5"/>
      <c r="L15" s="6"/>
    </row>
    <row r="16" spans="1:12" x14ac:dyDescent="0.25">
      <c r="F16" s="4" t="s">
        <v>11</v>
      </c>
      <c r="G16" s="5"/>
      <c r="H16" s="5"/>
      <c r="I16" s="10">
        <f>SUM((I13/I14)/I15)</f>
        <v>1839.4557823129251</v>
      </c>
      <c r="J16" s="5"/>
      <c r="K16" s="5"/>
      <c r="L16" s="6"/>
    </row>
    <row r="17" spans="6:12" x14ac:dyDescent="0.25">
      <c r="F17" s="4"/>
      <c r="G17" s="5"/>
      <c r="H17" s="5"/>
      <c r="I17" s="5"/>
      <c r="J17" s="5"/>
      <c r="K17" s="5"/>
      <c r="L17" s="6"/>
    </row>
    <row r="18" spans="6:12" ht="15.75" thickBot="1" x14ac:dyDescent="0.3">
      <c r="F18" s="7" t="s">
        <v>17</v>
      </c>
      <c r="G18" s="8"/>
      <c r="H18" s="8"/>
      <c r="I18" s="8"/>
      <c r="J18" s="8"/>
      <c r="K18" s="8"/>
      <c r="L18" s="9"/>
    </row>
    <row r="21" spans="6:12" ht="15.75" thickBot="1" x14ac:dyDescent="0.3">
      <c r="F21" s="11" t="s">
        <v>18</v>
      </c>
    </row>
    <row r="22" spans="6:12" x14ac:dyDescent="0.25">
      <c r="F22" s="1" t="s">
        <v>8</v>
      </c>
      <c r="G22" s="2"/>
      <c r="H22" s="2"/>
      <c r="I22" s="10">
        <f>SUM(H4+H6)</f>
        <v>2300000</v>
      </c>
      <c r="J22" s="2"/>
      <c r="K22" s="2"/>
      <c r="L22" s="3"/>
    </row>
    <row r="23" spans="6:12" x14ac:dyDescent="0.25">
      <c r="F23" s="4" t="s">
        <v>10</v>
      </c>
      <c r="G23" s="5"/>
      <c r="H23" s="5"/>
      <c r="I23" s="5">
        <v>98</v>
      </c>
      <c r="J23" s="5"/>
      <c r="K23" s="5"/>
      <c r="L23" s="6"/>
    </row>
    <row r="24" spans="6:12" ht="15.75" thickBot="1" x14ac:dyDescent="0.3">
      <c r="F24" s="4" t="s">
        <v>9</v>
      </c>
      <c r="G24" s="5"/>
      <c r="H24" s="5"/>
      <c r="I24" s="5">
        <v>15</v>
      </c>
      <c r="J24" s="5"/>
      <c r="K24" s="5"/>
      <c r="L24" s="6"/>
    </row>
    <row r="25" spans="6:12" x14ac:dyDescent="0.25">
      <c r="F25" s="4" t="s">
        <v>11</v>
      </c>
      <c r="G25" s="5"/>
      <c r="H25" s="5"/>
      <c r="I25" s="10">
        <f>SUM((I22/I23)/I24)</f>
        <v>1564.6258503401361</v>
      </c>
      <c r="J25" s="5"/>
      <c r="K25" s="5"/>
      <c r="L25" s="6"/>
    </row>
    <row r="26" spans="6:12" x14ac:dyDescent="0.25">
      <c r="F26" s="4"/>
      <c r="G26" s="5"/>
      <c r="H26" s="5"/>
      <c r="I26" s="5"/>
      <c r="J26" s="5"/>
      <c r="K26" s="5"/>
      <c r="L26" s="6"/>
    </row>
    <row r="27" spans="6:12" ht="15.75" thickBot="1" x14ac:dyDescent="0.3">
      <c r="F27" s="7" t="s">
        <v>19</v>
      </c>
      <c r="G27" s="8"/>
      <c r="H27" s="8"/>
      <c r="I27" s="8"/>
      <c r="J27" s="8"/>
      <c r="K27" s="8"/>
      <c r="L2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Bryggkalkyl</vt:lpstr>
    </vt:vector>
  </TitlesOfParts>
  <Company>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Brautaset</dc:creator>
  <cp:lastModifiedBy>Rune Brautaset</cp:lastModifiedBy>
  <dcterms:created xsi:type="dcterms:W3CDTF">2019-06-09T18:35:28Z</dcterms:created>
  <dcterms:modified xsi:type="dcterms:W3CDTF">2020-06-27T07:17:37Z</dcterms:modified>
</cp:coreProperties>
</file>