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tefan\Documents\"/>
    </mc:Choice>
  </mc:AlternateContent>
  <bookViews>
    <workbookView xWindow="120" yWindow="135" windowWidth="14355" windowHeight="7740"/>
  </bookViews>
  <sheets>
    <sheet name="Sheet1" sheetId="1" r:id="rId1"/>
    <sheet name="Sheet2" sheetId="2" r:id="rId2"/>
    <sheet name="Sheet3" sheetId="3" r:id="rId3"/>
  </sheets>
  <calcPr calcId="152511"/>
</workbook>
</file>

<file path=xl/calcChain.xml><?xml version="1.0" encoding="utf-8"?>
<calcChain xmlns="http://schemas.openxmlformats.org/spreadsheetml/2006/main">
  <c r="B25" i="1" l="1"/>
  <c r="B21" i="1" l="1"/>
  <c r="B22" i="1" s="1"/>
  <c r="B24" i="1" s="1"/>
  <c r="B18" i="1"/>
  <c r="B19" i="1" s="1"/>
</calcChain>
</file>

<file path=xl/sharedStrings.xml><?xml version="1.0" encoding="utf-8"?>
<sst xmlns="http://schemas.openxmlformats.org/spreadsheetml/2006/main" count="27" uniqueCount="24">
  <si>
    <t>Auslegung eines Membrandruckgefäßes für Brunnen</t>
  </si>
  <si>
    <t>Abschaltdruck</t>
  </si>
  <si>
    <t>Einschaltdruck</t>
  </si>
  <si>
    <t>Pumpensteuerung</t>
  </si>
  <si>
    <t>bar</t>
  </si>
  <si>
    <t>maximaler Fluss</t>
  </si>
  <si>
    <t>Liter/h</t>
  </si>
  <si>
    <t>max Zahl an Pumpenstarts</t>
  </si>
  <si>
    <t>pro h</t>
  </si>
  <si>
    <t>Nutzbares Volumen des Gefäßes</t>
  </si>
  <si>
    <t>Wasserentnahme</t>
  </si>
  <si>
    <t>Membrangefäß</t>
  </si>
  <si>
    <t>Basis für die Rechnung:</t>
  </si>
  <si>
    <t>Wasseranteil bei Abschaltdruck</t>
  </si>
  <si>
    <t>Gasanteil bei Abschaltdruck</t>
  </si>
  <si>
    <t>min</t>
  </si>
  <si>
    <t>Entnahmedauer ohne Pumpenstart</t>
  </si>
  <si>
    <t>Nötiges Wasservolumen</t>
  </si>
  <si>
    <t>Liter</t>
  </si>
  <si>
    <t>Nötiges Gefäßvolumen</t>
  </si>
  <si>
    <t>Eingaben</t>
  </si>
  <si>
    <t>Ergebnis</t>
  </si>
  <si>
    <r>
      <t xml:space="preserve">Rechnung basiert auf p*V=konstant für Gas (Boyle).
Membrangefäß wird mit Gas auf Einschaltdruck vorgespannt.
Damit ist das Wasservolumen im Gefäß beim Einschaltdruck Null.
Maximaler Fluss eingeben, dass er dem maximalen Pumpenoutput laut Datenblatt ("schlimmster Fall") entspricht. Genauer wir die Rechnung, wenn man den durchschnittlichen Fluss zwischen Einschalt- und Ausschaltdruck aus dem Wasserhahn kennt.
Anzahl der maximalen Pumpenstarts pro Stunde aus Pumpendatenblatt entnehmen.
</t>
    </r>
    <r>
      <rPr>
        <sz val="8"/>
        <color theme="1"/>
        <rFont val="Arial"/>
        <family val="2"/>
      </rPr>
      <t>Wichtig: Pumpe muss bei minimalem Wasserstand den max Druck noch mit nötigem Mindestfluss erreichen können. Ansonsten schaltet die Pumpe nie ab und arbeitet ohne Fluss. Dadurch wird sinnlos Strom verbraucht und die Pumpe dürfte das nicht lange aushalten.</t>
    </r>
    <r>
      <rPr>
        <sz val="9"/>
        <color theme="1"/>
        <rFont val="Arial"/>
        <family val="2"/>
      </rPr>
      <t xml:space="preserve">
</t>
    </r>
  </si>
  <si>
    <t>max Wasservolumen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</si>
</sst>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4" x14ac:knownFonts="1">
    <font>
      <sz val="10"/>
      <color theme="1"/>
      <name val="Arial"/>
      <family val="2"/>
    </font>
    <font>
      <b/>
      <sz val="10"/>
      <color theme="1"/>
      <name val="Arial"/>
      <family val="2"/>
    </font>
    <font>
      <sz val="9"/>
      <color theme="1"/>
      <name val="Arial"/>
      <family val="2"/>
    </font>
    <font>
      <sz val="8"/>
      <color theme="1"/>
      <name val="Arial"/>
      <family val="2"/>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s>
  <borders count="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double">
        <color indexed="64"/>
      </bottom>
      <diagonal/>
    </border>
  </borders>
  <cellStyleXfs count="1">
    <xf numFmtId="0" fontId="0" fillId="0" borderId="0"/>
  </cellStyleXfs>
  <cellXfs count="15">
    <xf numFmtId="0" fontId="0" fillId="0" borderId="0" xfId="0"/>
    <xf numFmtId="0" fontId="0" fillId="0" borderId="2" xfId="0" applyBorder="1"/>
    <xf numFmtId="0" fontId="0" fillId="2" borderId="0" xfId="0" applyFill="1"/>
    <xf numFmtId="164" fontId="0" fillId="0" borderId="3" xfId="0" applyNumberFormat="1" applyBorder="1"/>
    <xf numFmtId="0" fontId="1" fillId="0" borderId="0" xfId="0" applyFont="1"/>
    <xf numFmtId="165" fontId="0" fillId="0" borderId="1" xfId="0" applyNumberFormat="1" applyBorder="1"/>
    <xf numFmtId="165" fontId="0" fillId="0" borderId="2" xfId="0" applyNumberFormat="1" applyBorder="1"/>
    <xf numFmtId="0" fontId="0" fillId="3" borderId="0" xfId="0" applyFill="1"/>
    <xf numFmtId="164" fontId="0" fillId="3" borderId="0" xfId="0" applyNumberFormat="1" applyFill="1"/>
    <xf numFmtId="0" fontId="1" fillId="2" borderId="0" xfId="0" applyFont="1" applyFill="1"/>
    <xf numFmtId="0" fontId="1" fillId="3" borderId="0" xfId="0" applyFont="1" applyFill="1"/>
    <xf numFmtId="0" fontId="1" fillId="3" borderId="4" xfId="0" applyFont="1" applyFill="1" applyBorder="1"/>
    <xf numFmtId="0" fontId="0" fillId="4" borderId="0" xfId="0" applyFill="1"/>
    <xf numFmtId="165" fontId="1" fillId="3" borderId="4" xfId="0" applyNumberFormat="1" applyFont="1" applyFill="1" applyBorder="1"/>
    <xf numFmtId="0" fontId="2" fillId="0" borderId="0" xfId="0" applyFont="1" applyAlignment="1">
      <alignment horizontal="left" vertical="top"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tabSelected="1" workbookViewId="0">
      <selection activeCell="F37" sqref="F37"/>
    </sheetView>
  </sheetViews>
  <sheetFormatPr baseColWidth="10" defaultColWidth="9.140625" defaultRowHeight="12.75" x14ac:dyDescent="0.2"/>
  <cols>
    <col min="1" max="1" width="31.140625" customWidth="1"/>
  </cols>
  <sheetData>
    <row r="1" spans="1:10" x14ac:dyDescent="0.2">
      <c r="A1" s="4" t="s">
        <v>0</v>
      </c>
    </row>
    <row r="3" spans="1:10" x14ac:dyDescent="0.2">
      <c r="A3" s="9" t="s">
        <v>20</v>
      </c>
      <c r="E3" s="4" t="s">
        <v>12</v>
      </c>
    </row>
    <row r="4" spans="1:10" ht="13.5" customHeight="1" thickBot="1" x14ac:dyDescent="0.25">
      <c r="A4" s="9" t="s">
        <v>3</v>
      </c>
      <c r="B4" s="2"/>
      <c r="C4" s="2"/>
      <c r="E4" s="14" t="s">
        <v>22</v>
      </c>
      <c r="F4" s="14"/>
      <c r="G4" s="14"/>
      <c r="H4" s="14"/>
      <c r="I4" s="14"/>
      <c r="J4" s="14"/>
    </row>
    <row r="5" spans="1:10" x14ac:dyDescent="0.2">
      <c r="A5" s="2" t="s">
        <v>1</v>
      </c>
      <c r="B5" s="5">
        <v>3.2</v>
      </c>
      <c r="C5" s="2" t="s">
        <v>4</v>
      </c>
      <c r="E5" s="14"/>
      <c r="F5" s="14"/>
      <c r="G5" s="14"/>
      <c r="H5" s="14"/>
      <c r="I5" s="14"/>
      <c r="J5" s="14"/>
    </row>
    <row r="6" spans="1:10" x14ac:dyDescent="0.2">
      <c r="A6" s="2" t="s">
        <v>2</v>
      </c>
      <c r="B6" s="6">
        <v>2</v>
      </c>
      <c r="C6" s="2" t="s">
        <v>4</v>
      </c>
      <c r="E6" s="14"/>
      <c r="F6" s="14"/>
      <c r="G6" s="14"/>
      <c r="H6" s="14"/>
      <c r="I6" s="14"/>
      <c r="J6" s="14"/>
    </row>
    <row r="7" spans="1:10" x14ac:dyDescent="0.2">
      <c r="A7" s="2"/>
      <c r="B7" s="1"/>
      <c r="C7" s="2"/>
      <c r="E7" s="14"/>
      <c r="F7" s="14"/>
      <c r="G7" s="14"/>
      <c r="H7" s="14"/>
      <c r="I7" s="14"/>
      <c r="J7" s="14"/>
    </row>
    <row r="8" spans="1:10" x14ac:dyDescent="0.2">
      <c r="A8" s="9" t="s">
        <v>10</v>
      </c>
      <c r="B8" s="1"/>
      <c r="C8" s="2"/>
      <c r="E8" s="14"/>
      <c r="F8" s="14"/>
      <c r="G8" s="14"/>
      <c r="H8" s="14"/>
      <c r="I8" s="14"/>
      <c r="J8" s="14"/>
    </row>
    <row r="9" spans="1:10" x14ac:dyDescent="0.2">
      <c r="A9" s="2" t="s">
        <v>5</v>
      </c>
      <c r="B9" s="1">
        <v>3000</v>
      </c>
      <c r="C9" s="2" t="s">
        <v>6</v>
      </c>
      <c r="E9" s="14"/>
      <c r="F9" s="14"/>
      <c r="G9" s="14"/>
      <c r="H9" s="14"/>
      <c r="I9" s="14"/>
      <c r="J9" s="14"/>
    </row>
    <row r="10" spans="1:10" x14ac:dyDescent="0.2">
      <c r="A10" s="2" t="s">
        <v>7</v>
      </c>
      <c r="B10" s="1">
        <v>100</v>
      </c>
      <c r="C10" s="2" t="s">
        <v>8</v>
      </c>
      <c r="E10" s="14"/>
      <c r="F10" s="14"/>
      <c r="G10" s="14"/>
      <c r="H10" s="14"/>
      <c r="I10" s="14"/>
      <c r="J10" s="14"/>
    </row>
    <row r="11" spans="1:10" x14ac:dyDescent="0.2">
      <c r="A11" s="2"/>
      <c r="B11" s="1"/>
      <c r="C11" s="2"/>
      <c r="E11" s="14"/>
      <c r="F11" s="14"/>
      <c r="G11" s="14"/>
      <c r="H11" s="14"/>
      <c r="I11" s="14"/>
      <c r="J11" s="14"/>
    </row>
    <row r="12" spans="1:10" x14ac:dyDescent="0.2">
      <c r="A12" s="9" t="s">
        <v>11</v>
      </c>
      <c r="B12" s="1"/>
      <c r="C12" s="2"/>
      <c r="E12" s="14"/>
      <c r="F12" s="14"/>
      <c r="G12" s="14"/>
      <c r="H12" s="14"/>
      <c r="I12" s="14"/>
      <c r="J12" s="14"/>
    </row>
    <row r="13" spans="1:10" ht="13.5" thickBot="1" x14ac:dyDescent="0.25">
      <c r="A13" s="2" t="s">
        <v>9</v>
      </c>
      <c r="B13" s="3">
        <v>0.95</v>
      </c>
      <c r="C13" s="2"/>
      <c r="E13" s="14"/>
      <c r="F13" s="14"/>
      <c r="G13" s="14"/>
      <c r="H13" s="14"/>
      <c r="I13" s="14"/>
      <c r="J13" s="14"/>
    </row>
    <row r="14" spans="1:10" x14ac:dyDescent="0.2">
      <c r="A14" s="2"/>
      <c r="B14" s="2"/>
      <c r="C14" s="2"/>
      <c r="E14" s="14"/>
      <c r="F14" s="14"/>
      <c r="G14" s="14"/>
      <c r="H14" s="14"/>
      <c r="I14" s="14"/>
      <c r="J14" s="14"/>
    </row>
    <row r="15" spans="1:10" x14ac:dyDescent="0.2">
      <c r="E15" s="14"/>
      <c r="F15" s="14"/>
      <c r="G15" s="14"/>
      <c r="H15" s="14"/>
      <c r="I15" s="14"/>
      <c r="J15" s="14"/>
    </row>
    <row r="16" spans="1:10" x14ac:dyDescent="0.2">
      <c r="E16" s="14"/>
      <c r="F16" s="14"/>
      <c r="G16" s="14"/>
      <c r="H16" s="14"/>
      <c r="I16" s="14"/>
      <c r="J16" s="14"/>
    </row>
    <row r="17" spans="1:10" x14ac:dyDescent="0.2">
      <c r="A17" s="10" t="s">
        <v>21</v>
      </c>
      <c r="E17" s="14"/>
      <c r="F17" s="14"/>
      <c r="G17" s="14"/>
      <c r="H17" s="14"/>
      <c r="I17" s="14"/>
      <c r="J17" s="14"/>
    </row>
    <row r="18" spans="1:10" x14ac:dyDescent="0.2">
      <c r="A18" s="7" t="s">
        <v>13</v>
      </c>
      <c r="B18" s="8">
        <f>1-B6/B5</f>
        <v>0.375</v>
      </c>
      <c r="C18" s="7"/>
      <c r="E18" s="14"/>
      <c r="F18" s="14"/>
      <c r="G18" s="14"/>
      <c r="H18" s="14"/>
      <c r="I18" s="14"/>
      <c r="J18" s="14"/>
    </row>
    <row r="19" spans="1:10" x14ac:dyDescent="0.2">
      <c r="A19" s="7" t="s">
        <v>14</v>
      </c>
      <c r="B19" s="8">
        <f>1-B18</f>
        <v>0.625</v>
      </c>
      <c r="C19" s="7"/>
      <c r="E19" s="14"/>
      <c r="F19" s="14"/>
      <c r="G19" s="14"/>
      <c r="H19" s="14"/>
      <c r="I19" s="14"/>
      <c r="J19" s="14"/>
    </row>
    <row r="20" spans="1:10" x14ac:dyDescent="0.2">
      <c r="A20" s="12"/>
      <c r="B20" s="12"/>
      <c r="C20" s="12"/>
      <c r="E20" s="14"/>
      <c r="F20" s="14"/>
      <c r="G20" s="14"/>
      <c r="H20" s="14"/>
      <c r="I20" s="14"/>
      <c r="J20" s="14"/>
    </row>
    <row r="21" spans="1:10" x14ac:dyDescent="0.2">
      <c r="A21" s="7" t="s">
        <v>16</v>
      </c>
      <c r="B21" s="7">
        <f>60/B10</f>
        <v>0.6</v>
      </c>
      <c r="C21" s="7" t="s">
        <v>15</v>
      </c>
      <c r="E21" s="14"/>
      <c r="F21" s="14"/>
      <c r="G21" s="14"/>
      <c r="H21" s="14"/>
      <c r="I21" s="14"/>
      <c r="J21" s="14"/>
    </row>
    <row r="22" spans="1:10" x14ac:dyDescent="0.2">
      <c r="A22" s="7" t="s">
        <v>17</v>
      </c>
      <c r="B22" s="7">
        <f>B9/60*B21</f>
        <v>30</v>
      </c>
      <c r="C22" s="7" t="s">
        <v>18</v>
      </c>
      <c r="E22" s="14"/>
      <c r="F22" s="14"/>
      <c r="G22" s="14"/>
      <c r="H22" s="14"/>
      <c r="I22" s="14"/>
      <c r="J22" s="14"/>
    </row>
    <row r="23" spans="1:10" x14ac:dyDescent="0.2">
      <c r="A23" s="12"/>
      <c r="B23" s="12"/>
      <c r="C23" s="12"/>
      <c r="E23" s="14"/>
      <c r="F23" s="14"/>
      <c r="G23" s="14"/>
      <c r="H23" s="14"/>
      <c r="I23" s="14"/>
      <c r="J23" s="14"/>
    </row>
    <row r="24" spans="1:10" ht="13.5" thickBot="1" x14ac:dyDescent="0.25">
      <c r="A24" s="11" t="s">
        <v>19</v>
      </c>
      <c r="B24" s="13">
        <f>B22/B18/B13</f>
        <v>84.21052631578948</v>
      </c>
      <c r="C24" s="11" t="s">
        <v>18</v>
      </c>
      <c r="E24" s="14"/>
      <c r="F24" s="14"/>
      <c r="G24" s="14"/>
      <c r="H24" s="14"/>
      <c r="I24" s="14"/>
      <c r="J24" s="14"/>
    </row>
    <row r="25" spans="1:10" ht="13.5" thickTop="1" x14ac:dyDescent="0.2">
      <c r="A25" s="12" t="s">
        <v>23</v>
      </c>
      <c r="B25" s="12">
        <f>B24*B18</f>
        <v>31.578947368421055</v>
      </c>
      <c r="C25" s="12" t="s">
        <v>18</v>
      </c>
      <c r="E25" s="14"/>
      <c r="F25" s="14"/>
      <c r="G25" s="14"/>
      <c r="H25" s="14"/>
      <c r="I25" s="14"/>
      <c r="J25" s="14"/>
    </row>
  </sheetData>
  <mergeCells count="1">
    <mergeCell ref="E4:J2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9.140625" defaultRowHeight="12.7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9.140625"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Sheet1</vt:lpstr>
      <vt:lpstr>Sheet2</vt:lpstr>
      <vt:lpstr>Sheet3</vt:lpstr>
    </vt:vector>
  </TitlesOfParts>
  <Company>Siemens AG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Thesen, Stefan</dc:creator>
  <cp:lastModifiedBy>Stefan Thesen</cp:lastModifiedBy>
  <dcterms:created xsi:type="dcterms:W3CDTF">2016-06-03T07:07:13Z</dcterms:created>
  <dcterms:modified xsi:type="dcterms:W3CDTF">2016-06-03T22:40:24Z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-1326644584</vt:i4>
  </property>
  <property fmtid="{D5CDD505-2E9C-101B-9397-08002B2CF9AE}" pid="3" name="_NewReviewCycle">
    <vt:lpwstr/>
  </property>
  <property fmtid="{D5CDD505-2E9C-101B-9397-08002B2CF9AE}" pid="4" name="_EmailSubject">
    <vt:lpwstr>Membran</vt:lpwstr>
  </property>
  <property fmtid="{D5CDD505-2E9C-101B-9397-08002B2CF9AE}" pid="5" name="_AuthorEmail">
    <vt:lpwstr>thesen@siemens.com</vt:lpwstr>
  </property>
  <property fmtid="{D5CDD505-2E9C-101B-9397-08002B2CF9AE}" pid="6" name="_AuthorEmailDisplayName">
    <vt:lpwstr>Thesen, Stefan (HC DI SY D I)</vt:lpwstr>
  </property>
  <property fmtid="{D5CDD505-2E9C-101B-9397-08002B2CF9AE}" pid="7" name="_ReviewingToolsShownOnce">
    <vt:lpwstr/>
  </property>
</Properties>
</file>